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Collision_Risk_Model\Pretactico\pretactico\Tactical_deconfliction_New\pretactico_R3\"/>
    </mc:Choice>
  </mc:AlternateContent>
  <xr:revisionPtr revIDLastSave="0" documentId="13_ncr:1_{A6BA297D-BFB6-40A1-BCF8-9190142420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D15" i="1" a="1"/>
  <c r="G15" i="1" a="1"/>
  <c r="C15" i="1" a="1"/>
  <c r="F15" i="1" a="1"/>
  <c r="E15" i="1" a="1"/>
  <c r="I15" i="1" a="1"/>
  <c r="H15" i="1" a="1"/>
  <c r="I16" i="1" a="1"/>
  <c r="I16" i="1" l="1"/>
  <c r="H15" i="1"/>
  <c r="I15" i="1"/>
  <c r="E15" i="1"/>
  <c r="F15" i="1"/>
  <c r="C15" i="1"/>
  <c r="G15" i="1"/>
  <c r="D15" i="1"/>
  <c r="B17" i="1"/>
  <c r="C16" i="1" a="1"/>
  <c r="G16" i="1" a="1"/>
  <c r="D16" i="1" a="1"/>
  <c r="H16" i="1" a="1"/>
  <c r="E16" i="1" a="1"/>
  <c r="F16" i="1" a="1"/>
  <c r="F16" i="1" l="1"/>
  <c r="E16" i="1"/>
  <c r="H16" i="1"/>
  <c r="D16" i="1"/>
  <c r="G16" i="1"/>
  <c r="C16" i="1"/>
  <c r="K15" i="1" a="1"/>
  <c r="K15" i="1" s="1"/>
  <c r="L15" i="1" a="1"/>
  <c r="L15" i="1" s="1"/>
  <c r="J15" i="1" a="1"/>
  <c r="J15" i="1" s="1"/>
  <c r="B18" i="1"/>
  <c r="J16" i="1" a="1"/>
  <c r="J16" i="1" s="1"/>
  <c r="L16" i="1" a="1"/>
  <c r="L16" i="1" s="1"/>
  <c r="K16" i="1" a="1"/>
  <c r="K16" i="1" s="1"/>
  <c r="D17" i="1" a="1"/>
  <c r="I17" i="1" a="1"/>
  <c r="F17" i="1" a="1"/>
  <c r="E17" i="1" a="1"/>
  <c r="H17" i="1" a="1"/>
  <c r="C17" i="1" a="1"/>
  <c r="G17" i="1" a="1"/>
  <c r="G17" i="1" l="1"/>
  <c r="Q15" i="1" s="1"/>
  <c r="C17" i="1"/>
  <c r="H17" i="1"/>
  <c r="R15" i="1" s="1"/>
  <c r="E17" i="1"/>
  <c r="F17" i="1"/>
  <c r="P15" i="1" s="1"/>
  <c r="I17" i="1"/>
  <c r="D17" i="1"/>
  <c r="B19" i="1"/>
  <c r="F18" i="1" a="1"/>
  <c r="H18" i="1" a="1"/>
  <c r="I18" i="1" a="1"/>
  <c r="D18" i="1" a="1"/>
  <c r="C18" i="1" a="1"/>
  <c r="G18" i="1" a="1"/>
  <c r="E18" i="1" a="1"/>
  <c r="E18" i="1" l="1"/>
  <c r="G18" i="1"/>
  <c r="C18" i="1"/>
  <c r="D18" i="1"/>
  <c r="I18" i="1"/>
  <c r="H18" i="1"/>
  <c r="F18" i="1"/>
  <c r="L17" i="1" a="1"/>
  <c r="L17" i="1" s="1"/>
  <c r="V15" i="1" s="1"/>
  <c r="K17" i="1" a="1"/>
  <c r="K17" i="1" s="1"/>
  <c r="U15" i="1" s="1"/>
  <c r="J17" i="1" a="1"/>
  <c r="J17" i="1" s="1"/>
  <c r="T15" i="1" s="1"/>
  <c r="S15" i="1"/>
  <c r="B20" i="1"/>
  <c r="G19" i="1" a="1"/>
  <c r="C19" i="1" a="1"/>
  <c r="F19" i="1" a="1"/>
  <c r="I19" i="1" a="1"/>
  <c r="E19" i="1" a="1"/>
  <c r="D19" i="1" a="1"/>
  <c r="H19" i="1" a="1"/>
  <c r="H19" i="1" l="1"/>
  <c r="D19" i="1"/>
  <c r="E19" i="1"/>
  <c r="I19" i="1"/>
  <c r="F19" i="1"/>
  <c r="C19" i="1"/>
  <c r="G19" i="1"/>
  <c r="L18" i="1" a="1"/>
  <c r="L18" i="1" s="1"/>
  <c r="J18" i="1" a="1"/>
  <c r="J18" i="1" s="1"/>
  <c r="K18" i="1" a="1"/>
  <c r="K18" i="1" s="1"/>
  <c r="B21" i="1"/>
  <c r="H20" i="1" a="1"/>
  <c r="D20" i="1" a="1"/>
  <c r="F20" i="1" a="1"/>
  <c r="E20" i="1" a="1"/>
  <c r="G20" i="1" a="1"/>
  <c r="C20" i="1" a="1"/>
  <c r="I20" i="1" a="1"/>
  <c r="I20" i="1" l="1"/>
  <c r="S16" i="1" s="1"/>
  <c r="C20" i="1"/>
  <c r="G20" i="1"/>
  <c r="Q16" i="1" s="1"/>
  <c r="E20" i="1"/>
  <c r="F20" i="1"/>
  <c r="P16" i="1" s="1"/>
  <c r="D20" i="1"/>
  <c r="H20" i="1"/>
  <c r="R16" i="1" s="1"/>
  <c r="B22" i="1"/>
  <c r="K19" i="1" a="1"/>
  <c r="H21" i="1" a="1"/>
  <c r="D21" i="1" a="1"/>
  <c r="I21" i="1" a="1"/>
  <c r="G21" i="1" a="1"/>
  <c r="L19" i="1" a="1"/>
  <c r="C21" i="1" a="1"/>
  <c r="E21" i="1" a="1"/>
  <c r="F21" i="1" a="1"/>
  <c r="J19" i="1" a="1"/>
  <c r="J19" i="1" l="1"/>
  <c r="F21" i="1"/>
  <c r="E21" i="1"/>
  <c r="C21" i="1"/>
  <c r="L19" i="1"/>
  <c r="G21" i="1"/>
  <c r="I21" i="1"/>
  <c r="D21" i="1"/>
  <c r="H21" i="1"/>
  <c r="K19" i="1"/>
  <c r="B23" i="1"/>
  <c r="I22" i="1" a="1"/>
  <c r="K20" i="1" a="1"/>
  <c r="J20" i="1" a="1"/>
  <c r="H22" i="1" a="1"/>
  <c r="L20" i="1" a="1"/>
  <c r="D22" i="1" a="1"/>
  <c r="G22" i="1" a="1"/>
  <c r="E22" i="1" a="1"/>
  <c r="C22" i="1" a="1"/>
  <c r="F22" i="1" a="1"/>
  <c r="F22" i="1" l="1"/>
  <c r="P17" i="1" s="1"/>
  <c r="C22" i="1"/>
  <c r="E22" i="1"/>
  <c r="G22" i="1"/>
  <c r="Q17" i="1" s="1"/>
  <c r="D22" i="1"/>
  <c r="L20" i="1"/>
  <c r="H22" i="1"/>
  <c r="R17" i="1" s="1"/>
  <c r="J20" i="1"/>
  <c r="T16" i="1" s="1"/>
  <c r="K20" i="1"/>
  <c r="U16" i="1" s="1"/>
  <c r="I22" i="1"/>
  <c r="S17" i="1" s="1"/>
  <c r="L21" i="1" a="1"/>
  <c r="L21" i="1" s="1"/>
  <c r="K21" i="1" a="1"/>
  <c r="K21" i="1" s="1"/>
  <c r="J21" i="1" a="1"/>
  <c r="J21" i="1" s="1"/>
  <c r="V16" i="1"/>
  <c r="B24" i="1"/>
  <c r="D23" i="1" a="1"/>
  <c r="E23" i="1" a="1"/>
  <c r="G23" i="1" a="1"/>
  <c r="C23" i="1" a="1"/>
  <c r="F23" i="1" a="1"/>
  <c r="I23" i="1" a="1"/>
  <c r="H23" i="1" a="1"/>
  <c r="H23" i="1" l="1"/>
  <c r="I23" i="1"/>
  <c r="F23" i="1"/>
  <c r="C23" i="1"/>
  <c r="G23" i="1"/>
  <c r="E23" i="1"/>
  <c r="D23" i="1"/>
  <c r="B25" i="1"/>
  <c r="J22" i="1" a="1"/>
  <c r="J22" i="1" s="1"/>
  <c r="T17" i="1" s="1"/>
  <c r="L22" i="1" a="1"/>
  <c r="L22" i="1" s="1"/>
  <c r="V17" i="1" s="1"/>
  <c r="K22" i="1" a="1"/>
  <c r="K22" i="1" s="1"/>
  <c r="U17" i="1" s="1"/>
  <c r="H24" i="1" a="1"/>
  <c r="E24" i="1" a="1"/>
  <c r="D24" i="1" a="1"/>
  <c r="C24" i="1" a="1"/>
  <c r="G24" i="1" a="1"/>
  <c r="F24" i="1" a="1"/>
  <c r="I24" i="1" a="1"/>
  <c r="I24" i="1" l="1"/>
  <c r="F24" i="1"/>
  <c r="G24" i="1"/>
  <c r="C24" i="1"/>
  <c r="D24" i="1"/>
  <c r="E24" i="1"/>
  <c r="H24" i="1"/>
  <c r="B26" i="1"/>
  <c r="L23" i="1" a="1"/>
  <c r="L23" i="1" s="1"/>
  <c r="K23" i="1" a="1"/>
  <c r="K23" i="1" s="1"/>
  <c r="J23" i="1" a="1"/>
  <c r="J23" i="1" s="1"/>
  <c r="D25" i="1" a="1"/>
  <c r="I25" i="1" a="1"/>
  <c r="E25" i="1" a="1"/>
  <c r="H25" i="1" a="1"/>
  <c r="F25" i="1" a="1"/>
  <c r="G25" i="1" a="1"/>
  <c r="C25" i="1" a="1"/>
  <c r="C25" i="1" l="1"/>
  <c r="G25" i="1"/>
  <c r="F25" i="1"/>
  <c r="H25" i="1"/>
  <c r="E25" i="1"/>
  <c r="I25" i="1"/>
  <c r="D25" i="1"/>
  <c r="B27" i="1"/>
  <c r="J24" i="1" a="1"/>
  <c r="J24" i="1" s="1"/>
  <c r="L24" i="1" a="1"/>
  <c r="L24" i="1" s="1"/>
  <c r="K24" i="1" a="1"/>
  <c r="K24" i="1" s="1"/>
  <c r="H26" i="1" a="1"/>
  <c r="G26" i="1" a="1"/>
  <c r="C26" i="1" a="1"/>
  <c r="F26" i="1" a="1"/>
  <c r="I26" i="1" a="1"/>
  <c r="E26" i="1" a="1"/>
  <c r="D26" i="1" a="1"/>
  <c r="D26" i="1" l="1"/>
  <c r="E26" i="1"/>
  <c r="I26" i="1"/>
  <c r="F26" i="1"/>
  <c r="P18" i="1" s="1"/>
  <c r="C26" i="1"/>
  <c r="G26" i="1"/>
  <c r="Q18" i="1" s="1"/>
  <c r="H26" i="1"/>
  <c r="R18" i="1" s="1"/>
  <c r="K25" i="1" a="1"/>
  <c r="K25" i="1" s="1"/>
  <c r="L25" i="1" a="1"/>
  <c r="L25" i="1" s="1"/>
  <c r="J25" i="1" a="1"/>
  <c r="J25" i="1" s="1"/>
  <c r="S18" i="1"/>
  <c r="B28" i="1"/>
  <c r="D27" i="1" a="1"/>
  <c r="C27" i="1" a="1"/>
  <c r="G27" i="1" a="1"/>
  <c r="F27" i="1" a="1"/>
  <c r="H27" i="1" a="1"/>
  <c r="I27" i="1" a="1"/>
  <c r="E27" i="1" a="1"/>
  <c r="E27" i="1" l="1"/>
  <c r="I27" i="1"/>
  <c r="H27" i="1"/>
  <c r="F27" i="1"/>
  <c r="G27" i="1"/>
  <c r="C27" i="1"/>
  <c r="D27" i="1"/>
  <c r="B29" i="1"/>
  <c r="K26" i="1" a="1"/>
  <c r="K26" i="1" s="1"/>
  <c r="U18" i="1" s="1"/>
  <c r="J26" i="1" a="1"/>
  <c r="J26" i="1" s="1"/>
  <c r="T18" i="1" s="1"/>
  <c r="L26" i="1" a="1"/>
  <c r="L26" i="1" s="1"/>
  <c r="V18" i="1" s="1"/>
  <c r="F28" i="1" a="1"/>
  <c r="C28" i="1" a="1"/>
  <c r="I28" i="1" a="1"/>
  <c r="E28" i="1" a="1"/>
  <c r="D28" i="1" a="1"/>
  <c r="G28" i="1" a="1"/>
  <c r="H28" i="1" a="1"/>
  <c r="H28" i="1" l="1"/>
  <c r="R19" i="1" s="1"/>
  <c r="G28" i="1"/>
  <c r="Q19" i="1" s="1"/>
  <c r="D28" i="1"/>
  <c r="E28" i="1"/>
  <c r="I28" i="1"/>
  <c r="C28" i="1"/>
  <c r="F28" i="1"/>
  <c r="P19" i="1" s="1"/>
  <c r="B30" i="1"/>
  <c r="L27" i="1" a="1"/>
  <c r="L27" i="1" s="1"/>
  <c r="K27" i="1" a="1"/>
  <c r="K27" i="1" s="1"/>
  <c r="J27" i="1" a="1"/>
  <c r="J27" i="1" s="1"/>
  <c r="S19" i="1"/>
  <c r="G29" i="1" a="1"/>
  <c r="C29" i="1" a="1"/>
  <c r="F29" i="1" a="1"/>
  <c r="I29" i="1" a="1"/>
  <c r="H29" i="1" a="1"/>
  <c r="E29" i="1" a="1"/>
  <c r="D29" i="1" a="1"/>
  <c r="D29" i="1" l="1"/>
  <c r="E29" i="1"/>
  <c r="H29" i="1"/>
  <c r="I29" i="1"/>
  <c r="F29" i="1"/>
  <c r="C29" i="1"/>
  <c r="G29" i="1"/>
  <c r="B31" i="1"/>
  <c r="K28" i="1" a="1"/>
  <c r="K28" i="1" s="1"/>
  <c r="U19" i="1" s="1"/>
  <c r="J28" i="1" a="1"/>
  <c r="J28" i="1" s="1"/>
  <c r="T19" i="1" s="1"/>
  <c r="L28" i="1" a="1"/>
  <c r="L28" i="1" s="1"/>
  <c r="V19" i="1" s="1"/>
  <c r="C30" i="1" a="1"/>
  <c r="F30" i="1" a="1"/>
  <c r="I30" i="1" a="1"/>
  <c r="G30" i="1" a="1"/>
  <c r="E30" i="1" a="1"/>
  <c r="H30" i="1" a="1"/>
  <c r="D30" i="1" a="1"/>
  <c r="D30" i="1" l="1"/>
  <c r="H30" i="1"/>
  <c r="R20" i="1" s="1"/>
  <c r="E30" i="1"/>
  <c r="G30" i="1"/>
  <c r="Q20" i="1" s="1"/>
  <c r="I30" i="1"/>
  <c r="S20" i="1" s="1"/>
  <c r="F30" i="1"/>
  <c r="P20" i="1" s="1"/>
  <c r="C30" i="1"/>
  <c r="L29" i="1" a="1"/>
  <c r="L29" i="1" s="1"/>
  <c r="K29" i="1" a="1"/>
  <c r="K29" i="1" s="1"/>
  <c r="J29" i="1" a="1"/>
  <c r="J29" i="1" s="1"/>
  <c r="B32" i="1"/>
  <c r="I31" i="1" a="1"/>
  <c r="E31" i="1" a="1"/>
  <c r="G31" i="1" a="1"/>
  <c r="D31" i="1" a="1"/>
  <c r="H31" i="1" a="1"/>
  <c r="C31" i="1" a="1"/>
  <c r="F31" i="1" a="1"/>
  <c r="F31" i="1" l="1"/>
  <c r="C31" i="1"/>
  <c r="H31" i="1"/>
  <c r="D31" i="1"/>
  <c r="G31" i="1"/>
  <c r="E31" i="1"/>
  <c r="I31" i="1"/>
  <c r="K30" i="1" a="1"/>
  <c r="K30" i="1" s="1"/>
  <c r="U20" i="1" s="1"/>
  <c r="J30" i="1" a="1"/>
  <c r="J30" i="1" s="1"/>
  <c r="T20" i="1" s="1"/>
  <c r="L30" i="1" a="1"/>
  <c r="L30" i="1" s="1"/>
  <c r="V20" i="1" s="1"/>
  <c r="B33" i="1"/>
  <c r="C32" i="1" a="1"/>
  <c r="F32" i="1" a="1"/>
  <c r="I32" i="1" a="1"/>
  <c r="D32" i="1" a="1"/>
  <c r="E32" i="1" a="1"/>
  <c r="G32" i="1" a="1"/>
  <c r="H32" i="1" a="1"/>
  <c r="H32" i="1" l="1"/>
  <c r="G32" i="1"/>
  <c r="E32" i="1"/>
  <c r="D32" i="1"/>
  <c r="I32" i="1"/>
  <c r="F32" i="1"/>
  <c r="C32" i="1"/>
  <c r="L31" i="1" a="1"/>
  <c r="L31" i="1" s="1"/>
  <c r="K31" i="1" a="1"/>
  <c r="K31" i="1" s="1"/>
  <c r="J31" i="1" a="1"/>
  <c r="J31" i="1" s="1"/>
  <c r="B34" i="1"/>
  <c r="H33" i="1" a="1"/>
  <c r="F33" i="1" a="1"/>
  <c r="D33" i="1" a="1"/>
  <c r="C33" i="1" a="1"/>
  <c r="I33" i="1" a="1"/>
  <c r="G33" i="1" a="1"/>
  <c r="E33" i="1" a="1"/>
  <c r="E33" i="1" l="1"/>
  <c r="G33" i="1"/>
  <c r="Q21" i="1" s="1"/>
  <c r="I33" i="1"/>
  <c r="C33" i="1"/>
  <c r="D33" i="1"/>
  <c r="F33" i="1"/>
  <c r="P21" i="1" s="1"/>
  <c r="H33" i="1"/>
  <c r="R21" i="1" s="1"/>
  <c r="K32" i="1" a="1"/>
  <c r="K32" i="1" s="1"/>
  <c r="J32" i="1" a="1"/>
  <c r="J32" i="1" s="1"/>
  <c r="L32" i="1" a="1"/>
  <c r="L32" i="1" s="1"/>
  <c r="B35" i="1"/>
  <c r="C34" i="1" a="1"/>
  <c r="F34" i="1" a="1"/>
  <c r="H34" i="1" a="1"/>
  <c r="G34" i="1" a="1"/>
  <c r="I34" i="1" a="1"/>
  <c r="D34" i="1" a="1"/>
  <c r="E34" i="1" a="1"/>
  <c r="E34" i="1" l="1"/>
  <c r="D34" i="1"/>
  <c r="I34" i="1"/>
  <c r="G34" i="1"/>
  <c r="H34" i="1"/>
  <c r="F34" i="1"/>
  <c r="C34" i="1"/>
  <c r="L33" i="1" a="1"/>
  <c r="L33" i="1" s="1"/>
  <c r="V21" i="1" s="1"/>
  <c r="K33" i="1" a="1"/>
  <c r="K33" i="1" s="1"/>
  <c r="U21" i="1" s="1"/>
  <c r="J33" i="1" a="1"/>
  <c r="J33" i="1" s="1"/>
  <c r="T21" i="1" s="1"/>
  <c r="S21" i="1"/>
  <c r="B36" i="1"/>
  <c r="I35" i="1" a="1"/>
  <c r="F35" i="1" a="1"/>
  <c r="E35" i="1" a="1"/>
  <c r="G35" i="1" a="1"/>
  <c r="H35" i="1" a="1"/>
  <c r="D35" i="1" a="1"/>
  <c r="C35" i="1" a="1"/>
  <c r="C35" i="1" l="1"/>
  <c r="D35" i="1"/>
  <c r="H35" i="1"/>
  <c r="G35" i="1"/>
  <c r="E35" i="1"/>
  <c r="F35" i="1"/>
  <c r="I35" i="1"/>
  <c r="J34" i="1" a="1"/>
  <c r="J34" i="1" s="1"/>
  <c r="L34" i="1" a="1"/>
  <c r="L34" i="1" s="1"/>
  <c r="K34" i="1" a="1"/>
  <c r="K34" i="1" s="1"/>
  <c r="B37" i="1"/>
  <c r="I36" i="1" a="1"/>
  <c r="E36" i="1" a="1"/>
  <c r="H36" i="1" a="1"/>
  <c r="D36" i="1" a="1"/>
  <c r="F36" i="1" a="1"/>
  <c r="G36" i="1" a="1"/>
  <c r="C36" i="1" a="1"/>
  <c r="C36" i="1" l="1"/>
  <c r="G36" i="1"/>
  <c r="F36" i="1"/>
  <c r="D36" i="1"/>
  <c r="H36" i="1"/>
  <c r="E36" i="1"/>
  <c r="I36" i="1"/>
  <c r="K35" i="1" a="1"/>
  <c r="K35" i="1" s="1"/>
  <c r="J35" i="1" a="1"/>
  <c r="J35" i="1" s="1"/>
  <c r="L35" i="1" a="1"/>
  <c r="L35" i="1" s="1"/>
  <c r="B38" i="1"/>
  <c r="H37" i="1" a="1"/>
  <c r="G37" i="1" a="1"/>
  <c r="I37" i="1" a="1"/>
  <c r="D37" i="1" a="1"/>
  <c r="C37" i="1" a="1"/>
  <c r="E37" i="1" a="1"/>
  <c r="F37" i="1" a="1"/>
  <c r="F37" i="1" l="1"/>
  <c r="P22" i="1" s="1"/>
  <c r="E37" i="1"/>
  <c r="C37" i="1"/>
  <c r="D37" i="1"/>
  <c r="I37" i="1"/>
  <c r="S22" i="1" s="1"/>
  <c r="G37" i="1"/>
  <c r="Q22" i="1" s="1"/>
  <c r="H37" i="1"/>
  <c r="R22" i="1" s="1"/>
  <c r="L36" i="1" a="1"/>
  <c r="L36" i="1" s="1"/>
  <c r="K36" i="1" a="1"/>
  <c r="K36" i="1" s="1"/>
  <c r="J36" i="1" a="1"/>
  <c r="J36" i="1" s="1"/>
  <c r="B39" i="1"/>
  <c r="H38" i="1" a="1"/>
  <c r="D38" i="1" a="1"/>
  <c r="G38" i="1" a="1"/>
  <c r="C38" i="1" a="1"/>
  <c r="F38" i="1" a="1"/>
  <c r="I38" i="1" a="1"/>
  <c r="E38" i="1" a="1"/>
  <c r="E38" i="1" l="1"/>
  <c r="I38" i="1"/>
  <c r="F38" i="1"/>
  <c r="C38" i="1"/>
  <c r="G38" i="1"/>
  <c r="D38" i="1"/>
  <c r="H38" i="1"/>
  <c r="B40" i="1"/>
  <c r="J37" i="1" a="1"/>
  <c r="J37" i="1" s="1"/>
  <c r="T22" i="1" s="1"/>
  <c r="L37" i="1" a="1"/>
  <c r="L37" i="1" s="1"/>
  <c r="V22" i="1" s="1"/>
  <c r="K37" i="1" a="1"/>
  <c r="K37" i="1" s="1"/>
  <c r="U22" i="1" s="1"/>
  <c r="H39" i="1" a="1"/>
  <c r="E39" i="1" a="1"/>
  <c r="D39" i="1" a="1"/>
  <c r="F39" i="1" a="1"/>
  <c r="G39" i="1" a="1"/>
  <c r="I39" i="1" a="1"/>
  <c r="C39" i="1" a="1"/>
  <c r="C39" i="1" l="1"/>
  <c r="I39" i="1"/>
  <c r="G39" i="1"/>
  <c r="F39" i="1"/>
  <c r="D39" i="1"/>
  <c r="E39" i="1"/>
  <c r="H39" i="1"/>
  <c r="L38" i="1" a="1"/>
  <c r="L38" i="1" s="1"/>
  <c r="K38" i="1" a="1"/>
  <c r="K38" i="1" s="1"/>
  <c r="J38" i="1" a="1"/>
  <c r="J38" i="1" s="1"/>
  <c r="B41" i="1"/>
  <c r="E40" i="1" a="1"/>
  <c r="H40" i="1" a="1"/>
  <c r="D40" i="1" a="1"/>
  <c r="C40" i="1" a="1"/>
  <c r="F40" i="1" a="1"/>
  <c r="G40" i="1" a="1"/>
  <c r="I40" i="1" a="1"/>
  <c r="I40" i="1" l="1"/>
  <c r="G40" i="1"/>
  <c r="F40" i="1"/>
  <c r="C40" i="1"/>
  <c r="D40" i="1"/>
  <c r="H40" i="1"/>
  <c r="E40" i="1"/>
  <c r="L39" i="1" a="1"/>
  <c r="L39" i="1" s="1"/>
  <c r="K39" i="1" a="1"/>
  <c r="K39" i="1" s="1"/>
  <c r="J39" i="1" a="1"/>
  <c r="J39" i="1" s="1"/>
  <c r="B42" i="1"/>
  <c r="C41" i="1" a="1"/>
  <c r="I41" i="1" a="1"/>
  <c r="D41" i="1" a="1"/>
  <c r="F41" i="1" a="1"/>
  <c r="E41" i="1" a="1"/>
  <c r="G41" i="1" a="1"/>
  <c r="H41" i="1" a="1"/>
  <c r="H41" i="1" l="1"/>
  <c r="R23" i="1" s="1"/>
  <c r="G41" i="1"/>
  <c r="Q23" i="1" s="1"/>
  <c r="E41" i="1"/>
  <c r="F41" i="1"/>
  <c r="P23" i="1" s="1"/>
  <c r="D41" i="1"/>
  <c r="I41" i="1"/>
  <c r="S23" i="1" s="1"/>
  <c r="C41" i="1"/>
  <c r="K40" i="1" a="1"/>
  <c r="K40" i="1" s="1"/>
  <c r="J40" i="1" a="1"/>
  <c r="J40" i="1" s="1"/>
  <c r="L40" i="1" a="1"/>
  <c r="L40" i="1" s="1"/>
  <c r="B43" i="1"/>
  <c r="C42" i="1" a="1"/>
  <c r="F42" i="1" a="1"/>
  <c r="G42" i="1" a="1"/>
  <c r="I42" i="1" a="1"/>
  <c r="D42" i="1" a="1"/>
  <c r="E42" i="1" a="1"/>
  <c r="H42" i="1" a="1"/>
  <c r="H42" i="1" l="1"/>
  <c r="E42" i="1"/>
  <c r="D42" i="1"/>
  <c r="I42" i="1"/>
  <c r="G42" i="1"/>
  <c r="F42" i="1"/>
  <c r="C42" i="1"/>
  <c r="B44" i="1"/>
  <c r="C43" i="1" a="1"/>
  <c r="K41" i="1" a="1"/>
  <c r="I43" i="1" a="1"/>
  <c r="F43" i="1" a="1"/>
  <c r="J41" i="1" a="1"/>
  <c r="L41" i="1" a="1"/>
  <c r="E43" i="1" a="1"/>
  <c r="H43" i="1" a="1"/>
  <c r="G43" i="1" a="1"/>
  <c r="D43" i="1" a="1"/>
  <c r="D43" i="1" l="1"/>
  <c r="G43" i="1"/>
  <c r="H43" i="1"/>
  <c r="E43" i="1"/>
  <c r="L41" i="1"/>
  <c r="V23" i="1" s="1"/>
  <c r="J41" i="1"/>
  <c r="T23" i="1" s="1"/>
  <c r="F43" i="1"/>
  <c r="I43" i="1"/>
  <c r="K41" i="1"/>
  <c r="U23" i="1" s="1"/>
  <c r="C43" i="1"/>
  <c r="B45" i="1"/>
  <c r="J42" i="1" a="1"/>
  <c r="J42" i="1" s="1"/>
  <c r="L42" i="1" a="1"/>
  <c r="L42" i="1" s="1"/>
  <c r="K42" i="1" a="1"/>
  <c r="K42" i="1" s="1"/>
  <c r="I44" i="1" a="1"/>
  <c r="C44" i="1" a="1"/>
  <c r="E44" i="1" a="1"/>
  <c r="H44" i="1" a="1"/>
  <c r="F44" i="1" a="1"/>
  <c r="D44" i="1" a="1"/>
  <c r="G44" i="1" a="1"/>
  <c r="G44" i="1" l="1"/>
  <c r="Q24" i="1" s="1"/>
  <c r="D44" i="1"/>
  <c r="F44" i="1"/>
  <c r="P24" i="1" s="1"/>
  <c r="H44" i="1"/>
  <c r="R24" i="1" s="1"/>
  <c r="E44" i="1"/>
  <c r="C44" i="1"/>
  <c r="I44" i="1"/>
  <c r="K43" i="1" a="1"/>
  <c r="K43" i="1" s="1"/>
  <c r="J43" i="1" a="1"/>
  <c r="J43" i="1" s="1"/>
  <c r="L43" i="1" a="1"/>
  <c r="L43" i="1" s="1"/>
  <c r="B46" i="1"/>
  <c r="I45" i="1" a="1"/>
  <c r="F45" i="1" a="1"/>
  <c r="E45" i="1" a="1"/>
  <c r="G45" i="1" a="1"/>
  <c r="H45" i="1" a="1"/>
  <c r="D45" i="1" a="1"/>
  <c r="C45" i="1" a="1"/>
  <c r="C45" i="1" l="1"/>
  <c r="D45" i="1"/>
  <c r="H45" i="1"/>
  <c r="G45" i="1"/>
  <c r="E45" i="1"/>
  <c r="F45" i="1"/>
  <c r="I45" i="1"/>
  <c r="L44" i="1" a="1"/>
  <c r="L44" i="1" s="1"/>
  <c r="V24" i="1" s="1"/>
  <c r="K44" i="1" a="1"/>
  <c r="K44" i="1" s="1"/>
  <c r="U24" i="1" s="1"/>
  <c r="J44" i="1" a="1"/>
  <c r="J44" i="1" s="1"/>
  <c r="T24" i="1" s="1"/>
  <c r="S24" i="1"/>
  <c r="B47" i="1"/>
  <c r="E46" i="1" a="1"/>
  <c r="H46" i="1" a="1"/>
  <c r="C46" i="1" a="1"/>
  <c r="I46" i="1" a="1"/>
  <c r="D46" i="1" a="1"/>
  <c r="G46" i="1" a="1"/>
  <c r="F46" i="1" a="1"/>
  <c r="F46" i="1" l="1"/>
  <c r="P25" i="1" s="1"/>
  <c r="G46" i="1"/>
  <c r="Q25" i="1" s="1"/>
  <c r="D46" i="1"/>
  <c r="I46" i="1"/>
  <c r="C46" i="1"/>
  <c r="H46" i="1"/>
  <c r="R25" i="1" s="1"/>
  <c r="E46" i="1"/>
  <c r="J45" i="1" a="1"/>
  <c r="J45" i="1" s="1"/>
  <c r="L45" i="1" a="1"/>
  <c r="L45" i="1" s="1"/>
  <c r="S25" i="1"/>
  <c r="K45" i="1" a="1"/>
  <c r="K45" i="1" s="1"/>
  <c r="B48" i="1"/>
  <c r="D47" i="1" a="1"/>
  <c r="G47" i="1" a="1"/>
  <c r="C47" i="1" a="1"/>
  <c r="F47" i="1" a="1"/>
  <c r="H47" i="1" a="1"/>
  <c r="I47" i="1" a="1"/>
  <c r="E47" i="1" a="1"/>
  <c r="E47" i="1" l="1"/>
  <c r="I47" i="1"/>
  <c r="H47" i="1"/>
  <c r="F47" i="1"/>
  <c r="C47" i="1"/>
  <c r="G47" i="1"/>
  <c r="D47" i="1"/>
  <c r="B49" i="1"/>
  <c r="L46" i="1" a="1"/>
  <c r="L46" i="1" s="1"/>
  <c r="V25" i="1" s="1"/>
  <c r="K46" i="1" a="1"/>
  <c r="K46" i="1" s="1"/>
  <c r="U25" i="1" s="1"/>
  <c r="J46" i="1" a="1"/>
  <c r="J46" i="1" s="1"/>
  <c r="T25" i="1" s="1"/>
  <c r="C48" i="1" a="1"/>
  <c r="I48" i="1" a="1"/>
  <c r="E48" i="1" a="1"/>
  <c r="D48" i="1" a="1"/>
  <c r="F48" i="1" a="1"/>
  <c r="G48" i="1" a="1"/>
  <c r="H48" i="1" a="1"/>
  <c r="H48" i="1" l="1"/>
  <c r="R26" i="1" s="1"/>
  <c r="G48" i="1"/>
  <c r="Q26" i="1" s="1"/>
  <c r="F48" i="1"/>
  <c r="D48" i="1"/>
  <c r="E48" i="1"/>
  <c r="I48" i="1"/>
  <c r="S26" i="1" s="1"/>
  <c r="C48" i="1"/>
  <c r="B50" i="1"/>
  <c r="P26" i="1"/>
  <c r="L47" i="1" a="1"/>
  <c r="L47" i="1" s="1"/>
  <c r="K47" i="1" a="1"/>
  <c r="K47" i="1" s="1"/>
  <c r="J47" i="1" a="1"/>
  <c r="J47" i="1" s="1"/>
  <c r="H49" i="1" a="1"/>
  <c r="E49" i="1" a="1"/>
  <c r="D49" i="1" a="1"/>
  <c r="I49" i="1" a="1"/>
  <c r="G49" i="1" a="1"/>
  <c r="C49" i="1" a="1"/>
  <c r="F49" i="1" a="1"/>
  <c r="F49" i="1" l="1"/>
  <c r="P27" i="1" s="1"/>
  <c r="C49" i="1"/>
  <c r="G49" i="1"/>
  <c r="Q27" i="1" s="1"/>
  <c r="I49" i="1"/>
  <c r="D49" i="1"/>
  <c r="E49" i="1"/>
  <c r="H49" i="1"/>
  <c r="R27" i="1" s="1"/>
  <c r="K48" i="1" a="1"/>
  <c r="K48" i="1" s="1"/>
  <c r="U26" i="1" s="1"/>
  <c r="J48" i="1" a="1"/>
  <c r="J48" i="1" s="1"/>
  <c r="T26" i="1" s="1"/>
  <c r="L48" i="1" a="1"/>
  <c r="L48" i="1" s="1"/>
  <c r="V26" i="1" s="1"/>
  <c r="B51" i="1"/>
  <c r="C50" i="1" a="1"/>
  <c r="E50" i="1" a="1"/>
  <c r="F50" i="1" a="1"/>
  <c r="I50" i="1" a="1"/>
  <c r="H50" i="1" a="1"/>
  <c r="D50" i="1" a="1"/>
  <c r="G50" i="1" a="1"/>
  <c r="G50" i="1" l="1"/>
  <c r="Q28" i="1" s="1"/>
  <c r="D50" i="1"/>
  <c r="H50" i="1"/>
  <c r="R28" i="1" s="1"/>
  <c r="I50" i="1"/>
  <c r="F50" i="1"/>
  <c r="P28" i="1" s="1"/>
  <c r="E50" i="1"/>
  <c r="C50" i="1"/>
  <c r="B52" i="1"/>
  <c r="S27" i="1"/>
  <c r="I51" i="1" a="1"/>
  <c r="K49" i="1" a="1"/>
  <c r="E51" i="1" a="1"/>
  <c r="J49" i="1" a="1"/>
  <c r="H51" i="1" a="1"/>
  <c r="D51" i="1" a="1"/>
  <c r="C51" i="1" a="1"/>
  <c r="F51" i="1" a="1"/>
  <c r="G51" i="1" a="1"/>
  <c r="L49" i="1" a="1"/>
  <c r="L49" i="1" l="1"/>
  <c r="V27" i="1" s="1"/>
  <c r="G51" i="1"/>
  <c r="F51" i="1"/>
  <c r="C51" i="1"/>
  <c r="D51" i="1"/>
  <c r="H51" i="1"/>
  <c r="J49" i="1"/>
  <c r="T27" i="1" s="1"/>
  <c r="E51" i="1"/>
  <c r="K49" i="1"/>
  <c r="U27" i="1" s="1"/>
  <c r="I51" i="1"/>
  <c r="B53" i="1"/>
  <c r="J50" i="1" a="1"/>
  <c r="J50" i="1" s="1"/>
  <c r="T28" i="1" s="1"/>
  <c r="S28" i="1"/>
  <c r="L50" i="1" a="1"/>
  <c r="L50" i="1" s="1"/>
  <c r="V28" i="1" s="1"/>
  <c r="K50" i="1" a="1"/>
  <c r="K50" i="1" s="1"/>
  <c r="U28" i="1" s="1"/>
  <c r="I52" i="1" a="1"/>
  <c r="E52" i="1" a="1"/>
  <c r="D52" i="1" a="1"/>
  <c r="C52" i="1" a="1"/>
  <c r="F52" i="1" a="1"/>
  <c r="G52" i="1" a="1"/>
  <c r="H52" i="1" a="1"/>
  <c r="H52" i="1" l="1"/>
  <c r="G52" i="1"/>
  <c r="F52" i="1"/>
  <c r="C52" i="1"/>
  <c r="D52" i="1"/>
  <c r="E52" i="1"/>
  <c r="I52" i="1"/>
  <c r="K51" i="1" a="1"/>
  <c r="K51" i="1" s="1"/>
  <c r="J51" i="1" a="1"/>
  <c r="J51" i="1" s="1"/>
  <c r="L51" i="1" a="1"/>
  <c r="L51" i="1" s="1"/>
  <c r="B54" i="1"/>
  <c r="F53" i="1" a="1"/>
  <c r="H53" i="1" a="1"/>
  <c r="D53" i="1" a="1"/>
  <c r="G53" i="1" a="1"/>
  <c r="C53" i="1" a="1"/>
  <c r="E53" i="1" a="1"/>
  <c r="I53" i="1" a="1"/>
  <c r="I53" i="1" l="1"/>
  <c r="E53" i="1"/>
  <c r="C53" i="1"/>
  <c r="G53" i="1"/>
  <c r="D53" i="1"/>
  <c r="H53" i="1"/>
  <c r="F53" i="1"/>
  <c r="L52" i="1" a="1"/>
  <c r="L52" i="1" s="1"/>
  <c r="K52" i="1" a="1"/>
  <c r="K52" i="1" s="1"/>
  <c r="J52" i="1" a="1"/>
  <c r="J52" i="1" s="1"/>
  <c r="G54" i="1" a="1"/>
  <c r="F54" i="1" a="1"/>
  <c r="C54" i="1" a="1"/>
  <c r="I54" i="1" a="1"/>
  <c r="D54" i="1" a="1"/>
  <c r="E54" i="1" a="1"/>
  <c r="H54" i="1" a="1"/>
  <c r="H54" i="1" l="1"/>
  <c r="R29" i="1" s="1"/>
  <c r="R30" i="1" s="1"/>
  <c r="E54" i="1"/>
  <c r="D54" i="1"/>
  <c r="I54" i="1"/>
  <c r="S29" i="1" s="1"/>
  <c r="S30" i="1" s="1"/>
  <c r="C54" i="1"/>
  <c r="F54" i="1"/>
  <c r="P29" i="1" s="1"/>
  <c r="P30" i="1" s="1"/>
  <c r="G54" i="1"/>
  <c r="Q29" i="1" s="1"/>
  <c r="Q30" i="1" s="1"/>
  <c r="J53" i="1" a="1"/>
  <c r="J53" i="1" s="1"/>
  <c r="L53" i="1" a="1"/>
  <c r="L53" i="1" s="1"/>
  <c r="K53" i="1" a="1"/>
  <c r="K53" i="1" s="1"/>
  <c r="L54" i="1" l="1" a="1"/>
  <c r="L54" i="1" s="1"/>
  <c r="V29" i="1" s="1"/>
  <c r="K54" i="1" a="1"/>
  <c r="K54" i="1" s="1"/>
  <c r="U29" i="1" s="1"/>
  <c r="J54" i="1" a="1"/>
  <c r="J54" i="1" s="1"/>
  <c r="T29" i="1" s="1"/>
  <c r="V30" i="1" l="1"/>
  <c r="U30" i="1"/>
  <c r="T30" i="1"/>
</calcChain>
</file>

<file path=xl/sharedStrings.xml><?xml version="1.0" encoding="utf-8"?>
<sst xmlns="http://schemas.openxmlformats.org/spreadsheetml/2006/main" count="3028" uniqueCount="243">
  <si>
    <t>File:</t>
  </si>
  <si>
    <t>MadridV9a_SPD_NR_by_Time_PURERANDOM_CAT3as2_BUFFER10.csv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</si>
  <si>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</si>
  <si>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</si>
  <si>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</si>
  <si>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</si>
  <si>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</si>
  <si>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</si>
  <si>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</si>
  <si>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</si>
  <si>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</si>
  <si>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</si>
  <si>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</si>
  <si>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</si>
  <si>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</si>
  <si>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</si>
  <si>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</si>
  <si>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</si>
  <si>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</si>
  <si>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</si>
  <si>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</si>
  <si>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</si>
  <si>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</si>
  <si>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</si>
  <si>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</si>
  <si>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</si>
  <si>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</si>
  <si>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</si>
  <si>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</si>
  <si>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</si>
  <si>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</si>
  <si>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</si>
  <si>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</si>
  <si>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</si>
  <si>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</si>
  <si>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</si>
  <si>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</si>
  <si>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</si>
  <si>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</si>
  <si>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</si>
  <si>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</si>
  <si>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</si>
  <si>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</si>
  <si>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</si>
  <si>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</si>
  <si>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</si>
  <si>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</si>
  <si>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</si>
  <si>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</si>
  <si>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</si>
  <si>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</si>
  <si>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</si>
  <si>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</si>
  <si>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</si>
  <si>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</si>
  <si>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</si>
  <si>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</si>
  <si>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</si>
  <si>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</si>
  <si>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</si>
  <si>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</si>
  <si>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</si>
  <si>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</si>
  <si>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</si>
  <si>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</si>
  <si>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</si>
  <si>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</si>
  <si>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</si>
  <si>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</si>
  <si>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</si>
  <si>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</si>
  <si>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</si>
  <si>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</si>
  <si>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</si>
  <si>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</si>
  <si>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</si>
  <si>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</si>
  <si>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</si>
  <si>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</si>
  <si>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</si>
  <si>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</si>
  <si>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</si>
  <si>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0 - 13.139956007303383</t>
  </si>
  <si>
    <t>0 - 60.46714249370299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</si>
  <si>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</si>
  <si>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</si>
  <si>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</si>
  <si>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</si>
  <si>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</si>
  <si>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</si>
  <si>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</si>
  <si>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</si>
  <si>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</si>
  <si>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</si>
  <si>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</si>
  <si>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</si>
  <si>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</si>
  <si>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</si>
  <si>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</si>
  <si>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</si>
  <si>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</si>
  <si>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</si>
  <si>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</si>
  <si>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</si>
  <si>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</si>
  <si>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</si>
  <si>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</si>
  <si>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</si>
  <si>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</si>
  <si>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</si>
  <si>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</si>
  <si>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</si>
  <si>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</si>
  <si>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</si>
  <si>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</si>
  <si>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</si>
  <si>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</si>
  <si>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</si>
  <si>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</si>
  <si>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</si>
  <si>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</si>
  <si>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07:30:00</t>
  </si>
  <si>
    <t>0 - 12.90356728612145</t>
  </si>
  <si>
    <t>0 - 62.37288394041958</t>
  </si>
  <si>
    <t>07:45:00</t>
  </si>
  <si>
    <t>0 - 43.940854013841694</t>
  </si>
  <si>
    <t>0 - 51.77988088159671</t>
  </si>
  <si>
    <t>08:00:00</t>
  </si>
  <si>
    <t>0 - 20.811401938438372</t>
  </si>
  <si>
    <t>0 - 54.10258193911994</t>
  </si>
  <si>
    <t>08:15:00</t>
  </si>
  <si>
    <t>0 - 21.3898823441932</t>
  </si>
  <si>
    <t>0 - 135.73135159454554</t>
  </si>
  <si>
    <t>(24, 224)</t>
  </si>
  <si>
    <t>(48, 207)</t>
  </si>
  <si>
    <t>08:30:00</t>
  </si>
  <si>
    <t>0 - 16.920405543974606</t>
  </si>
  <si>
    <t>0 - 53.19833279322248</t>
  </si>
  <si>
    <t>(165, 209)</t>
  </si>
  <si>
    <t>09:00:00</t>
  </si>
  <si>
    <t>0 - 13.139989049778723</t>
  </si>
  <si>
    <t>0 - 52.34625913402975</t>
  </si>
  <si>
    <t>09:30:00</t>
  </si>
  <si>
    <t>0 - 12.904048481109438</t>
  </si>
  <si>
    <t>0 - 52.96629312027029</t>
  </si>
  <si>
    <t>10:00:00</t>
  </si>
  <si>
    <t>0 - 13.139966333116183</t>
  </si>
  <si>
    <t>0 - 51.780011095530085</t>
  </si>
  <si>
    <t>10:15:00</t>
  </si>
  <si>
    <t>0 - 13.326867226247613</t>
  </si>
  <si>
    <t>0 - 51.88837577359631</t>
  </si>
  <si>
    <t>10:30:00</t>
  </si>
  <si>
    <t>0 - 12.939135468362418</t>
  </si>
  <si>
    <t>0 - 51.7796936991885</t>
  </si>
  <si>
    <t>10:45:00</t>
  </si>
  <si>
    <t>0 - 10.922750376575825</t>
  </si>
  <si>
    <t>0 - 56.665576260931225</t>
  </si>
  <si>
    <t>11:00:00</t>
  </si>
  <si>
    <t>0 - 13.139982854317598</t>
  </si>
  <si>
    <t>0 - 52.247528037183095</t>
  </si>
  <si>
    <t>11:30:00</t>
  </si>
  <si>
    <t>0 - 12.902602505562834</t>
  </si>
  <si>
    <t>0 - 52.52820311753905</t>
  </si>
  <si>
    <t>12:00:00</t>
  </si>
  <si>
    <t>0 - 14.434722443718824</t>
  </si>
  <si>
    <t>0 - 51.94628693970241</t>
  </si>
  <si>
    <t>12:30:00</t>
  </si>
  <si>
    <t>0 - 12.939096978161317</t>
  </si>
  <si>
    <t>0 - 52.234304436040425</t>
  </si>
  <si>
    <t>13:00:00</t>
  </si>
  <si>
    <t>0 - 13.13996220249296</t>
  </si>
  <si>
    <t>0 - 51.88840020904805</t>
  </si>
  <si>
    <t>13:30:00</t>
  </si>
  <si>
    <t>0 - 12.903973730155128</t>
  </si>
  <si>
    <t>0 - 51.96108887151414</t>
  </si>
  <si>
    <t>13:45:00</t>
  </si>
  <si>
    <t>0 - 17.228985236726377</t>
  </si>
  <si>
    <t>0 - 52.37268107115688</t>
  </si>
  <si>
    <t>14:00:00</t>
  </si>
  <si>
    <t>0 - 13.107246889211838</t>
  </si>
  <si>
    <t>0 - 51.78005992574004</t>
  </si>
  <si>
    <t>14:15:00</t>
  </si>
  <si>
    <t>0 - 107.5546659728056</t>
  </si>
  <si>
    <t>0 - 51.88835133793267</t>
  </si>
  <si>
    <t>14:30:00</t>
  </si>
  <si>
    <t>0 - 25.083965350171876</t>
  </si>
  <si>
    <t>0 - 51.86550136972655</t>
  </si>
  <si>
    <t>14:45:00</t>
  </si>
  <si>
    <t>0 - 13.29497666671735</t>
  </si>
  <si>
    <t>0 - 51.88831061338306</t>
  </si>
  <si>
    <t>15:00:00</t>
  </si>
  <si>
    <t>0 - 14.180557184789796</t>
  </si>
  <si>
    <t>0 - 65.72673491836343</t>
  </si>
  <si>
    <t>15:15:00</t>
  </si>
  <si>
    <t>0 - 13.139989049754881</t>
  </si>
  <si>
    <t>0 - 53.270910774316214</t>
  </si>
  <si>
    <t>15:30:00</t>
  </si>
  <si>
    <t>0 - 15.787505146577253</t>
  </si>
  <si>
    <t>0 - 51.6311048921509</t>
  </si>
  <si>
    <t>15:45:00</t>
  </si>
  <si>
    <t>0 - 113.60091472900818</t>
  </si>
  <si>
    <t>0 - 51.88822101699852</t>
  </si>
  <si>
    <t>(62, 151)</t>
  </si>
  <si>
    <t>16:00:00</t>
  </si>
  <si>
    <t>0 - 37.53377813678185</t>
  </si>
  <si>
    <t>0 - 53.07183798594191</t>
  </si>
  <si>
    <t>16:15:00</t>
  </si>
  <si>
    <t>0 - 85.21651297300414</t>
  </si>
  <si>
    <t>0 - 51.64695582704841</t>
  </si>
  <si>
    <t>16:30:00</t>
  </si>
  <si>
    <t>0 - 27.420283859324428</t>
  </si>
  <si>
    <t>0 - 89.58939937803035</t>
  </si>
  <si>
    <t>17:00:00</t>
  </si>
  <si>
    <t>0 - 13.689659021696547</t>
  </si>
  <si>
    <t>0 - 53.467389092689366</t>
  </si>
  <si>
    <t>17:30:00</t>
  </si>
  <si>
    <t>0 - 12.902913960729954</t>
  </si>
  <si>
    <t>0 - 52.77864269335512</t>
  </si>
  <si>
    <t>18:00:00</t>
  </si>
  <si>
    <t>0 - 13.139991115046927</t>
  </si>
  <si>
    <t>0 - 51.888302467804</t>
  </si>
  <si>
    <t>18:30:00</t>
  </si>
  <si>
    <t>0 - 12.902907900376048</t>
  </si>
  <si>
    <t>0 - 52.66579811240179</t>
  </si>
  <si>
    <t>19:00:00</t>
  </si>
  <si>
    <t>0 - 13.13997872397096</t>
  </si>
  <si>
    <t>0 - 52.923073490753595</t>
  </si>
  <si>
    <t>(84, 110)</t>
  </si>
  <si>
    <t>20:00:00</t>
  </si>
  <si>
    <t>0 - 17.217548348369302</t>
  </si>
  <si>
    <t>0 - 51.88843278897321</t>
  </si>
  <si>
    <t>21:00:00</t>
  </si>
  <si>
    <t>0 - 13.519298161093683</t>
  </si>
  <si>
    <t>0 - 51.64993238326952</t>
  </si>
  <si>
    <t>21:15:00</t>
  </si>
  <si>
    <t>0 - 13.139927095023399</t>
  </si>
  <si>
    <t>0 - 52.353237567289376</t>
  </si>
  <si>
    <t>21:30:00</t>
  </si>
  <si>
    <t>0 - 12.90529822287342</t>
  </si>
  <si>
    <t>0 - 51.74069583044927</t>
  </si>
  <si>
    <t>21:45:00</t>
  </si>
  <si>
    <t>0 - 12.899317880429757</t>
  </si>
  <si>
    <t>0 - 52.97965820182918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</si>
</sst>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zoomScale="70" zoomScaleNormal="70" workbookViewId="0">
      <selection activeCell="B12" sqref="B12:X56"/>
    </sheetView>
  </sheetViews>
  <sheetFormatPr defaultRowHeight="14.4" x14ac:dyDescent="0.3"/>
  <cols>
    <col min="3" max="3" width="11.21875" bestFit="1" customWidth="1"/>
    <col min="4" max="5" width="11.77734375" bestFit="1" customWidth="1"/>
    <col min="6" max="6" width="10.88671875" bestFit="1" customWidth="1"/>
    <col min="8" max="8" width="11.21875" bestFit="1" customWidth="1"/>
    <col min="9" max="9" width="18" bestFit="1" customWidth="1"/>
    <col min="10" max="10" width="9.88671875" bestFit="1" customWidth="1"/>
    <col min="11" max="11" width="14" bestFit="1" customWidth="1"/>
    <col min="12" max="12" width="21.33203125" bestFit="1" customWidth="1"/>
    <col min="13" max="13" width="14.77734375" bestFit="1" customWidth="1"/>
  </cols>
  <sheetData>
    <row r="1" spans="2:22" x14ac:dyDescent="0.3">
      <c r="B1" s="2" t="s">
        <v>0</v>
      </c>
    </row>
    <row r="2" spans="2:22" x14ac:dyDescent="0.3">
      <c r="B2" t="s">
        <v>1</v>
      </c>
    </row>
    <row r="4" spans="2:22" x14ac:dyDescent="0.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">
      <c r="B12" s="12" t="s">
        <v>24</v>
      </c>
      <c r="C12" s="12" t="s">
        <v>25</v>
      </c>
      <c r="D12" s="12" t="s">
        <v>26</v>
      </c>
      <c r="E12" s="12" t="s">
        <v>27</v>
      </c>
      <c r="F12" s="12" t="s">
        <v>28</v>
      </c>
      <c r="G12" s="6"/>
      <c r="H12" s="4" t="s">
        <v>29</v>
      </c>
      <c r="I12" s="4" t="s">
        <v>30</v>
      </c>
      <c r="J12" s="5"/>
      <c r="K12" s="5"/>
      <c r="L12" s="6"/>
      <c r="O12" s="4" t="s">
        <v>26</v>
      </c>
      <c r="P12" s="12" t="s">
        <v>28</v>
      </c>
      <c r="Q12" s="6"/>
      <c r="R12" s="4" t="s">
        <v>29</v>
      </c>
      <c r="S12" s="4" t="s">
        <v>30</v>
      </c>
      <c r="T12" s="5"/>
      <c r="U12" s="5"/>
      <c r="V12" s="6"/>
    </row>
    <row r="13" spans="2:22" x14ac:dyDescent="0.3">
      <c r="B13" s="10"/>
      <c r="C13" s="10"/>
      <c r="D13" s="10"/>
      <c r="E13" s="10"/>
      <c r="F13" s="7"/>
      <c r="G13" s="9"/>
      <c r="H13" s="10"/>
      <c r="I13" s="7"/>
      <c r="J13" s="8"/>
      <c r="K13" s="8"/>
      <c r="L13" s="9"/>
      <c r="O13" s="10"/>
      <c r="P13" s="7"/>
      <c r="Q13" s="9"/>
      <c r="R13" s="10"/>
      <c r="S13" s="7"/>
      <c r="T13" s="8"/>
      <c r="U13" s="8"/>
      <c r="V13" s="9"/>
    </row>
    <row r="14" spans="2:22" x14ac:dyDescent="0.3">
      <c r="B14" s="11"/>
      <c r="C14" s="11"/>
      <c r="D14" s="11"/>
      <c r="E14" s="11"/>
      <c r="F14" s="1" t="s">
        <v>31</v>
      </c>
      <c r="G14" s="1" t="s">
        <v>32</v>
      </c>
      <c r="H14" s="11"/>
      <c r="I14" s="1" t="s">
        <v>32</v>
      </c>
      <c r="J14" s="1" t="s">
        <v>33</v>
      </c>
      <c r="K14" s="1" t="s">
        <v>34</v>
      </c>
      <c r="L14" s="1" t="s">
        <v>35</v>
      </c>
      <c r="O14" s="11"/>
      <c r="P14" s="1" t="s">
        <v>31</v>
      </c>
      <c r="Q14" s="1" t="s">
        <v>32</v>
      </c>
      <c r="R14" s="11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191</v>
      </c>
      <c r="I15">
        <f t="array" aca="1" ref="I15" ca="1">INDIRECT(CONCATENATE("Simu"&amp;$B15&amp;"!"&amp;"$I$9"))</f>
        <v>0</v>
      </c>
      <c r="J15">
        <f t="array" aca="1" ref="J15" ca="1">IF(I15&gt;0,COUNT(IF(INDIRECT(CONCATENATE("Simu"&amp;$B15&amp;"!$F$16:$F$"&amp;15+I15))&lt;20,INDIRECT(CONCATENATE("Simu"&amp;$B15&amp;"!$F$16:$F$"&amp;15+I15)),#N/A)),0)</f>
        <v>0</v>
      </c>
      <c r="K15">
        <f t="array" aca="1" ref="K15" ca="1">IF(I15&gt;0,COUNT(IF(INDIRECT(CONCATENATE("Simu"&amp;$B15&amp;"!$F$16:$F$"&amp;15+I15))&lt;10,INDIRECT(CONCATENATE("Simu"&amp;$B15&amp;"!$F$16:$F$"&amp;15+I15)),#N/A)),0)</f>
        <v>0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1731</v>
      </c>
      <c r="S15">
        <f t="shared" ca="1" si="0"/>
        <v>0</v>
      </c>
      <c r="T15">
        <f t="shared" ca="1" si="0"/>
        <v>0</v>
      </c>
      <c r="U15">
        <f t="shared" ca="1" si="0"/>
        <v>0</v>
      </c>
      <c r="V15">
        <f t="shared" ca="1" si="0"/>
        <v>0</v>
      </c>
    </row>
    <row r="16" spans="2:22" x14ac:dyDescent="0.3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106</v>
      </c>
      <c r="I16">
        <f t="array" aca="1" ref="I16" ca="1">INDIRECT(CONCATENATE("Simu"&amp;$B16&amp;"!"&amp;"$I$9"))</f>
        <v>0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7395</v>
      </c>
      <c r="S16">
        <f t="shared" ca="1" si="2"/>
        <v>3</v>
      </c>
      <c r="T16">
        <f t="shared" ca="1" si="2"/>
        <v>3</v>
      </c>
      <c r="U16">
        <f t="shared" ca="1" si="2"/>
        <v>1</v>
      </c>
      <c r="V16">
        <f t="shared" ca="1" si="2"/>
        <v>1</v>
      </c>
    </row>
    <row r="17" spans="2:22" x14ac:dyDescent="0.3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1434</v>
      </c>
      <c r="I17">
        <f t="array" aca="1" ref="I17" ca="1">INDIRECT(CONCATENATE("Simu"&amp;$B17&amp;"!"&amp;"$I$9"))</f>
        <v>0</v>
      </c>
      <c r="J17">
        <f t="array" aca="1" ref="J17" ca="1">IF(I17&gt;0,COUNT(IF(INDIRECT(CONCATENATE("Simu"&amp;$B17&amp;"!$F$16:$F$"&amp;15+I17))&lt;20,INDIRECT(CONCATENATE("Simu"&amp;$B17&amp;"!$F$16:$F$"&amp;15+I17)),#N/A)),0)</f>
        <v>0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277</v>
      </c>
      <c r="S17">
        <f t="shared" ca="1" si="3"/>
        <v>0</v>
      </c>
      <c r="T17">
        <f t="shared" ca="1" si="3"/>
        <v>0</v>
      </c>
      <c r="U17">
        <f t="shared" ca="1" si="3"/>
        <v>0</v>
      </c>
      <c r="V17">
        <f t="shared" ca="1" si="3"/>
        <v>0</v>
      </c>
    </row>
    <row r="18" spans="2:22" x14ac:dyDescent="0.3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3668</v>
      </c>
      <c r="I18">
        <f t="array" aca="1" ref="I18" ca="1">INDIRECT(CONCATENATE("Simu"&amp;$B18&amp;"!"&amp;"$I$9"))</f>
        <v>0</v>
      </c>
      <c r="J18">
        <f t="array" aca="1" ref="J18" ca="1">IF(I18&gt;0,COUNT(IF(INDIRECT(CONCATENATE("Simu"&amp;$B18&amp;"!$F$16:$F$"&amp;15+I18))&lt;20,INDIRECT(CONCATENATE("Simu"&amp;$B18&amp;"!$F$16:$F$"&amp;15+I18)),#N/A)),0)</f>
        <v>0</v>
      </c>
      <c r="K18">
        <f t="array" aca="1" ref="K18" ca="1">IF(I18&gt;0,COUNT(IF(INDIRECT(CONCATENATE("Simu"&amp;$B18&amp;"!$F$16:$F$"&amp;15+I18))&lt;10,INDIRECT(CONCATENATE("Simu"&amp;$B18&amp;"!$F$16:$F$"&amp;15+I18)),#N/A)),0)</f>
        <v>0</v>
      </c>
      <c r="L18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316</v>
      </c>
      <c r="S18">
        <f t="shared" ca="1" si="4"/>
        <v>0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2693</v>
      </c>
      <c r="I19">
        <f t="array" aca="1" ref="I19" ca="1">INDIRECT(CONCATENATE("Simu"&amp;$B19&amp;"!"&amp;"$I$9"))</f>
        <v>2</v>
      </c>
      <c r="J19">
        <f t="array" aca="1" ref="J19" ca="1">IF(I19&gt;0,COUNT(IF(INDIRECT(CONCATENATE("Simu"&amp;$B19&amp;"!$F$16:$F$"&amp;15+I19))&lt;20,INDIRECT(CONCATENATE("Simu"&amp;$B19&amp;"!$F$16:$F$"&amp;15+I19)),#N/A)),0)</f>
        <v>2</v>
      </c>
      <c r="K19">
        <f t="array" aca="1" ref="K19" ca="1">IF(I19&gt;0,COUNT(IF(INDIRECT(CONCATENATE("Simu"&amp;$B19&amp;"!$F$16:$F$"&amp;15+I19))&lt;10,INDIRECT(CONCATENATE("Simu"&amp;$B19&amp;"!$F$16:$F$"&amp;15+I19)),#N/A)),0)</f>
        <v>0</v>
      </c>
      <c r="L19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124</v>
      </c>
      <c r="S19">
        <f t="shared" ca="1" si="5"/>
        <v>0</v>
      </c>
      <c r="T19">
        <f t="shared" ca="1" si="5"/>
        <v>0</v>
      </c>
      <c r="U19">
        <f t="shared" ca="1" si="5"/>
        <v>0</v>
      </c>
      <c r="V19">
        <f t="shared" ca="1" si="5"/>
        <v>0</v>
      </c>
    </row>
    <row r="20" spans="2:22" x14ac:dyDescent="0.3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1034</v>
      </c>
      <c r="I20">
        <f t="array" aca="1" ref="I20" ca="1">INDIRECT(CONCATENATE("Simu"&amp;$B20&amp;"!"&amp;"$I$9"))</f>
        <v>1</v>
      </c>
      <c r="J20">
        <f t="array" aca="1" ref="J20" ca="1">IF(I20&gt;0,COUNT(IF(INDIRECT(CONCATENATE("Simu"&amp;$B20&amp;"!$F$16:$F$"&amp;15+I20))&lt;20,INDIRECT(CONCATENATE("Simu"&amp;$B20&amp;"!$F$16:$F$"&amp;15+I20)),#N/A)),0)</f>
        <v>1</v>
      </c>
      <c r="K20">
        <f t="array" aca="1" ref="K20" ca="1">IF(I20&gt;0,COUNT(IF(INDIRECT(CONCATENATE("Simu"&amp;$B20&amp;"!$F$16:$F$"&amp;15+I20))&lt;10,INDIRECT(CONCATENATE("Simu"&amp;$B20&amp;"!$F$16:$F$"&amp;15+I20)),#N/A)),0)</f>
        <v>1</v>
      </c>
      <c r="L20">
        <f t="array" aca="1" ref="L20" ca="1">IF(I20&gt;0,COUNT(IF(INDIRECT(CONCATENATE("Simu"&amp;$B20&amp;"!$F$16:$F$"&amp;15+I20))&lt;5,INDIRECT(CONCATENATE("Simu"&amp;$B20&amp;"!$F$16:$F$"&amp;15+I20)),#N/A)),0)</f>
        <v>1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73</v>
      </c>
      <c r="S20">
        <f t="shared" ca="1" si="6"/>
        <v>0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157</v>
      </c>
      <c r="I21">
        <f t="array" aca="1" ref="I21" ca="1">INDIRECT(CONCATENATE("Simu"&amp;$B21&amp;"!"&amp;"$I$9"))</f>
        <v>0</v>
      </c>
      <c r="J21">
        <f t="array" aca="1" ref="J21" ca="1">IF(I21&gt;0,COUNT(IF(INDIRECT(CONCATENATE("Simu"&amp;$B21&amp;"!$F$16:$F$"&amp;15+I21))&lt;20,INDIRECT(CONCATENATE("Simu"&amp;$B21&amp;"!$F$16:$F$"&amp;15+I21)),#N/A)),0)</f>
        <v>0</v>
      </c>
      <c r="K21">
        <f t="array" aca="1" ref="K21" ca="1">IF(I21&gt;0,COUNT(IF(INDIRECT(CONCATENATE("Simu"&amp;$B21&amp;"!$F$16:$F$"&amp;15+I21))&lt;10,INDIRECT(CONCATENATE("Simu"&amp;$B21&amp;"!$F$16:$F$"&amp;15+I21)),#N/A)),0)</f>
        <v>0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110</v>
      </c>
      <c r="S21">
        <f t="shared" ca="1" si="7"/>
        <v>0</v>
      </c>
      <c r="T21">
        <f t="shared" ca="1" si="7"/>
        <v>0</v>
      </c>
      <c r="U21">
        <f t="shared" ca="1" si="7"/>
        <v>0</v>
      </c>
      <c r="V21">
        <f t="shared" ca="1" si="7"/>
        <v>0</v>
      </c>
    </row>
    <row r="22" spans="2:22" x14ac:dyDescent="0.3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120</v>
      </c>
      <c r="I22">
        <f t="array" aca="1" ref="I22" ca="1">INDIRECT(CONCATENATE("Simu"&amp;$B22&amp;"!"&amp;"$I$9"))</f>
        <v>0</v>
      </c>
      <c r="J22">
        <f t="array" aca="1" ref="J22" ca="1">IF(I22&gt;0,COUNT(IF(INDIRECT(CONCATENATE("Simu"&amp;$B22&amp;"!$F$16:$F$"&amp;15+I22))&lt;20,INDIRECT(CONCATENATE("Simu"&amp;$B22&amp;"!$F$16:$F$"&amp;15+I22)),#N/A)),0)</f>
        <v>0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528</v>
      </c>
      <c r="S22">
        <f t="shared" ca="1" si="8"/>
        <v>0</v>
      </c>
      <c r="T22">
        <f t="shared" ca="1" si="8"/>
        <v>0</v>
      </c>
      <c r="U22">
        <f t="shared" ca="1" si="8"/>
        <v>0</v>
      </c>
      <c r="V22">
        <f t="shared" ca="1" si="8"/>
        <v>0</v>
      </c>
    </row>
    <row r="23" spans="2:22" x14ac:dyDescent="0.3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247</v>
      </c>
      <c r="I23">
        <f t="array" aca="1" ref="I23" ca="1">INDIRECT(CONCATENATE("Simu"&amp;$B23&amp;"!"&amp;"$I$9"))</f>
        <v>0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946</v>
      </c>
      <c r="S23">
        <f t="shared" ca="1" si="9"/>
        <v>1</v>
      </c>
      <c r="T23">
        <f t="shared" ca="1" si="9"/>
        <v>0</v>
      </c>
      <c r="U23">
        <f t="shared" ca="1" si="9"/>
        <v>0</v>
      </c>
      <c r="V23">
        <f t="shared" ca="1" si="9"/>
        <v>0</v>
      </c>
    </row>
    <row r="24" spans="2:22" x14ac:dyDescent="0.3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35</v>
      </c>
      <c r="I24">
        <f t="array" aca="1" ref="I24" ca="1">INDIRECT(CONCATENATE("Simu"&amp;$B24&amp;"!"&amp;"$I$9"))</f>
        <v>0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10221</v>
      </c>
      <c r="S24">
        <f t="shared" ca="1" si="10"/>
        <v>0</v>
      </c>
      <c r="T24">
        <f t="shared" ca="1" si="10"/>
        <v>0</v>
      </c>
      <c r="U24">
        <f t="shared" ca="1" si="10"/>
        <v>0</v>
      </c>
      <c r="V24">
        <f t="shared" ca="1" si="10"/>
        <v>0</v>
      </c>
    </row>
    <row r="25" spans="2:22" x14ac:dyDescent="0.3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33</v>
      </c>
      <c r="I25">
        <f t="array" aca="1" ref="I25" ca="1">INDIRECT(CONCATENATE("Simu"&amp;$B25&amp;"!"&amp;"$I$9"))</f>
        <v>0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236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1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439</v>
      </c>
      <c r="S26">
        <f t="shared" ca="1" si="12"/>
        <v>0</v>
      </c>
      <c r="T26">
        <f t="shared" ca="1" si="12"/>
        <v>0</v>
      </c>
      <c r="U26">
        <f t="shared" ca="1" si="12"/>
        <v>0</v>
      </c>
      <c r="V26">
        <f t="shared" ca="1" si="12"/>
        <v>0</v>
      </c>
    </row>
    <row r="27" spans="2:22" x14ac:dyDescent="0.3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18</v>
      </c>
      <c r="I27">
        <f t="array" aca="1" ref="I27" ca="1">INDIRECT(CONCATENATE("Simu"&amp;$B27&amp;"!"&amp;"$I$9"))</f>
        <v>0</v>
      </c>
      <c r="J27">
        <f t="array" aca="1" ref="J27" ca="1">IF(I27&gt;0,COUNT(IF(INDIRECT(CONCATENATE("Simu"&amp;$B27&amp;"!$F$16:$F$"&amp;15+I27))&lt;20,INDIRECT(CONCATENATE("Simu"&amp;$B27&amp;"!$F$16:$F$"&amp;15+I27)),#N/A)),0)</f>
        <v>0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133</v>
      </c>
      <c r="S27">
        <f t="shared" ca="1" si="13"/>
        <v>1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106</v>
      </c>
      <c r="I28">
        <f t="array" aca="1" ref="I28" ca="1">INDIRECT(CONCATENATE("Simu"&amp;$B28&amp;"!"&amp;"$I$9"))</f>
        <v>0</v>
      </c>
      <c r="J28">
        <f t="array" aca="1" ref="J28" ca="1">IF(I28&gt;0,COUNT(IF(INDIRECT(CONCATENATE("Simu"&amp;$B28&amp;"!$F$16:$F$"&amp;15+I28))&lt;20,INDIRECT(CONCATENATE("Simu"&amp;$B28&amp;"!$F$16:$F$"&amp;15+I28)),#N/A)),0)</f>
        <v>0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56</v>
      </c>
      <c r="S28">
        <f t="shared" ca="1" si="13"/>
        <v>0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3</v>
      </c>
      <c r="I29">
        <f t="array" aca="1" ref="I29" ca="1">INDIRECT(CONCATENATE("Simu"&amp;$B29&amp;"!"&amp;"$I$9"))</f>
        <v>0</v>
      </c>
      <c r="J29">
        <f t="array" aca="1" ref="J29" ca="1">IF(I29&gt;0,COUNT(IF(INDIRECT(CONCATENATE("Simu"&amp;$B29&amp;"!$F$16:$F$"&amp;15+I29))&lt;20,INDIRECT(CONCATENATE("Simu"&amp;$B29&amp;"!$F$16:$F$"&amp;15+I29)),#N/A)),0)</f>
        <v>0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247</v>
      </c>
      <c r="S29">
        <f t="shared" ca="1" si="14"/>
        <v>0</v>
      </c>
      <c r="T29">
        <f t="shared" ca="1" si="14"/>
        <v>0</v>
      </c>
      <c r="U29">
        <f t="shared" ca="1" si="14"/>
        <v>0</v>
      </c>
      <c r="V29">
        <f t="shared" ca="1" si="14"/>
        <v>0</v>
      </c>
    </row>
    <row r="30" spans="2:22" x14ac:dyDescent="0.3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70</v>
      </c>
      <c r="I30">
        <f t="array" aca="1" ref="I30" ca="1">INDIRECT(CONCATENATE("Simu"&amp;$B30&amp;"!"&amp;"$I$9"))</f>
        <v>0</v>
      </c>
      <c r="J30">
        <f t="array" aca="1" ref="J30" ca="1">IF(I30&gt;0,COUNT(IF(INDIRECT(CONCATENATE("Simu"&amp;$B30&amp;"!$F$16:$F$"&amp;15+I30))&lt;20,INDIRECT(CONCATENATE("Simu"&amp;$B30&amp;"!$F$16:$F$"&amp;15+I30)),#N/A)),0)</f>
        <v>0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22832</v>
      </c>
      <c r="S30">
        <f t="shared" ca="1" si="15"/>
        <v>5</v>
      </c>
      <c r="T30">
        <f t="shared" ca="1" si="15"/>
        <v>3</v>
      </c>
      <c r="U30">
        <f t="shared" ca="1" si="15"/>
        <v>1</v>
      </c>
      <c r="V30">
        <f t="shared" ca="1" si="15"/>
        <v>1</v>
      </c>
    </row>
    <row r="31" spans="2:22" x14ac:dyDescent="0.3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92</v>
      </c>
      <c r="I31">
        <f t="array" aca="1" ref="I31" ca="1">INDIRECT(CONCATENATE("Simu"&amp;$B31&amp;"!"&amp;"$I$9"))</f>
        <v>0</v>
      </c>
      <c r="J31">
        <f t="array" aca="1" ref="J31" ca="1">IF(I31&gt;0,COUNT(IF(INDIRECT(CONCATENATE("Simu"&amp;$B31&amp;"!$F$16:$F$"&amp;15+I31))&lt;20,INDIRECT(CONCATENATE("Simu"&amp;$B31&amp;"!$F$16:$F$"&amp;15+I31)),#N/A)),0)</f>
        <v>0</v>
      </c>
      <c r="K31">
        <f t="array" aca="1" ref="K31" ca="1">IF(I31&gt;0,COUNT(IF(INDIRECT(CONCATENATE("Simu"&amp;$B31&amp;"!$F$16:$F$"&amp;15+I31))&lt;10,INDIRECT(CONCATENATE("Simu"&amp;$B31&amp;"!$F$16:$F$"&amp;15+I31)),#N/A)),0)</f>
        <v>0</v>
      </c>
      <c r="L3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16</v>
      </c>
      <c r="I32">
        <f t="array" aca="1" ref="I32" ca="1">INDIRECT(CONCATENATE("Simu"&amp;$B32&amp;"!"&amp;"$I$9"))</f>
        <v>0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2</v>
      </c>
      <c r="I33">
        <f t="array" aca="1" ref="I33" ca="1">INDIRECT(CONCATENATE("Simu"&amp;$B33&amp;"!"&amp;"$I$9"))</f>
        <v>0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144</v>
      </c>
      <c r="I34">
        <f t="array" aca="1" ref="I34" ca="1">INDIRECT(CONCATENATE("Simu"&amp;$B34&amp;"!"&amp;"$I$9"))</f>
        <v>0</v>
      </c>
      <c r="J34">
        <f t="array" aca="1" ref="J34" ca="1">IF(I34&gt;0,COUNT(IF(INDIRECT(CONCATENATE("Simu"&amp;$B34&amp;"!$F$16:$F$"&amp;15+I34))&lt;20,INDIRECT(CONCATENATE("Simu"&amp;$B34&amp;"!$F$16:$F$"&amp;15+I34)),#N/A)),0)</f>
        <v>0</v>
      </c>
      <c r="K34">
        <f t="array" aca="1" ref="K34" ca="1">IF(I34&gt;0,COUNT(IF(INDIRECT(CONCATENATE("Simu"&amp;$B34&amp;"!$F$16:$F$"&amp;15+I34))&lt;10,INDIRECT(CONCATENATE("Simu"&amp;$B34&amp;"!$F$16:$F$"&amp;15+I34)),#N/A)),0)</f>
        <v>0</v>
      </c>
      <c r="L34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122</v>
      </c>
      <c r="I35">
        <f t="array" aca="1" ref="I35" ca="1">INDIRECT(CONCATENATE("Simu"&amp;$B35&amp;"!"&amp;"$I$9"))</f>
        <v>0</v>
      </c>
      <c r="J35">
        <f t="array" aca="1" ref="J35" ca="1">IF(I35&gt;0,COUNT(IF(INDIRECT(CONCATENATE("Simu"&amp;$B35&amp;"!$F$16:$F$"&amp;15+I35))&lt;20,INDIRECT(CONCATENATE("Simu"&amp;$B35&amp;"!$F$16:$F$"&amp;15+I35)),#N/A)),0)</f>
        <v>0</v>
      </c>
      <c r="K35">
        <f t="array" aca="1" ref="K35" ca="1">IF(I35&gt;0,COUNT(IF(INDIRECT(CONCATENATE("Simu"&amp;$B35&amp;"!$F$16:$F$"&amp;15+I35))&lt;10,INDIRECT(CONCATENATE("Simu"&amp;$B35&amp;"!$F$16:$F$"&amp;15+I35)),#N/A)),0)</f>
        <v>0</v>
      </c>
      <c r="L35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148</v>
      </c>
      <c r="I36">
        <f t="array" aca="1" ref="I36" ca="1">INDIRECT(CONCATENATE("Simu"&amp;$B36&amp;"!"&amp;"$I$9"))</f>
        <v>0</v>
      </c>
      <c r="J36">
        <f t="array" aca="1" ref="J36" ca="1">IF(I36&gt;0,COUNT(IF(INDIRECT(CONCATENATE("Simu"&amp;$B36&amp;"!$F$16:$F$"&amp;15+I36))&lt;20,INDIRECT(CONCATENATE("Simu"&amp;$B36&amp;"!$F$16:$F$"&amp;15+I36)),#N/A)),0)</f>
        <v>0</v>
      </c>
      <c r="K36">
        <f t="array" aca="1" ref="K36" ca="1">IF(I36&gt;0,COUNT(IF(INDIRECT(CONCATENATE("Simu"&amp;$B36&amp;"!$F$16:$F$"&amp;15+I36))&lt;10,INDIRECT(CONCATENATE("Simu"&amp;$B36&amp;"!$F$16:$F$"&amp;15+I36)),#N/A)),0)</f>
        <v>0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114</v>
      </c>
      <c r="I37">
        <f t="array" aca="1" ref="I37" ca="1">INDIRECT(CONCATENATE("Simu"&amp;$B37&amp;"!"&amp;"$I$9"))</f>
        <v>0</v>
      </c>
      <c r="J37">
        <f t="array" aca="1" ref="J37" ca="1">IF(I37&gt;0,COUNT(IF(INDIRECT(CONCATENATE("Simu"&amp;$B37&amp;"!$F$16:$F$"&amp;15+I37))&lt;20,INDIRECT(CONCATENATE("Simu"&amp;$B37&amp;"!$F$16:$F$"&amp;15+I37)),#N/A)),0)</f>
        <v>0</v>
      </c>
      <c r="K37">
        <f t="array" aca="1" ref="K37" ca="1">IF(I37&gt;0,COUNT(IF(INDIRECT(CONCATENATE("Simu"&amp;$B37&amp;"!$F$16:$F$"&amp;15+I37))&lt;10,INDIRECT(CONCATENATE("Simu"&amp;$B37&amp;"!$F$16:$F$"&amp;15+I37)),#N/A)),0)</f>
        <v>0</v>
      </c>
      <c r="L37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61</v>
      </c>
      <c r="I38">
        <f t="array" aca="1" ref="I38" ca="1">INDIRECT(CONCATENATE("Simu"&amp;$B38&amp;"!"&amp;"$I$9"))</f>
        <v>0</v>
      </c>
      <c r="J38">
        <f t="array" aca="1" ref="J38" ca="1">IF(I38&gt;0,COUNT(IF(INDIRECT(CONCATENATE("Simu"&amp;$B38&amp;"!$F$16:$F$"&amp;15+I38))&lt;20,INDIRECT(CONCATENATE("Simu"&amp;$B38&amp;"!$F$16:$F$"&amp;15+I38)),#N/A)),0)</f>
        <v>0</v>
      </c>
      <c r="K38">
        <f t="array" aca="1" ref="K38" ca="1">IF(I38&gt;0,COUNT(IF(INDIRECT(CONCATENATE("Simu"&amp;$B38&amp;"!$F$16:$F$"&amp;15+I38))&lt;10,INDIRECT(CONCATENATE("Simu"&amp;$B38&amp;"!$F$16:$F$"&amp;15+I38)),#N/A)),0)</f>
        <v>0</v>
      </c>
      <c r="L38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40</v>
      </c>
      <c r="I39">
        <f t="array" aca="1" ref="I39" ca="1">INDIRECT(CONCATENATE("Simu"&amp;$B39&amp;"!"&amp;"$I$9"))</f>
        <v>0</v>
      </c>
      <c r="J39">
        <f t="array" aca="1" ref="J39" ca="1">IF(I39&gt;0,COUNT(IF(INDIRECT(CONCATENATE("Simu"&amp;$B39&amp;"!$F$16:$F$"&amp;15+I39))&lt;20,INDIRECT(CONCATENATE("Simu"&amp;$B39&amp;"!$F$16:$F$"&amp;15+I39)),#N/A)),0)</f>
        <v>0</v>
      </c>
      <c r="K39">
        <f t="array" aca="1" ref="K39" ca="1">IF(I39&gt;0,COUNT(IF(INDIRECT(CONCATENATE("Simu"&amp;$B39&amp;"!$F$16:$F$"&amp;15+I39))&lt;10,INDIRECT(CONCATENATE("Simu"&amp;$B39&amp;"!$F$16:$F$"&amp;15+I39)),#N/A)),0)</f>
        <v>0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101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744</v>
      </c>
      <c r="I41">
        <f t="array" aca="1" ref="I41" ca="1">INDIRECT(CONCATENATE("Simu"&amp;$B41&amp;"!"&amp;"$I$9"))</f>
        <v>1</v>
      </c>
      <c r="J41">
        <f t="array" aca="1" ref="J41" ca="1">IF(I41&gt;0,COUNT(IF(INDIRECT(CONCATENATE("Simu"&amp;$B41&amp;"!$F$16:$F$"&amp;15+I41))&lt;20,INDIRECT(CONCATENATE("Simu"&amp;$B41&amp;"!$F$16:$F$"&amp;15+I41)),#N/A)),0)</f>
        <v>0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6073</v>
      </c>
      <c r="I42">
        <f t="array" aca="1" ref="I42" ca="1">INDIRECT(CONCATENATE("Simu"&amp;$B42&amp;"!"&amp;"$I$9"))</f>
        <v>0</v>
      </c>
      <c r="J42">
        <f t="array" aca="1" ref="J42" ca="1">IF(I42&gt;0,COUNT(IF(INDIRECT(CONCATENATE("Simu"&amp;$B42&amp;"!$F$16:$F$"&amp;15+I42))&lt;20,INDIRECT(CONCATENATE("Simu"&amp;$B42&amp;"!$F$16:$F$"&amp;15+I42)),#N/A)),0)</f>
        <v>0</v>
      </c>
      <c r="K42">
        <f t="array" aca="1" ref="K42" ca="1">IF(I42&gt;0,COUNT(IF(INDIRECT(CONCATENATE("Simu"&amp;$B42&amp;"!$F$16:$F$"&amp;15+I42))&lt;10,INDIRECT(CONCATENATE("Simu"&amp;$B42&amp;"!$F$16:$F$"&amp;15+I42)),#N/A)),0)</f>
        <v>0</v>
      </c>
      <c r="L42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3724</v>
      </c>
      <c r="I43">
        <f t="array" aca="1" ref="I43" ca="1">INDIRECT(CONCATENATE("Simu"&amp;$B43&amp;"!"&amp;"$I$9"))</f>
        <v>0</v>
      </c>
      <c r="J43">
        <f t="array" aca="1" ref="J43" ca="1">IF(I43&gt;0,COUNT(IF(INDIRECT(CONCATENATE("Simu"&amp;$B43&amp;"!$F$16:$F$"&amp;15+I43))&lt;20,INDIRECT(CONCATENATE("Simu"&amp;$B43&amp;"!$F$16:$F$"&amp;15+I43)),#N/A)),0)</f>
        <v>0</v>
      </c>
      <c r="K43">
        <f t="array" aca="1" ref="K43" ca="1">IF(I43&gt;0,COUNT(IF(INDIRECT(CONCATENATE("Simu"&amp;$B43&amp;"!$F$16:$F$"&amp;15+I43))&lt;10,INDIRECT(CONCATENATE("Simu"&amp;$B43&amp;"!$F$16:$F$"&amp;15+I43)),#N/A)),0)</f>
        <v>0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424</v>
      </c>
      <c r="I44">
        <f t="array" aca="1" ref="I44" ca="1">INDIRECT(CONCATENATE("Simu"&amp;$B44&amp;"!"&amp;"$I$9"))</f>
        <v>0</v>
      </c>
      <c r="J44">
        <f t="array" aca="1" ref="J44" ca="1">IF(I44&gt;0,COUNT(IF(INDIRECT(CONCATENATE("Simu"&amp;$B44&amp;"!$F$16:$F$"&amp;15+I44))&lt;20,INDIRECT(CONCATENATE("Simu"&amp;$B44&amp;"!$F$16:$F$"&amp;15+I44)),#N/A)),0)</f>
        <v>0</v>
      </c>
      <c r="K44">
        <f t="array" aca="1" ref="K44" ca="1">IF(I44&gt;0,COUNT(IF(INDIRECT(CONCATENATE("Simu"&amp;$B44&amp;"!$F$16:$F$"&amp;15+I44))&lt;10,INDIRECT(CONCATENATE("Simu"&amp;$B44&amp;"!$F$16:$F$"&amp;15+I44)),#N/A)),0)</f>
        <v>0</v>
      </c>
      <c r="L44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138</v>
      </c>
      <c r="I45">
        <f t="array" aca="1" ref="I45" ca="1">INDIRECT(CONCATENATE("Simu"&amp;$B45&amp;"!"&amp;"$I$9"))</f>
        <v>0</v>
      </c>
      <c r="J45">
        <f t="array" aca="1" ref="J45" ca="1">IF(I45&gt;0,COUNT(IF(INDIRECT(CONCATENATE("Simu"&amp;$B45&amp;"!$F$16:$F$"&amp;15+I45))&lt;20,INDIRECT(CONCATENATE("Simu"&amp;$B45&amp;"!$F$16:$F$"&amp;15+I45)),#N/A)),0)</f>
        <v>0</v>
      </c>
      <c r="K45">
        <f t="array" aca="1" ref="K45" ca="1">IF(I45&gt;0,COUNT(IF(INDIRECT(CONCATENATE("Simu"&amp;$B45&amp;"!$F$16:$F$"&amp;15+I45))&lt;10,INDIRECT(CONCATENATE("Simu"&amp;$B45&amp;"!$F$16:$F$"&amp;15+I45)),#N/A)),0)</f>
        <v>0</v>
      </c>
      <c r="L45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98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142</v>
      </c>
      <c r="I47">
        <f t="array" aca="1" ref="I47" ca="1">INDIRECT(CONCATENATE("Simu"&amp;$B47&amp;"!"&amp;"$I$9"))</f>
        <v>0</v>
      </c>
      <c r="J47">
        <f t="array" aca="1" ref="J47" ca="1">IF(I47&gt;0,COUNT(IF(INDIRECT(CONCATENATE("Simu"&amp;$B47&amp;"!$F$16:$F$"&amp;15+I47))&lt;20,INDIRECT(CONCATENATE("Simu"&amp;$B47&amp;"!$F$16:$F$"&amp;15+I47)),#N/A)),0)</f>
        <v>0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297</v>
      </c>
      <c r="I48">
        <f t="array" aca="1" ref="I48" ca="1">INDIRECT(CONCATENATE("Simu"&amp;$B48&amp;"!"&amp;"$I$9"))</f>
        <v>0</v>
      </c>
      <c r="J48">
        <f t="array" aca="1" ref="J48" ca="1">IF(I48&gt;0,COUNT(IF(INDIRECT(CONCATENATE("Simu"&amp;$B48&amp;"!$F$16:$F$"&amp;15+I48))&lt;20,INDIRECT(CONCATENATE("Simu"&amp;$B48&amp;"!$F$16:$F$"&amp;15+I48)),#N/A)),0)</f>
        <v>0</v>
      </c>
      <c r="K48">
        <f t="array" aca="1" ref="K48" ca="1">IF(I48&gt;0,COUNT(IF(INDIRECT(CONCATENATE("Simu"&amp;$B48&amp;"!$F$16:$F$"&amp;15+I48))&lt;10,INDIRECT(CONCATENATE("Simu"&amp;$B48&amp;"!$F$16:$F$"&amp;15+I48)),#N/A)),0)</f>
        <v>0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133</v>
      </c>
      <c r="I49">
        <f t="array" aca="1" ref="I49" ca="1">INDIRECT(CONCATENATE("Simu"&amp;$B49&amp;"!"&amp;"$I$9"))</f>
        <v>1</v>
      </c>
      <c r="J49">
        <f t="array" aca="1" ref="J49" ca="1">IF(I49&gt;0,COUNT(IF(INDIRECT(CONCATENATE("Simu"&amp;$B49&amp;"!$F$16:$F$"&amp;15+I49))&lt;20,INDIRECT(CONCATENATE("Simu"&amp;$B49&amp;"!$F$16:$F$"&amp;15+I49)),#N/A)),0)</f>
        <v>0</v>
      </c>
      <c r="K49">
        <f t="array" aca="1" ref="K49" ca="1">IF(I49&gt;0,COUNT(IF(INDIRECT(CONCATENATE("Simu"&amp;$B49&amp;"!$F$16:$F$"&amp;15+I49))&lt;10,INDIRECT(CONCATENATE("Simu"&amp;$B49&amp;"!$F$16:$F$"&amp;15+I49)),#N/A)),0)</f>
        <v>0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56</v>
      </c>
      <c r="I50">
        <f t="array" aca="1" ref="I50" ca="1">INDIRECT(CONCATENATE("Simu"&amp;$B50&amp;"!"&amp;"$I$9"))</f>
        <v>0</v>
      </c>
      <c r="J50">
        <f t="array" aca="1" ref="J50" ca="1">IF(I50&gt;0,COUNT(IF(INDIRECT(CONCATENATE("Simu"&amp;$B50&amp;"!$F$16:$F$"&amp;15+I50))&lt;20,INDIRECT(CONCATENATE("Simu"&amp;$B50&amp;"!$F$16:$F$"&amp;15+I50)),#N/A)),0)</f>
        <v>0</v>
      </c>
      <c r="K50">
        <f t="array" aca="1" ref="K50" ca="1">IF(I50&gt;0,COUNT(IF(INDIRECT(CONCATENATE("Simu"&amp;$B50&amp;"!$F$16:$F$"&amp;15+I50))&lt;10,INDIRECT(CONCATENATE("Simu"&amp;$B50&amp;"!$F$16:$F$"&amp;15+I50)),#N/A)),0)</f>
        <v>0</v>
      </c>
      <c r="L50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111</v>
      </c>
      <c r="I51">
        <f t="array" aca="1" ref="I51" ca="1">INDIRECT(CONCATENATE("Simu"&amp;$B51&amp;"!"&amp;"$I$9"))</f>
        <v>0</v>
      </c>
      <c r="J51">
        <f t="array" aca="1" ref="J51" ca="1">IF(I51&gt;0,COUNT(IF(INDIRECT(CONCATENATE("Simu"&amp;$B51&amp;"!$F$16:$F$"&amp;15+I51))&lt;20,INDIRECT(CONCATENATE("Simu"&amp;$B51&amp;"!$F$16:$F$"&amp;15+I51)),#N/A)),0)</f>
        <v>0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83</v>
      </c>
      <c r="I52">
        <f t="array" aca="1" ref="I52" ca="1">INDIRECT(CONCATENATE("Simu"&amp;$B52&amp;"!"&amp;"$I$9"))</f>
        <v>0</v>
      </c>
      <c r="J52">
        <f t="array" aca="1" ref="J52" ca="1">IF(I52&gt;0,COUNT(IF(INDIRECT(CONCATENATE("Simu"&amp;$B52&amp;"!$F$16:$F$"&amp;15+I52))&lt;20,INDIRECT(CONCATENATE("Simu"&amp;$B52&amp;"!$F$16:$F$"&amp;15+I52)),#N/A)),0)</f>
        <v>0</v>
      </c>
      <c r="K52">
        <f t="array" aca="1" ref="K52" ca="1">IF(I52&gt;0,COUNT(IF(INDIRECT(CONCATENATE("Simu"&amp;$B52&amp;"!$F$16:$F$"&amp;15+I52))&lt;10,INDIRECT(CONCATENATE("Simu"&amp;$B52&amp;"!$F$16:$F$"&amp;15+I52)),#N/A)),0)</f>
        <v>0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10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43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</v>
      </c>
      <c r="B3" s="3">
        <v>45021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191</v>
      </c>
      <c r="AA3">
        <v>302.47457122802729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16.79817777777777</v>
      </c>
      <c r="D7">
        <v>342.15437001383941</v>
      </c>
      <c r="E7">
        <v>13.139956007303381</v>
      </c>
      <c r="H7" t="s">
        <v>93</v>
      </c>
      <c r="I7">
        <v>34</v>
      </c>
      <c r="K7" t="s">
        <v>94</v>
      </c>
      <c r="L7">
        <v>28.606216666666661</v>
      </c>
      <c r="M7">
        <v>767.89718017576001</v>
      </c>
      <c r="N7">
        <v>13.139956007303381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157</v>
      </c>
      <c r="K8" t="s">
        <v>31</v>
      </c>
      <c r="L8">
        <v>2.197458333333334</v>
      </c>
      <c r="M8">
        <v>404.37293435165299</v>
      </c>
      <c r="N8">
        <v>60.467142493702987</v>
      </c>
    </row>
    <row r="9" spans="1:27" x14ac:dyDescent="0.3">
      <c r="A9">
        <v>2</v>
      </c>
      <c r="B9">
        <v>95</v>
      </c>
      <c r="C9">
        <v>11.808038888888889</v>
      </c>
      <c r="D9">
        <v>425.74281016192072</v>
      </c>
      <c r="E9">
        <v>10.65747829957183</v>
      </c>
      <c r="H9" t="s">
        <v>96</v>
      </c>
      <c r="I9">
        <v>0</v>
      </c>
      <c r="K9" t="s">
        <v>32</v>
      </c>
      <c r="L9">
        <v>30.803674999999991</v>
      </c>
      <c r="M9">
        <v>1172.2701145274129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2.197458333333334</v>
      </c>
      <c r="D12">
        <v>404.37293435165299</v>
      </c>
      <c r="E12">
        <v>60.467142493702987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</v>
      </c>
      <c r="B3" s="3">
        <v>45021</v>
      </c>
      <c r="D3" t="s">
        <v>121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122</v>
      </c>
      <c r="Q3" t="s">
        <v>123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106</v>
      </c>
      <c r="AA3">
        <v>160.01086831092829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0.83575555555555381</v>
      </c>
      <c r="D7">
        <v>26.36523264880606</v>
      </c>
      <c r="E7">
        <v>12.903567286121451</v>
      </c>
      <c r="H7" t="s">
        <v>93</v>
      </c>
      <c r="I7">
        <v>72</v>
      </c>
      <c r="K7" t="s">
        <v>94</v>
      </c>
      <c r="L7">
        <v>17.310405555555551</v>
      </c>
      <c r="M7">
        <v>620.17661404630269</v>
      </c>
      <c r="N7">
        <v>12.903567286121451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34</v>
      </c>
      <c r="K8" t="s">
        <v>31</v>
      </c>
      <c r="L8">
        <v>0.65158333333333252</v>
      </c>
      <c r="M8">
        <v>119.47639320323491</v>
      </c>
      <c r="N8">
        <v>62.372883940419577</v>
      </c>
    </row>
    <row r="9" spans="1:27" x14ac:dyDescent="0.3">
      <c r="A9">
        <v>2</v>
      </c>
      <c r="B9">
        <v>173</v>
      </c>
      <c r="C9">
        <v>16.47465</v>
      </c>
      <c r="D9">
        <v>593.81138139749658</v>
      </c>
      <c r="E9">
        <v>11.47009604965662</v>
      </c>
      <c r="H9" t="s">
        <v>96</v>
      </c>
      <c r="I9">
        <v>0</v>
      </c>
      <c r="K9" t="s">
        <v>32</v>
      </c>
      <c r="L9">
        <v>17.961988888888889</v>
      </c>
      <c r="M9">
        <v>739.6530072495375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13</v>
      </c>
      <c r="C12">
        <v>0.65158333333333252</v>
      </c>
      <c r="D12">
        <v>119.47639320323491</v>
      </c>
      <c r="E12">
        <v>62.372883940419577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</v>
      </c>
      <c r="B3" s="3">
        <v>45021</v>
      </c>
      <c r="D3" t="s">
        <v>124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125</v>
      </c>
      <c r="Q3" t="s">
        <v>126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1434</v>
      </c>
      <c r="AA3">
        <v>237.72541642189029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0.4728833333333326</v>
      </c>
      <c r="D7">
        <v>14.63510607539386</v>
      </c>
      <c r="E7">
        <v>8.5968769466528876</v>
      </c>
      <c r="H7" t="s">
        <v>93</v>
      </c>
      <c r="I7">
        <v>1355</v>
      </c>
      <c r="K7" t="s">
        <v>94</v>
      </c>
      <c r="L7">
        <v>30.185308333333339</v>
      </c>
      <c r="M7">
        <v>1085.1057190078509</v>
      </c>
      <c r="N7">
        <v>43.940854013841687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79</v>
      </c>
      <c r="K8" t="s">
        <v>31</v>
      </c>
      <c r="L8">
        <v>0.82359722222222143</v>
      </c>
      <c r="M8">
        <v>151.41228762510599</v>
      </c>
      <c r="N8">
        <v>51.779880881596711</v>
      </c>
    </row>
    <row r="9" spans="1:27" x14ac:dyDescent="0.3">
      <c r="A9">
        <v>2</v>
      </c>
      <c r="B9">
        <v>246</v>
      </c>
      <c r="C9">
        <v>29.712425</v>
      </c>
      <c r="D9">
        <v>1070.470612932457</v>
      </c>
      <c r="E9">
        <v>43.940854013841687</v>
      </c>
      <c r="H9" t="s">
        <v>96</v>
      </c>
      <c r="I9">
        <v>0</v>
      </c>
      <c r="K9" t="s">
        <v>32</v>
      </c>
      <c r="L9">
        <v>31.008905555555561</v>
      </c>
      <c r="M9">
        <v>1236.5180066329569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0.82359722222222143</v>
      </c>
      <c r="D12">
        <v>151.41228762510599</v>
      </c>
      <c r="E12">
        <v>51.779880881596711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4</v>
      </c>
      <c r="B3" s="3">
        <v>45021</v>
      </c>
      <c r="D3" t="s">
        <v>127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128</v>
      </c>
      <c r="Q3" t="s">
        <v>129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3668</v>
      </c>
      <c r="AA3">
        <v>423.07778072357178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7.4827361111111106</v>
      </c>
      <c r="D7">
        <v>134.6403271594593</v>
      </c>
      <c r="E7">
        <v>13.10724070919634</v>
      </c>
      <c r="H7" t="s">
        <v>93</v>
      </c>
      <c r="I7">
        <v>3616</v>
      </c>
      <c r="K7" t="s">
        <v>94</v>
      </c>
      <c r="L7">
        <v>43.2864</v>
      </c>
      <c r="M7">
        <v>1424.575596732737</v>
      </c>
      <c r="N7">
        <v>20.811401938438369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52</v>
      </c>
      <c r="K8" t="s">
        <v>31</v>
      </c>
      <c r="L8">
        <v>0.94526111111111077</v>
      </c>
      <c r="M8">
        <v>173.73328713951921</v>
      </c>
      <c r="N8">
        <v>54.102581939119943</v>
      </c>
    </row>
    <row r="9" spans="1:27" x14ac:dyDescent="0.3">
      <c r="A9">
        <v>2</v>
      </c>
      <c r="B9">
        <v>281</v>
      </c>
      <c r="C9">
        <v>35.803663888888892</v>
      </c>
      <c r="D9">
        <v>1289.935269573278</v>
      </c>
      <c r="E9">
        <v>20.811401938438369</v>
      </c>
      <c r="H9" t="s">
        <v>96</v>
      </c>
      <c r="I9">
        <v>0</v>
      </c>
      <c r="K9" t="s">
        <v>32</v>
      </c>
      <c r="L9">
        <v>44.231661111111109</v>
      </c>
      <c r="M9">
        <v>1598.308883872256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17</v>
      </c>
      <c r="C12">
        <v>0.94526111111111077</v>
      </c>
      <c r="D12">
        <v>173.73328713951921</v>
      </c>
      <c r="E12">
        <v>54.102581939119943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5</v>
      </c>
      <c r="B3" s="3">
        <v>45021</v>
      </c>
      <c r="D3" t="s">
        <v>130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131</v>
      </c>
      <c r="Q3" t="s">
        <v>132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2693</v>
      </c>
      <c r="AA3">
        <v>393.44305038452148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61</v>
      </c>
      <c r="C7">
        <v>8.7514666666666638</v>
      </c>
      <c r="D7">
        <v>200.23975530355091</v>
      </c>
      <c r="E7">
        <v>13.1399147039832</v>
      </c>
      <c r="H7" t="s">
        <v>93</v>
      </c>
      <c r="I7">
        <v>2611</v>
      </c>
      <c r="K7" t="s">
        <v>94</v>
      </c>
      <c r="L7">
        <v>49.208730555555547</v>
      </c>
      <c r="M7">
        <v>1658.011033222733</v>
      </c>
      <c r="N7">
        <v>21.3898823441932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80</v>
      </c>
      <c r="K8" t="s">
        <v>31</v>
      </c>
      <c r="L8">
        <v>1.26023611111111</v>
      </c>
      <c r="M8">
        <v>232.13256163696931</v>
      </c>
      <c r="N8">
        <v>135.73135159454549</v>
      </c>
    </row>
    <row r="9" spans="1:27" x14ac:dyDescent="0.3">
      <c r="A9">
        <v>2</v>
      </c>
      <c r="B9">
        <v>298</v>
      </c>
      <c r="C9">
        <v>40.457263888888889</v>
      </c>
      <c r="D9">
        <v>1457.771277919182</v>
      </c>
      <c r="E9">
        <v>21.3898823441932</v>
      </c>
      <c r="H9" t="s">
        <v>96</v>
      </c>
      <c r="I9">
        <v>2</v>
      </c>
      <c r="K9" t="s">
        <v>32</v>
      </c>
      <c r="L9">
        <v>50.468966666666667</v>
      </c>
      <c r="M9">
        <v>1890.143594859702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1.26023611111111</v>
      </c>
      <c r="D12">
        <v>232.13256163696931</v>
      </c>
      <c r="E12">
        <v>135.73135159454549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133</v>
      </c>
      <c r="B16">
        <v>3477</v>
      </c>
      <c r="C16">
        <v>6211</v>
      </c>
      <c r="D16">
        <v>5</v>
      </c>
      <c r="E16">
        <v>30000</v>
      </c>
      <c r="F16">
        <v>11.81959578878875</v>
      </c>
      <c r="G16">
        <v>2</v>
      </c>
      <c r="H16">
        <v>5</v>
      </c>
      <c r="I16">
        <v>15796.31457243285</v>
      </c>
      <c r="J16">
        <v>15322.58971799103</v>
      </c>
      <c r="K16">
        <v>73.73713602026568</v>
      </c>
      <c r="L16">
        <v>16346.94504499032</v>
      </c>
      <c r="M16">
        <v>15714.88318993822</v>
      </c>
      <c r="N16">
        <v>77.798614598774975</v>
      </c>
      <c r="O16">
        <v>15802.18427722496</v>
      </c>
      <c r="P16">
        <v>15440.611068368151</v>
      </c>
      <c r="Q16">
        <v>73.73713602026568</v>
      </c>
      <c r="R16">
        <v>15802.308837473</v>
      </c>
      <c r="S16">
        <v>15440.43635063361</v>
      </c>
      <c r="T16">
        <v>77.798614598774975</v>
      </c>
      <c r="U16">
        <v>9.9975688728584533</v>
      </c>
      <c r="V16">
        <v>51.598783408229473</v>
      </c>
      <c r="W16">
        <v>0</v>
      </c>
      <c r="X16">
        <v>0</v>
      </c>
    </row>
    <row r="17" spans="1:24" x14ac:dyDescent="0.3">
      <c r="A17" t="s">
        <v>134</v>
      </c>
      <c r="B17">
        <v>3511</v>
      </c>
      <c r="C17">
        <v>5600</v>
      </c>
      <c r="D17">
        <v>5</v>
      </c>
      <c r="E17">
        <v>30000</v>
      </c>
      <c r="F17">
        <v>12.60407139884135</v>
      </c>
      <c r="G17">
        <v>2</v>
      </c>
      <c r="H17">
        <v>5</v>
      </c>
      <c r="I17">
        <v>15844.797712700571</v>
      </c>
      <c r="J17">
        <v>16288.870660705339</v>
      </c>
      <c r="K17">
        <v>73.871076350066488</v>
      </c>
      <c r="L17">
        <v>16446.311916895349</v>
      </c>
      <c r="M17">
        <v>16659.800859302071</v>
      </c>
      <c r="N17">
        <v>78.539949849483278</v>
      </c>
      <c r="O17">
        <v>15851.057957170369</v>
      </c>
      <c r="P17">
        <v>16414.752583074482</v>
      </c>
      <c r="Q17">
        <v>73.871076350066488</v>
      </c>
      <c r="R17">
        <v>15851.52478922895</v>
      </c>
      <c r="S17">
        <v>16413.99767474801</v>
      </c>
      <c r="T17">
        <v>78.539949849483278</v>
      </c>
      <c r="U17">
        <v>9.9997442592384793</v>
      </c>
      <c r="V17">
        <v>51.061014465848743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6</v>
      </c>
      <c r="B3" s="3">
        <v>45021</v>
      </c>
      <c r="D3" t="s">
        <v>135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136</v>
      </c>
      <c r="Q3" t="s">
        <v>137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1034</v>
      </c>
      <c r="AA3">
        <v>708.27208709716797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1.7719416666666681</v>
      </c>
      <c r="D7">
        <v>55.665883963143493</v>
      </c>
      <c r="E7">
        <v>12.904288106770419</v>
      </c>
      <c r="H7" t="s">
        <v>93</v>
      </c>
      <c r="I7">
        <v>845</v>
      </c>
      <c r="K7" t="s">
        <v>94</v>
      </c>
      <c r="L7">
        <v>69.407016666666664</v>
      </c>
      <c r="M7">
        <v>2493.9357301079999</v>
      </c>
      <c r="N7">
        <v>16.92040554397461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188</v>
      </c>
      <c r="K8" t="s">
        <v>31</v>
      </c>
      <c r="L8">
        <v>2.4521166666666669</v>
      </c>
      <c r="M8">
        <v>450.89030256045999</v>
      </c>
      <c r="N8">
        <v>53.198332793222477</v>
      </c>
    </row>
    <row r="9" spans="1:27" x14ac:dyDescent="0.3">
      <c r="A9">
        <v>2</v>
      </c>
      <c r="B9">
        <v>310</v>
      </c>
      <c r="C9">
        <v>67.635075000000001</v>
      </c>
      <c r="D9">
        <v>2438.2698461448558</v>
      </c>
      <c r="E9">
        <v>16.92040554397461</v>
      </c>
      <c r="H9" t="s">
        <v>96</v>
      </c>
      <c r="I9">
        <v>1</v>
      </c>
      <c r="K9" t="s">
        <v>32</v>
      </c>
      <c r="L9">
        <v>71.859133333333332</v>
      </c>
      <c r="M9">
        <v>2944.8260326684599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2.4521166666666669</v>
      </c>
      <c r="D12">
        <v>450.89030256045999</v>
      </c>
      <c r="E12">
        <v>53.198332793222477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138</v>
      </c>
      <c r="B16">
        <v>6008</v>
      </c>
      <c r="C16">
        <v>398</v>
      </c>
      <c r="D16">
        <v>11</v>
      </c>
      <c r="E16">
        <v>31260</v>
      </c>
      <c r="F16">
        <v>2.785911438783506</v>
      </c>
      <c r="G16">
        <v>5</v>
      </c>
      <c r="H16">
        <v>2</v>
      </c>
      <c r="I16">
        <v>16508.38194523321</v>
      </c>
      <c r="J16">
        <v>15140.06037549024</v>
      </c>
      <c r="K16">
        <v>68.500048219866784</v>
      </c>
      <c r="L16">
        <v>16498.52922839746</v>
      </c>
      <c r="M16">
        <v>15014.1547246382</v>
      </c>
      <c r="N16">
        <v>70.184016867810612</v>
      </c>
      <c r="O16">
        <v>16470.10720077304</v>
      </c>
      <c r="P16">
        <v>15002.006236846441</v>
      </c>
      <c r="Q16">
        <v>68.500048219866784</v>
      </c>
      <c r="R16">
        <v>16473.538460820211</v>
      </c>
      <c r="S16">
        <v>15001.643166572299</v>
      </c>
      <c r="T16">
        <v>70.184016867810612</v>
      </c>
      <c r="U16">
        <v>51.423620702656287</v>
      </c>
      <c r="V16">
        <v>10.031820921574409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7</v>
      </c>
      <c r="B3" s="3">
        <v>45021</v>
      </c>
      <c r="D3" t="s">
        <v>139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140</v>
      </c>
      <c r="Q3" t="s">
        <v>141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157</v>
      </c>
      <c r="AA3">
        <v>518.49747753143311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16.788780555555551</v>
      </c>
      <c r="D7">
        <v>341.71830600225479</v>
      </c>
      <c r="E7">
        <v>13.13998904977872</v>
      </c>
      <c r="H7" t="s">
        <v>93</v>
      </c>
      <c r="I7">
        <v>4</v>
      </c>
      <c r="K7" t="s">
        <v>94</v>
      </c>
      <c r="L7">
        <v>63.94650833333332</v>
      </c>
      <c r="M7">
        <v>2043.584566748217</v>
      </c>
      <c r="N7">
        <v>13.13998904977872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153</v>
      </c>
      <c r="K8" t="s">
        <v>31</v>
      </c>
      <c r="L8">
        <v>2.68560555555556</v>
      </c>
      <c r="M8">
        <v>494.32382373008278</v>
      </c>
      <c r="N8">
        <v>52.346259134029751</v>
      </c>
    </row>
    <row r="9" spans="1:27" x14ac:dyDescent="0.3">
      <c r="A9">
        <v>2</v>
      </c>
      <c r="B9">
        <v>232</v>
      </c>
      <c r="C9">
        <v>47.157727777777772</v>
      </c>
      <c r="D9">
        <v>1701.8662607459621</v>
      </c>
      <c r="E9">
        <v>12.90586713346071</v>
      </c>
      <c r="H9" t="s">
        <v>96</v>
      </c>
      <c r="I9">
        <v>0</v>
      </c>
      <c r="K9" t="s">
        <v>32</v>
      </c>
      <c r="L9">
        <v>66.632113888888881</v>
      </c>
      <c r="M9">
        <v>2537.9083904783001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2.68560555555556</v>
      </c>
      <c r="D12">
        <v>494.32382373008278</v>
      </c>
      <c r="E12">
        <v>52.346259134029751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8</v>
      </c>
      <c r="B3" s="3">
        <v>45021</v>
      </c>
      <c r="D3" t="s">
        <v>142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143</v>
      </c>
      <c r="Q3" t="s">
        <v>144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120</v>
      </c>
      <c r="AA3">
        <v>539.94091629981995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1.7633083333333319</v>
      </c>
      <c r="D7">
        <v>54.720442761323461</v>
      </c>
      <c r="E7">
        <v>12.90404848110944</v>
      </c>
      <c r="H7" t="s">
        <v>93</v>
      </c>
      <c r="I7">
        <v>28</v>
      </c>
      <c r="K7" t="s">
        <v>94</v>
      </c>
      <c r="L7">
        <v>46.220972222222237</v>
      </c>
      <c r="M7">
        <v>1657.944667284203</v>
      </c>
      <c r="N7">
        <v>12.90404848110944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92</v>
      </c>
      <c r="K8" t="s">
        <v>31</v>
      </c>
      <c r="L8">
        <v>2.1562333333333359</v>
      </c>
      <c r="M8">
        <v>396.05912914294231</v>
      </c>
      <c r="N8">
        <v>52.966293120270286</v>
      </c>
    </row>
    <row r="9" spans="1:27" x14ac:dyDescent="0.3">
      <c r="A9">
        <v>2</v>
      </c>
      <c r="B9">
        <v>224</v>
      </c>
      <c r="C9">
        <v>44.457663888888909</v>
      </c>
      <c r="D9">
        <v>1603.2242245228799</v>
      </c>
      <c r="E9">
        <v>10.673282127027569</v>
      </c>
      <c r="H9" t="s">
        <v>96</v>
      </c>
      <c r="I9">
        <v>0</v>
      </c>
      <c r="K9" t="s">
        <v>32</v>
      </c>
      <c r="L9">
        <v>48.377205555555577</v>
      </c>
      <c r="M9">
        <v>2054.003796427146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2.1562333333333359</v>
      </c>
      <c r="D12">
        <v>396.05912914294231</v>
      </c>
      <c r="E12">
        <v>52.966293120270286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9</v>
      </c>
      <c r="B3" s="3">
        <v>45021</v>
      </c>
      <c r="D3" t="s">
        <v>145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146</v>
      </c>
      <c r="Q3" t="s">
        <v>147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247</v>
      </c>
      <c r="AA3">
        <v>218.81229281425479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77</v>
      </c>
      <c r="C7">
        <v>7.4849694444444426</v>
      </c>
      <c r="D7">
        <v>136.28743294933329</v>
      </c>
      <c r="E7">
        <v>13.139966333116179</v>
      </c>
      <c r="H7" t="s">
        <v>93</v>
      </c>
      <c r="I7">
        <v>0</v>
      </c>
      <c r="K7" t="s">
        <v>94</v>
      </c>
      <c r="L7">
        <v>28.401069444444431</v>
      </c>
      <c r="M7">
        <v>889.62290693743114</v>
      </c>
      <c r="N7">
        <v>13.139966333116179</v>
      </c>
    </row>
    <row r="8" spans="1:27" x14ac:dyDescent="0.3">
      <c r="A8">
        <v>1</v>
      </c>
      <c r="B8">
        <v>1</v>
      </c>
      <c r="C8">
        <v>2.9991666666666989E-2</v>
      </c>
      <c r="D8">
        <v>5.555291163946554E-2</v>
      </c>
      <c r="E8">
        <v>12.792943485182599</v>
      </c>
      <c r="H8" t="s">
        <v>95</v>
      </c>
      <c r="I8">
        <v>247</v>
      </c>
      <c r="K8" t="s">
        <v>31</v>
      </c>
      <c r="L8">
        <v>0.99113611111111011</v>
      </c>
      <c r="M8">
        <v>182.30958942416561</v>
      </c>
      <c r="N8">
        <v>51.780011095530092</v>
      </c>
    </row>
    <row r="9" spans="1:27" x14ac:dyDescent="0.3">
      <c r="A9">
        <v>2</v>
      </c>
      <c r="B9">
        <v>164</v>
      </c>
      <c r="C9">
        <v>20.886108333333329</v>
      </c>
      <c r="D9">
        <v>753.27992107645832</v>
      </c>
      <c r="E9">
        <v>10.697105632246309</v>
      </c>
      <c r="H9" t="s">
        <v>96</v>
      </c>
      <c r="I9">
        <v>0</v>
      </c>
      <c r="K9" t="s">
        <v>32</v>
      </c>
      <c r="L9">
        <v>29.392205555555549</v>
      </c>
      <c r="M9">
        <v>1071.932496361597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0.99113611111111011</v>
      </c>
      <c r="D12">
        <v>182.30958942416561</v>
      </c>
      <c r="E12">
        <v>51.780011095530092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10</v>
      </c>
      <c r="B3" s="3">
        <v>45021</v>
      </c>
      <c r="D3" t="s">
        <v>148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149</v>
      </c>
      <c r="Q3" t="s">
        <v>150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35</v>
      </c>
      <c r="AA3">
        <v>205.03319263458249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62</v>
      </c>
      <c r="C7">
        <v>8.6884138888888884</v>
      </c>
      <c r="D7">
        <v>198.42229757121581</v>
      </c>
      <c r="E7">
        <v>13.326867226247611</v>
      </c>
      <c r="H7" t="s">
        <v>93</v>
      </c>
      <c r="I7">
        <v>9</v>
      </c>
      <c r="K7" t="s">
        <v>94</v>
      </c>
      <c r="L7">
        <v>27.054555555555559</v>
      </c>
      <c r="M7">
        <v>846.00778156518663</v>
      </c>
      <c r="N7">
        <v>13.326867226247611</v>
      </c>
    </row>
    <row r="8" spans="1:27" x14ac:dyDescent="0.3">
      <c r="A8">
        <v>1</v>
      </c>
      <c r="B8">
        <v>2</v>
      </c>
      <c r="C8">
        <v>0.41958333333333131</v>
      </c>
      <c r="D8">
        <v>0.27107149014636572</v>
      </c>
      <c r="E8">
        <v>12.94016144990273</v>
      </c>
      <c r="H8" t="s">
        <v>95</v>
      </c>
      <c r="I8">
        <v>26</v>
      </c>
      <c r="K8" t="s">
        <v>31</v>
      </c>
      <c r="L8">
        <v>0.84096111111110883</v>
      </c>
      <c r="M8">
        <v>154.4967368154833</v>
      </c>
      <c r="N8">
        <v>51.888375773596309</v>
      </c>
    </row>
    <row r="9" spans="1:27" x14ac:dyDescent="0.3">
      <c r="A9">
        <v>2</v>
      </c>
      <c r="B9">
        <v>163</v>
      </c>
      <c r="C9">
        <v>17.946558333333339</v>
      </c>
      <c r="D9">
        <v>647.31441250382454</v>
      </c>
      <c r="E9">
        <v>10.90512369142264</v>
      </c>
      <c r="H9" t="s">
        <v>96</v>
      </c>
      <c r="I9">
        <v>0</v>
      </c>
      <c r="K9" t="s">
        <v>32</v>
      </c>
      <c r="L9">
        <v>27.895516666666669</v>
      </c>
      <c r="M9">
        <v>1000.50451838067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0.84096111111110883</v>
      </c>
      <c r="D12">
        <v>154.4967368154833</v>
      </c>
      <c r="E12">
        <v>51.888375773596309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11</v>
      </c>
      <c r="B3" s="3">
        <v>45021</v>
      </c>
      <c r="D3" t="s">
        <v>151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152</v>
      </c>
      <c r="Q3" t="s">
        <v>153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33</v>
      </c>
      <c r="AA3">
        <v>168.69985699653631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0.79978055555555738</v>
      </c>
      <c r="D7">
        <v>25.568407150736459</v>
      </c>
      <c r="E7">
        <v>12.939135468362419</v>
      </c>
      <c r="H7" t="s">
        <v>93</v>
      </c>
      <c r="I7">
        <v>0</v>
      </c>
      <c r="K7" t="s">
        <v>94</v>
      </c>
      <c r="L7">
        <v>17.039466666666659</v>
      </c>
      <c r="M7">
        <v>593.954549079966</v>
      </c>
      <c r="N7">
        <v>12.939135468362419</v>
      </c>
    </row>
    <row r="8" spans="1:27" x14ac:dyDescent="0.3">
      <c r="A8">
        <v>1</v>
      </c>
      <c r="B8">
        <v>2</v>
      </c>
      <c r="C8">
        <v>0.48652500000000137</v>
      </c>
      <c r="D8">
        <v>0.14619420837821279</v>
      </c>
      <c r="E8">
        <v>9.3879232283924308E-2</v>
      </c>
      <c r="H8" t="s">
        <v>95</v>
      </c>
      <c r="I8">
        <v>33</v>
      </c>
      <c r="K8" t="s">
        <v>31</v>
      </c>
      <c r="L8">
        <v>1.151291666666667</v>
      </c>
      <c r="M8">
        <v>211.4359847991372</v>
      </c>
      <c r="N8">
        <v>51.779693699188499</v>
      </c>
    </row>
    <row r="9" spans="1:27" x14ac:dyDescent="0.3">
      <c r="A9">
        <v>2</v>
      </c>
      <c r="B9">
        <v>147</v>
      </c>
      <c r="C9">
        <v>15.753161111111099</v>
      </c>
      <c r="D9">
        <v>568.23994772085132</v>
      </c>
      <c r="E9">
        <v>10.53243722483719</v>
      </c>
      <c r="H9" t="s">
        <v>96</v>
      </c>
      <c r="I9">
        <v>0</v>
      </c>
      <c r="K9" t="s">
        <v>32</v>
      </c>
      <c r="L9">
        <v>18.190758333333331</v>
      </c>
      <c r="M9">
        <v>805.39053387910326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1.151291666666667</v>
      </c>
      <c r="D12">
        <v>211.4359847991372</v>
      </c>
      <c r="E12">
        <v>51.779693699188499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12</v>
      </c>
      <c r="B3" s="3">
        <v>45021</v>
      </c>
      <c r="D3" t="s">
        <v>154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155</v>
      </c>
      <c r="Q3" t="s">
        <v>156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</v>
      </c>
      <c r="AA3">
        <v>170.67650413513181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0.45660833333333362</v>
      </c>
      <c r="D7">
        <v>14.13130199933229</v>
      </c>
      <c r="E7">
        <v>8.5967856620163356</v>
      </c>
      <c r="H7" t="s">
        <v>93</v>
      </c>
      <c r="I7">
        <v>1</v>
      </c>
      <c r="K7" t="s">
        <v>94</v>
      </c>
      <c r="L7">
        <v>15.807797222222209</v>
      </c>
      <c r="M7">
        <v>550.38105659807718</v>
      </c>
      <c r="N7">
        <v>10.922750376575831</v>
      </c>
    </row>
    <row r="8" spans="1:27" x14ac:dyDescent="0.3">
      <c r="A8">
        <v>1</v>
      </c>
      <c r="B8">
        <v>2</v>
      </c>
      <c r="C8">
        <v>0.48866388888888951</v>
      </c>
      <c r="D8">
        <v>0.14891679772589639</v>
      </c>
      <c r="E8">
        <v>0.5991921032874703</v>
      </c>
      <c r="H8" t="s">
        <v>95</v>
      </c>
      <c r="I8">
        <v>0</v>
      </c>
      <c r="K8" t="s">
        <v>31</v>
      </c>
      <c r="L8">
        <v>0.93730833333332864</v>
      </c>
      <c r="M8">
        <v>172.27462869927041</v>
      </c>
      <c r="N8">
        <v>56.665576260931218</v>
      </c>
    </row>
    <row r="9" spans="1:27" x14ac:dyDescent="0.3">
      <c r="A9">
        <v>2</v>
      </c>
      <c r="B9">
        <v>144</v>
      </c>
      <c r="C9">
        <v>14.862524999999991</v>
      </c>
      <c r="D9">
        <v>536.100837801019</v>
      </c>
      <c r="E9">
        <v>10.922750376575831</v>
      </c>
      <c r="H9" t="s">
        <v>96</v>
      </c>
      <c r="I9">
        <v>0</v>
      </c>
      <c r="K9" t="s">
        <v>32</v>
      </c>
      <c r="L9">
        <v>16.74510555555554</v>
      </c>
      <c r="M9">
        <v>722.65568529734753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0.93730833333332864</v>
      </c>
      <c r="D12">
        <v>172.27462869927041</v>
      </c>
      <c r="E12">
        <v>56.665576260931218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13</v>
      </c>
      <c r="B3" s="3">
        <v>45021</v>
      </c>
      <c r="D3" t="s">
        <v>157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158</v>
      </c>
      <c r="Q3" t="s">
        <v>159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18</v>
      </c>
      <c r="AA3">
        <v>490.71543669700623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16.78016111111112</v>
      </c>
      <c r="D7">
        <v>341.31993357832408</v>
      </c>
      <c r="E7">
        <v>13.1399828543176</v>
      </c>
      <c r="H7" t="s">
        <v>93</v>
      </c>
      <c r="I7">
        <v>5</v>
      </c>
      <c r="K7" t="s">
        <v>94</v>
      </c>
      <c r="L7">
        <v>53.875027777777788</v>
      </c>
      <c r="M7">
        <v>1644.6802129569419</v>
      </c>
      <c r="N7">
        <v>13.1399828543176</v>
      </c>
    </row>
    <row r="8" spans="1:27" x14ac:dyDescent="0.3">
      <c r="A8">
        <v>1</v>
      </c>
      <c r="B8">
        <v>4</v>
      </c>
      <c r="C8">
        <v>0.97858611111111204</v>
      </c>
      <c r="D8">
        <v>0.69489572892993745</v>
      </c>
      <c r="E8">
        <v>12.87551424801168</v>
      </c>
      <c r="H8" t="s">
        <v>95</v>
      </c>
      <c r="I8">
        <v>13</v>
      </c>
      <c r="K8" t="s">
        <v>31</v>
      </c>
      <c r="L8">
        <v>1.7278249999999999</v>
      </c>
      <c r="M8">
        <v>317.86934479099949</v>
      </c>
      <c r="N8">
        <v>52.247528037183088</v>
      </c>
    </row>
    <row r="9" spans="1:27" x14ac:dyDescent="0.3">
      <c r="A9">
        <v>2</v>
      </c>
      <c r="B9">
        <v>172</v>
      </c>
      <c r="C9">
        <v>36.116280555555562</v>
      </c>
      <c r="D9">
        <v>1302.665383649688</v>
      </c>
      <c r="E9">
        <v>10.76380579814257</v>
      </c>
      <c r="H9" t="s">
        <v>96</v>
      </c>
      <c r="I9">
        <v>0</v>
      </c>
      <c r="K9" t="s">
        <v>32</v>
      </c>
      <c r="L9">
        <v>55.602852777777791</v>
      </c>
      <c r="M9">
        <v>1962.5495577479419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1.7278249999999999</v>
      </c>
      <c r="D12">
        <v>317.86934479099949</v>
      </c>
      <c r="E12">
        <v>52.247528037183088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14</v>
      </c>
      <c r="B3" s="3">
        <v>45021</v>
      </c>
      <c r="D3" t="s">
        <v>160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161</v>
      </c>
      <c r="Q3" t="s">
        <v>162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106</v>
      </c>
      <c r="AA3">
        <v>362.98897862434387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1.7273388888888881</v>
      </c>
      <c r="D7">
        <v>54.715168424415751</v>
      </c>
      <c r="E7">
        <v>12.902602505562831</v>
      </c>
      <c r="H7" t="s">
        <v>93</v>
      </c>
      <c r="I7">
        <v>0</v>
      </c>
      <c r="K7" t="s">
        <v>94</v>
      </c>
      <c r="L7">
        <v>40.936652777777773</v>
      </c>
      <c r="M7">
        <v>1409.973259917085</v>
      </c>
      <c r="N7">
        <v>12.902602505562831</v>
      </c>
    </row>
    <row r="8" spans="1:27" x14ac:dyDescent="0.3">
      <c r="A8">
        <v>1</v>
      </c>
      <c r="B8">
        <v>4</v>
      </c>
      <c r="C8">
        <v>1.662763888888888</v>
      </c>
      <c r="D8">
        <v>0.79467496509059221</v>
      </c>
      <c r="E8">
        <v>12.850308569996891</v>
      </c>
      <c r="H8" t="s">
        <v>95</v>
      </c>
      <c r="I8">
        <v>106</v>
      </c>
      <c r="K8" t="s">
        <v>31</v>
      </c>
      <c r="L8">
        <v>2.4802222222222192</v>
      </c>
      <c r="M8">
        <v>456.04323823260859</v>
      </c>
      <c r="N8">
        <v>52.52820311753905</v>
      </c>
    </row>
    <row r="9" spans="1:27" x14ac:dyDescent="0.3">
      <c r="A9">
        <v>2</v>
      </c>
      <c r="B9">
        <v>179</v>
      </c>
      <c r="C9">
        <v>37.546550000000003</v>
      </c>
      <c r="D9">
        <v>1354.4634165275791</v>
      </c>
      <c r="E9">
        <v>11.08088491703594</v>
      </c>
      <c r="H9" t="s">
        <v>96</v>
      </c>
      <c r="I9">
        <v>0</v>
      </c>
      <c r="K9" t="s">
        <v>32</v>
      </c>
      <c r="L9">
        <v>43.41687499999999</v>
      </c>
      <c r="M9">
        <v>1866.0164981496939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33</v>
      </c>
      <c r="C12">
        <v>2.4802222222222192</v>
      </c>
      <c r="D12">
        <v>456.04323823260859</v>
      </c>
      <c r="E12">
        <v>52.52820311753905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15</v>
      </c>
      <c r="B3" s="3">
        <v>45021</v>
      </c>
      <c r="D3" t="s">
        <v>163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164</v>
      </c>
      <c r="Q3" t="s">
        <v>165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</v>
      </c>
      <c r="AA3">
        <v>381.44104623794561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16.76274166666667</v>
      </c>
      <c r="D7">
        <v>342.18676764107522</v>
      </c>
      <c r="E7">
        <v>13.10729632982147</v>
      </c>
      <c r="H7" t="s">
        <v>93</v>
      </c>
      <c r="I7">
        <v>0</v>
      </c>
      <c r="K7" t="s">
        <v>94</v>
      </c>
      <c r="L7">
        <v>52.738294444444463</v>
      </c>
      <c r="M7">
        <v>1581.5934132265661</v>
      </c>
      <c r="N7">
        <v>14.434722443718821</v>
      </c>
    </row>
    <row r="8" spans="1:27" x14ac:dyDescent="0.3">
      <c r="A8">
        <v>1</v>
      </c>
      <c r="B8">
        <v>4</v>
      </c>
      <c r="C8">
        <v>1.6313416666666669</v>
      </c>
      <c r="D8">
        <v>0.92457920951918438</v>
      </c>
      <c r="E8">
        <v>12.902534321694629</v>
      </c>
      <c r="H8" t="s">
        <v>95</v>
      </c>
      <c r="I8">
        <v>3</v>
      </c>
      <c r="K8" t="s">
        <v>31</v>
      </c>
      <c r="L8">
        <v>2.0298250000000051</v>
      </c>
      <c r="M8">
        <v>373.6453619072542</v>
      </c>
      <c r="N8">
        <v>51.946286939702411</v>
      </c>
    </row>
    <row r="9" spans="1:27" x14ac:dyDescent="0.3">
      <c r="A9">
        <v>2</v>
      </c>
      <c r="B9">
        <v>172</v>
      </c>
      <c r="C9">
        <v>34.344211111111122</v>
      </c>
      <c r="D9">
        <v>1238.482066375971</v>
      </c>
      <c r="E9">
        <v>14.434722443718821</v>
      </c>
      <c r="H9" t="s">
        <v>96</v>
      </c>
      <c r="I9">
        <v>0</v>
      </c>
      <c r="K9" t="s">
        <v>32</v>
      </c>
      <c r="L9">
        <v>54.768119444444473</v>
      </c>
      <c r="M9">
        <v>1955.2387751338199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2.0298250000000051</v>
      </c>
      <c r="D12">
        <v>373.6453619072542</v>
      </c>
      <c r="E12">
        <v>51.946286939702411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16</v>
      </c>
      <c r="B3" s="3">
        <v>45021</v>
      </c>
      <c r="D3" t="s">
        <v>166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167</v>
      </c>
      <c r="Q3" t="s">
        <v>168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70</v>
      </c>
      <c r="AA3">
        <v>329.16848158836359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29</v>
      </c>
      <c r="C7">
        <v>1.7254777777777781</v>
      </c>
      <c r="D7">
        <v>54.351584430554439</v>
      </c>
      <c r="E7">
        <v>12.93909697816132</v>
      </c>
      <c r="H7" t="s">
        <v>93</v>
      </c>
      <c r="I7">
        <v>0</v>
      </c>
      <c r="K7" t="s">
        <v>94</v>
      </c>
      <c r="L7">
        <v>40.154625000000003</v>
      </c>
      <c r="M7">
        <v>1409.2164236631879</v>
      </c>
      <c r="N7">
        <v>12.93909697816132</v>
      </c>
    </row>
    <row r="8" spans="1:27" x14ac:dyDescent="0.3">
      <c r="A8">
        <v>1</v>
      </c>
      <c r="B8">
        <v>3</v>
      </c>
      <c r="C8">
        <v>0.87428888888888756</v>
      </c>
      <c r="D8">
        <v>0.57708361921353268</v>
      </c>
      <c r="E8">
        <v>12.86499502643357</v>
      </c>
      <c r="H8" t="s">
        <v>95</v>
      </c>
      <c r="I8">
        <v>70</v>
      </c>
      <c r="K8" t="s">
        <v>31</v>
      </c>
      <c r="L8">
        <v>1.860072222222215</v>
      </c>
      <c r="M8">
        <v>341.19838820899361</v>
      </c>
      <c r="N8">
        <v>52.234304436040418</v>
      </c>
    </row>
    <row r="9" spans="1:27" x14ac:dyDescent="0.3">
      <c r="A9">
        <v>2</v>
      </c>
      <c r="B9">
        <v>177</v>
      </c>
      <c r="C9">
        <v>37.554858333333343</v>
      </c>
      <c r="D9">
        <v>1354.2877556134199</v>
      </c>
      <c r="E9">
        <v>10.86474879516541</v>
      </c>
      <c r="H9" t="s">
        <v>96</v>
      </c>
      <c r="I9">
        <v>0</v>
      </c>
      <c r="K9" t="s">
        <v>32</v>
      </c>
      <c r="L9">
        <v>42.014697222222217</v>
      </c>
      <c r="M9">
        <v>1750.4148118721821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1.860072222222215</v>
      </c>
      <c r="D12">
        <v>341.19838820899361</v>
      </c>
      <c r="E12">
        <v>52.234304436040418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17</v>
      </c>
      <c r="B3" s="3">
        <v>45021</v>
      </c>
      <c r="D3" t="s">
        <v>169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170</v>
      </c>
      <c r="Q3" t="s">
        <v>171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92</v>
      </c>
      <c r="AA3">
        <v>443.23184514045721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16.813561111111099</v>
      </c>
      <c r="D7">
        <v>342.8673190901759</v>
      </c>
      <c r="E7">
        <v>13.13996220249296</v>
      </c>
      <c r="H7" t="s">
        <v>93</v>
      </c>
      <c r="I7">
        <v>64</v>
      </c>
      <c r="K7" t="s">
        <v>94</v>
      </c>
      <c r="L7">
        <v>63.571622222222217</v>
      </c>
      <c r="M7">
        <v>1983.28565633275</v>
      </c>
      <c r="N7">
        <v>13.13996220249296</v>
      </c>
    </row>
    <row r="8" spans="1:27" x14ac:dyDescent="0.3">
      <c r="A8">
        <v>1</v>
      </c>
      <c r="B8">
        <v>3</v>
      </c>
      <c r="C8">
        <v>1.299619444444446</v>
      </c>
      <c r="D8">
        <v>0.82253163686310116</v>
      </c>
      <c r="E8">
        <v>12.956471822442399</v>
      </c>
      <c r="H8" t="s">
        <v>95</v>
      </c>
      <c r="I8">
        <v>28</v>
      </c>
      <c r="K8" t="s">
        <v>31</v>
      </c>
      <c r="L8">
        <v>2.1320166666666651</v>
      </c>
      <c r="M8">
        <v>392.45856092702621</v>
      </c>
      <c r="N8">
        <v>51.888400209048051</v>
      </c>
    </row>
    <row r="9" spans="1:27" x14ac:dyDescent="0.3">
      <c r="A9">
        <v>2</v>
      </c>
      <c r="B9">
        <v>201</v>
      </c>
      <c r="C9">
        <v>45.458441666666673</v>
      </c>
      <c r="D9">
        <v>1639.59580560571</v>
      </c>
      <c r="E9">
        <v>10.756162358801641</v>
      </c>
      <c r="H9" t="s">
        <v>96</v>
      </c>
      <c r="I9">
        <v>0</v>
      </c>
      <c r="K9" t="s">
        <v>32</v>
      </c>
      <c r="L9">
        <v>65.703638888888889</v>
      </c>
      <c r="M9">
        <v>2375.7442172597762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2.1320166666666651</v>
      </c>
      <c r="D12">
        <v>392.45856092702621</v>
      </c>
      <c r="E12">
        <v>51.888400209048051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18</v>
      </c>
      <c r="B3" s="3">
        <v>45021</v>
      </c>
      <c r="D3" t="s">
        <v>172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173</v>
      </c>
      <c r="Q3" t="s">
        <v>174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16</v>
      </c>
      <c r="AA3">
        <v>157.83598518371579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0.7828722222222233</v>
      </c>
      <c r="D7">
        <v>25.22950430199344</v>
      </c>
      <c r="E7">
        <v>12.90397373015513</v>
      </c>
      <c r="H7" t="s">
        <v>93</v>
      </c>
      <c r="I7">
        <v>1</v>
      </c>
      <c r="K7" t="s">
        <v>94</v>
      </c>
      <c r="L7">
        <v>19.042761111111108</v>
      </c>
      <c r="M7">
        <v>653.13454351277994</v>
      </c>
      <c r="N7">
        <v>12.90397373015513</v>
      </c>
    </row>
    <row r="8" spans="1:27" x14ac:dyDescent="0.3">
      <c r="A8">
        <v>1</v>
      </c>
      <c r="B8">
        <v>4</v>
      </c>
      <c r="C8">
        <v>0.86357499999999876</v>
      </c>
      <c r="D8">
        <v>0.37204753048046829</v>
      </c>
      <c r="E8">
        <v>12.22826066611573</v>
      </c>
      <c r="H8" t="s">
        <v>95</v>
      </c>
      <c r="I8">
        <v>15</v>
      </c>
      <c r="K8" t="s">
        <v>31</v>
      </c>
      <c r="L8">
        <v>1.6805499999999951</v>
      </c>
      <c r="M8">
        <v>309.35454798417408</v>
      </c>
      <c r="N8">
        <v>51.961088871514143</v>
      </c>
    </row>
    <row r="9" spans="1:27" x14ac:dyDescent="0.3">
      <c r="A9">
        <v>2</v>
      </c>
      <c r="B9">
        <v>166</v>
      </c>
      <c r="C9">
        <v>17.396313888888891</v>
      </c>
      <c r="D9">
        <v>627.53299168030605</v>
      </c>
      <c r="E9">
        <v>10.74592106379907</v>
      </c>
      <c r="H9" t="s">
        <v>96</v>
      </c>
      <c r="I9">
        <v>0</v>
      </c>
      <c r="K9" t="s">
        <v>32</v>
      </c>
      <c r="L9">
        <v>20.723311111111109</v>
      </c>
      <c r="M9">
        <v>962.48909149695407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1.6805499999999951</v>
      </c>
      <c r="D12">
        <v>309.35454798417408</v>
      </c>
      <c r="E12">
        <v>51.961088871514143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19</v>
      </c>
      <c r="B3" s="3">
        <v>45021</v>
      </c>
      <c r="D3" t="s">
        <v>175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176</v>
      </c>
      <c r="Q3" t="s">
        <v>177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</v>
      </c>
      <c r="AA3">
        <v>196.12979197502139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0.45425277777777712</v>
      </c>
      <c r="D7">
        <v>14.251276389704669</v>
      </c>
      <c r="E7">
        <v>12.874386133199019</v>
      </c>
      <c r="H7" t="s">
        <v>93</v>
      </c>
      <c r="I7">
        <v>0</v>
      </c>
      <c r="K7" t="s">
        <v>94</v>
      </c>
      <c r="L7">
        <v>22.788388888888871</v>
      </c>
      <c r="M7">
        <v>789.1830853420862</v>
      </c>
      <c r="N7">
        <v>17.22898523672638</v>
      </c>
    </row>
    <row r="8" spans="1:27" x14ac:dyDescent="0.3">
      <c r="A8">
        <v>1</v>
      </c>
      <c r="B8">
        <v>5</v>
      </c>
      <c r="C8">
        <v>0.85863333333333181</v>
      </c>
      <c r="D8">
        <v>0.49882928053819292</v>
      </c>
      <c r="E8">
        <v>12.908256257625171</v>
      </c>
      <c r="H8" t="s">
        <v>95</v>
      </c>
      <c r="I8">
        <v>2</v>
      </c>
      <c r="K8" t="s">
        <v>31</v>
      </c>
      <c r="L8">
        <v>0.95783055555555818</v>
      </c>
      <c r="M8">
        <v>175.99520467620741</v>
      </c>
      <c r="N8">
        <v>52.372681071156883</v>
      </c>
    </row>
    <row r="9" spans="1:27" x14ac:dyDescent="0.3">
      <c r="A9">
        <v>2</v>
      </c>
      <c r="B9">
        <v>209</v>
      </c>
      <c r="C9">
        <v>21.47550277777777</v>
      </c>
      <c r="D9">
        <v>774.43297967184333</v>
      </c>
      <c r="E9">
        <v>17.22898523672638</v>
      </c>
      <c r="H9" t="s">
        <v>96</v>
      </c>
      <c r="I9">
        <v>0</v>
      </c>
      <c r="K9" t="s">
        <v>32</v>
      </c>
      <c r="L9">
        <v>23.746219444444431</v>
      </c>
      <c r="M9">
        <v>965.17829001829364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0.95783055555555818</v>
      </c>
      <c r="D12">
        <v>175.99520467620741</v>
      </c>
      <c r="E12">
        <v>52.372681071156883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20</v>
      </c>
      <c r="B3" s="3">
        <v>45021</v>
      </c>
      <c r="D3" t="s">
        <v>178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179</v>
      </c>
      <c r="Q3" t="s">
        <v>180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144</v>
      </c>
      <c r="AA3">
        <v>259.49411058425898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7.5099833333333317</v>
      </c>
      <c r="D7">
        <v>133.8901788949552</v>
      </c>
      <c r="E7">
        <v>13.10724688921184</v>
      </c>
      <c r="H7" t="s">
        <v>93</v>
      </c>
      <c r="I7">
        <v>46</v>
      </c>
      <c r="K7" t="s">
        <v>94</v>
      </c>
      <c r="L7">
        <v>34.977019444444437</v>
      </c>
      <c r="M7">
        <v>1099.675846904061</v>
      </c>
      <c r="N7">
        <v>13.10724688921184</v>
      </c>
    </row>
    <row r="8" spans="1:27" x14ac:dyDescent="0.3">
      <c r="A8">
        <v>1</v>
      </c>
      <c r="B8">
        <v>3</v>
      </c>
      <c r="C8">
        <v>0.72508888888888878</v>
      </c>
      <c r="D8">
        <v>0.43732824569079048</v>
      </c>
      <c r="E8">
        <v>12.92623671213167</v>
      </c>
      <c r="H8" t="s">
        <v>95</v>
      </c>
      <c r="I8">
        <v>98</v>
      </c>
      <c r="K8" t="s">
        <v>31</v>
      </c>
      <c r="L8">
        <v>0.80908611111110884</v>
      </c>
      <c r="M8">
        <v>148.75587675521959</v>
      </c>
      <c r="N8">
        <v>51.780059925740041</v>
      </c>
    </row>
    <row r="9" spans="1:27" x14ac:dyDescent="0.3">
      <c r="A9">
        <v>2</v>
      </c>
      <c r="B9">
        <v>241</v>
      </c>
      <c r="C9">
        <v>26.741947222222219</v>
      </c>
      <c r="D9">
        <v>965.34833976341486</v>
      </c>
      <c r="E9">
        <v>12.90025975477378</v>
      </c>
      <c r="H9" t="s">
        <v>96</v>
      </c>
      <c r="I9">
        <v>0</v>
      </c>
      <c r="K9" t="s">
        <v>32</v>
      </c>
      <c r="L9">
        <v>35.786105555555537</v>
      </c>
      <c r="M9">
        <v>1248.4317236592799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0.80908611111110884</v>
      </c>
      <c r="D12">
        <v>148.75587675521959</v>
      </c>
      <c r="E12">
        <v>51.780059925740041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21</v>
      </c>
      <c r="B3" s="3">
        <v>45021</v>
      </c>
      <c r="D3" t="s">
        <v>181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182</v>
      </c>
      <c r="Q3" t="s">
        <v>183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122</v>
      </c>
      <c r="AA3">
        <v>275.4540581703186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61</v>
      </c>
      <c r="C7">
        <v>8.5500166666666662</v>
      </c>
      <c r="D7">
        <v>196.91473629559641</v>
      </c>
      <c r="E7">
        <v>13.13993535558002</v>
      </c>
      <c r="H7" t="s">
        <v>93</v>
      </c>
      <c r="I7">
        <v>112</v>
      </c>
      <c r="K7" t="s">
        <v>94</v>
      </c>
      <c r="L7">
        <v>38.886549999999993</v>
      </c>
      <c r="M7">
        <v>1265.303946793957</v>
      </c>
      <c r="N7">
        <v>107.55466597280559</v>
      </c>
    </row>
    <row r="8" spans="1:27" x14ac:dyDescent="0.3">
      <c r="A8">
        <v>1</v>
      </c>
      <c r="B8">
        <v>3</v>
      </c>
      <c r="C8">
        <v>0.71337222222222407</v>
      </c>
      <c r="D8">
        <v>0.2118165166768668</v>
      </c>
      <c r="E8">
        <v>9.8863856144687318E-2</v>
      </c>
      <c r="H8" t="s">
        <v>95</v>
      </c>
      <c r="I8">
        <v>10</v>
      </c>
      <c r="K8" t="s">
        <v>31</v>
      </c>
      <c r="L8">
        <v>1.1007555555555579</v>
      </c>
      <c r="M8">
        <v>202.39863042788539</v>
      </c>
      <c r="N8">
        <v>51.888351337932669</v>
      </c>
    </row>
    <row r="9" spans="1:27" x14ac:dyDescent="0.3">
      <c r="A9">
        <v>2</v>
      </c>
      <c r="B9">
        <v>279</v>
      </c>
      <c r="C9">
        <v>29.623161111111099</v>
      </c>
      <c r="D9">
        <v>1068.177393981684</v>
      </c>
      <c r="E9">
        <v>107.55466597280559</v>
      </c>
      <c r="H9" t="s">
        <v>96</v>
      </c>
      <c r="I9">
        <v>0</v>
      </c>
      <c r="K9" t="s">
        <v>32</v>
      </c>
      <c r="L9">
        <v>39.987305555555537</v>
      </c>
      <c r="M9">
        <v>1467.7025772218431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1.1007555555555579</v>
      </c>
      <c r="D12">
        <v>202.39863042788539</v>
      </c>
      <c r="E12">
        <v>51.888351337932669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22</v>
      </c>
      <c r="B3" s="3">
        <v>45021</v>
      </c>
      <c r="D3" t="s">
        <v>184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185</v>
      </c>
      <c r="Q3" t="s">
        <v>186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148</v>
      </c>
      <c r="AA3">
        <v>240.29509234428409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0.84144444444444366</v>
      </c>
      <c r="D7">
        <v>27.2223594940208</v>
      </c>
      <c r="E7">
        <v>12.939175984324059</v>
      </c>
      <c r="H7" t="s">
        <v>93</v>
      </c>
      <c r="I7">
        <v>130</v>
      </c>
      <c r="K7" t="s">
        <v>94</v>
      </c>
      <c r="L7">
        <v>33.223947222222229</v>
      </c>
      <c r="M7">
        <v>1168.5331332278131</v>
      </c>
      <c r="N7">
        <v>25.08396535017188</v>
      </c>
    </row>
    <row r="8" spans="1:27" x14ac:dyDescent="0.3">
      <c r="A8">
        <v>1</v>
      </c>
      <c r="B8">
        <v>4</v>
      </c>
      <c r="C8">
        <v>0.7393527777777773</v>
      </c>
      <c r="D8">
        <v>0.30093353944704249</v>
      </c>
      <c r="E8">
        <v>22.957804271054229</v>
      </c>
      <c r="H8" t="s">
        <v>95</v>
      </c>
      <c r="I8">
        <v>18</v>
      </c>
      <c r="K8" t="s">
        <v>31</v>
      </c>
      <c r="L8">
        <v>0.89289444444444599</v>
      </c>
      <c r="M8">
        <v>163.89096500316441</v>
      </c>
      <c r="N8">
        <v>51.865501369726552</v>
      </c>
    </row>
    <row r="9" spans="1:27" x14ac:dyDescent="0.3">
      <c r="A9">
        <v>2</v>
      </c>
      <c r="B9">
        <v>302</v>
      </c>
      <c r="C9">
        <v>31.643150000000009</v>
      </c>
      <c r="D9">
        <v>1141.0098401943451</v>
      </c>
      <c r="E9">
        <v>25.08396535017188</v>
      </c>
      <c r="H9" t="s">
        <v>96</v>
      </c>
      <c r="I9">
        <v>0</v>
      </c>
      <c r="K9" t="s">
        <v>32</v>
      </c>
      <c r="L9">
        <v>34.116841666666673</v>
      </c>
      <c r="M9">
        <v>1332.4240982309771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0.89289444444444599</v>
      </c>
      <c r="D12">
        <v>163.89096500316441</v>
      </c>
      <c r="E12">
        <v>51.865501369726552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23</v>
      </c>
      <c r="B3" s="3">
        <v>45021</v>
      </c>
      <c r="D3" t="s">
        <v>187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188</v>
      </c>
      <c r="Q3" t="s">
        <v>189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114</v>
      </c>
      <c r="AA3">
        <v>231.30021190643311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0.45448888888888989</v>
      </c>
      <c r="D7">
        <v>15.496131112597419</v>
      </c>
      <c r="E7">
        <v>12.907941189905809</v>
      </c>
      <c r="H7" t="s">
        <v>93</v>
      </c>
      <c r="I7">
        <v>89</v>
      </c>
      <c r="K7" t="s">
        <v>94</v>
      </c>
      <c r="L7">
        <v>33.546777777777763</v>
      </c>
      <c r="M7">
        <v>1172.64833684479</v>
      </c>
      <c r="N7">
        <v>13.29497666671735</v>
      </c>
    </row>
    <row r="8" spans="1:27" x14ac:dyDescent="0.3">
      <c r="A8">
        <v>1</v>
      </c>
      <c r="B8">
        <v>5</v>
      </c>
      <c r="C8">
        <v>1.017675000000001</v>
      </c>
      <c r="D8">
        <v>0.52865721980426927</v>
      </c>
      <c r="E8">
        <v>13.29497666671735</v>
      </c>
      <c r="H8" t="s">
        <v>95</v>
      </c>
      <c r="I8">
        <v>25</v>
      </c>
      <c r="K8" t="s">
        <v>31</v>
      </c>
      <c r="L8">
        <v>1.333550000000002</v>
      </c>
      <c r="M8">
        <v>245.31945450838421</v>
      </c>
      <c r="N8">
        <v>51.888310613383062</v>
      </c>
    </row>
    <row r="9" spans="1:27" x14ac:dyDescent="0.3">
      <c r="A9">
        <v>2</v>
      </c>
      <c r="B9">
        <v>267</v>
      </c>
      <c r="C9">
        <v>32.074613888888869</v>
      </c>
      <c r="D9">
        <v>1156.6235485123891</v>
      </c>
      <c r="E9">
        <v>10.613385531206211</v>
      </c>
      <c r="H9" t="s">
        <v>96</v>
      </c>
      <c r="I9">
        <v>0</v>
      </c>
      <c r="K9" t="s">
        <v>32</v>
      </c>
      <c r="L9">
        <v>34.880327777777772</v>
      </c>
      <c r="M9">
        <v>1417.967791353175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1.333550000000002</v>
      </c>
      <c r="D12">
        <v>245.31945450838421</v>
      </c>
      <c r="E12">
        <v>51.888310613383062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24</v>
      </c>
      <c r="B3" s="3">
        <v>45021</v>
      </c>
      <c r="D3" t="s">
        <v>190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191</v>
      </c>
      <c r="Q3" t="s">
        <v>192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61</v>
      </c>
      <c r="AA3">
        <v>246.25248432159421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7.5579749999999999</v>
      </c>
      <c r="D7">
        <v>135.277175906037</v>
      </c>
      <c r="E7">
        <v>13.139941551146279</v>
      </c>
      <c r="H7" t="s">
        <v>93</v>
      </c>
      <c r="I7">
        <v>60</v>
      </c>
      <c r="K7" t="s">
        <v>94</v>
      </c>
      <c r="L7">
        <v>36.070591666666658</v>
      </c>
      <c r="M7">
        <v>1120.2377759376091</v>
      </c>
      <c r="N7">
        <v>14.1805571847898</v>
      </c>
    </row>
    <row r="8" spans="1:27" x14ac:dyDescent="0.3">
      <c r="A8">
        <v>1</v>
      </c>
      <c r="B8">
        <v>5</v>
      </c>
      <c r="C8">
        <v>1.218836111111113</v>
      </c>
      <c r="D8">
        <v>0.67878575730109802</v>
      </c>
      <c r="E8">
        <v>13.07945003497613</v>
      </c>
      <c r="H8" t="s">
        <v>95</v>
      </c>
      <c r="I8">
        <v>1</v>
      </c>
      <c r="K8" t="s">
        <v>31</v>
      </c>
      <c r="L8">
        <v>1.0919611111111081</v>
      </c>
      <c r="M8">
        <v>200.9355041176172</v>
      </c>
      <c r="N8">
        <v>65.726734918363434</v>
      </c>
    </row>
    <row r="9" spans="1:27" x14ac:dyDescent="0.3">
      <c r="A9">
        <v>2</v>
      </c>
      <c r="B9">
        <v>238</v>
      </c>
      <c r="C9">
        <v>27.29378055555555</v>
      </c>
      <c r="D9">
        <v>984.28181427427114</v>
      </c>
      <c r="E9">
        <v>14.1805571847898</v>
      </c>
      <c r="H9" t="s">
        <v>96</v>
      </c>
      <c r="I9">
        <v>0</v>
      </c>
      <c r="K9" t="s">
        <v>32</v>
      </c>
      <c r="L9">
        <v>37.162552777777769</v>
      </c>
      <c r="M9">
        <v>1321.173280055227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1.0919611111111081</v>
      </c>
      <c r="D12">
        <v>200.9355041176172</v>
      </c>
      <c r="E12">
        <v>65.726734918363434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25</v>
      </c>
      <c r="B3" s="3">
        <v>45021</v>
      </c>
      <c r="D3" t="s">
        <v>193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194</v>
      </c>
      <c r="Q3" t="s">
        <v>195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40</v>
      </c>
      <c r="AA3">
        <v>218.83681321144101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60</v>
      </c>
      <c r="C7">
        <v>8.6160777777777788</v>
      </c>
      <c r="D7">
        <v>198.9216015018296</v>
      </c>
      <c r="E7">
        <v>13.139989049754879</v>
      </c>
      <c r="H7" t="s">
        <v>93</v>
      </c>
      <c r="I7">
        <v>34</v>
      </c>
      <c r="K7" t="s">
        <v>94</v>
      </c>
      <c r="L7">
        <v>32.606483333333323</v>
      </c>
      <c r="M7">
        <v>1020.770352884689</v>
      </c>
      <c r="N7">
        <v>13.139989049754879</v>
      </c>
    </row>
    <row r="8" spans="1:27" x14ac:dyDescent="0.3">
      <c r="A8">
        <v>1</v>
      </c>
      <c r="B8">
        <v>5</v>
      </c>
      <c r="C8">
        <v>1.213225000000002</v>
      </c>
      <c r="D8">
        <v>0.3624696721218979</v>
      </c>
      <c r="E8">
        <v>0.11317197594859101</v>
      </c>
      <c r="H8" t="s">
        <v>95</v>
      </c>
      <c r="I8">
        <v>6</v>
      </c>
      <c r="K8" t="s">
        <v>31</v>
      </c>
      <c r="L8">
        <v>1.2642444444444401</v>
      </c>
      <c r="M8">
        <v>232.63906167071789</v>
      </c>
      <c r="N8">
        <v>53.270910774316206</v>
      </c>
    </row>
    <row r="9" spans="1:27" x14ac:dyDescent="0.3">
      <c r="A9">
        <v>2</v>
      </c>
      <c r="B9">
        <v>216</v>
      </c>
      <c r="C9">
        <v>22.777180555555539</v>
      </c>
      <c r="D9">
        <v>821.48628171073733</v>
      </c>
      <c r="E9">
        <v>10.595249694848389</v>
      </c>
      <c r="H9" t="s">
        <v>96</v>
      </c>
      <c r="I9">
        <v>0</v>
      </c>
      <c r="K9" t="s">
        <v>32</v>
      </c>
      <c r="L9">
        <v>33.870727777777759</v>
      </c>
      <c r="M9">
        <v>1253.409414555407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1.2642444444444401</v>
      </c>
      <c r="D12">
        <v>232.63906167071789</v>
      </c>
      <c r="E12">
        <v>53.270910774316206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26</v>
      </c>
      <c r="B3" s="3">
        <v>45021</v>
      </c>
      <c r="D3" t="s">
        <v>196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197</v>
      </c>
      <c r="Q3" t="s">
        <v>198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101</v>
      </c>
      <c r="AA3">
        <v>179.40850162506101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0.81698888888888788</v>
      </c>
      <c r="D7">
        <v>26.56353840347942</v>
      </c>
      <c r="E7">
        <v>13.58574809076265</v>
      </c>
      <c r="H7" t="s">
        <v>93</v>
      </c>
      <c r="I7">
        <v>100</v>
      </c>
      <c r="K7" t="s">
        <v>94</v>
      </c>
      <c r="L7">
        <v>23.271502777777791</v>
      </c>
      <c r="M7">
        <v>797.7633192635667</v>
      </c>
      <c r="N7">
        <v>15.787505146577249</v>
      </c>
    </row>
    <row r="8" spans="1:27" x14ac:dyDescent="0.3">
      <c r="A8">
        <v>1</v>
      </c>
      <c r="B8">
        <v>5</v>
      </c>
      <c r="C8">
        <v>1.070552777777777</v>
      </c>
      <c r="D8">
        <v>0.36458978623207089</v>
      </c>
      <c r="E8">
        <v>12.90450385540942</v>
      </c>
      <c r="H8" t="s">
        <v>95</v>
      </c>
      <c r="I8">
        <v>1</v>
      </c>
      <c r="K8" t="s">
        <v>31</v>
      </c>
      <c r="L8">
        <v>0.57860277777777613</v>
      </c>
      <c r="M8">
        <v>106.5276795690928</v>
      </c>
      <c r="N8">
        <v>51.631104892150901</v>
      </c>
    </row>
    <row r="9" spans="1:27" x14ac:dyDescent="0.3">
      <c r="A9">
        <v>2</v>
      </c>
      <c r="B9">
        <v>206</v>
      </c>
      <c r="C9">
        <v>21.38396111111112</v>
      </c>
      <c r="D9">
        <v>770.83519107385519</v>
      </c>
      <c r="E9">
        <v>15.787505146577249</v>
      </c>
      <c r="H9" t="s">
        <v>96</v>
      </c>
      <c r="I9">
        <v>0</v>
      </c>
      <c r="K9" t="s">
        <v>32</v>
      </c>
      <c r="L9">
        <v>23.850105555555562</v>
      </c>
      <c r="M9">
        <v>904.29099883265951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0.57860277777777613</v>
      </c>
      <c r="D12">
        <v>106.5276795690928</v>
      </c>
      <c r="E12">
        <v>51.631104892150901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27</v>
      </c>
      <c r="B3" s="3">
        <v>45022</v>
      </c>
      <c r="D3" t="s">
        <v>199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200</v>
      </c>
      <c r="Q3" t="s">
        <v>201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744</v>
      </c>
      <c r="AA3">
        <v>220.96595454216001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0.45743333333333391</v>
      </c>
      <c r="D7">
        <v>14.156832919300371</v>
      </c>
      <c r="E7">
        <v>8.5967896998498858</v>
      </c>
      <c r="H7" t="s">
        <v>93</v>
      </c>
      <c r="I7">
        <v>703</v>
      </c>
      <c r="K7" t="s">
        <v>94</v>
      </c>
      <c r="L7">
        <v>29.05983611111111</v>
      </c>
      <c r="M7">
        <v>1006.950049448507</v>
      </c>
      <c r="N7">
        <v>113.6009147290082</v>
      </c>
    </row>
    <row r="8" spans="1:27" x14ac:dyDescent="0.3">
      <c r="A8">
        <v>1</v>
      </c>
      <c r="B8">
        <v>5</v>
      </c>
      <c r="C8">
        <v>1.0710749999999989</v>
      </c>
      <c r="D8">
        <v>0.7267854686056503</v>
      </c>
      <c r="E8">
        <v>13.176659958584789</v>
      </c>
      <c r="H8" t="s">
        <v>95</v>
      </c>
      <c r="I8">
        <v>40</v>
      </c>
      <c r="K8" t="s">
        <v>31</v>
      </c>
      <c r="L8">
        <v>0.7902861111111088</v>
      </c>
      <c r="M8">
        <v>144.9646466583373</v>
      </c>
      <c r="N8">
        <v>51.888221016998521</v>
      </c>
    </row>
    <row r="9" spans="1:27" x14ac:dyDescent="0.3">
      <c r="A9">
        <v>2</v>
      </c>
      <c r="B9">
        <v>238</v>
      </c>
      <c r="C9">
        <v>27.531327777777779</v>
      </c>
      <c r="D9">
        <v>992.06643106060108</v>
      </c>
      <c r="E9">
        <v>113.6009147290082</v>
      </c>
      <c r="H9" t="s">
        <v>96</v>
      </c>
      <c r="I9">
        <v>1</v>
      </c>
      <c r="K9" t="s">
        <v>32</v>
      </c>
      <c r="L9">
        <v>29.850122222222218</v>
      </c>
      <c r="M9">
        <v>1151.9146961068441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0.7902861111111088</v>
      </c>
      <c r="D12">
        <v>144.9646466583373</v>
      </c>
      <c r="E12">
        <v>51.888221016998521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202</v>
      </c>
      <c r="B16">
        <v>3422</v>
      </c>
      <c r="C16">
        <v>6085</v>
      </c>
      <c r="D16">
        <v>2</v>
      </c>
      <c r="E16">
        <v>56820</v>
      </c>
      <c r="F16">
        <v>28.386777349723289</v>
      </c>
      <c r="G16">
        <v>2</v>
      </c>
      <c r="H16">
        <v>5</v>
      </c>
      <c r="I16">
        <v>15998.101512678921</v>
      </c>
      <c r="J16">
        <v>19332.086765335542</v>
      </c>
      <c r="K16">
        <v>74.467839521674605</v>
      </c>
      <c r="L16">
        <v>16282.86765542598</v>
      </c>
      <c r="M16">
        <v>17653.674069454079</v>
      </c>
      <c r="N16">
        <v>77.899367384045689</v>
      </c>
      <c r="O16">
        <v>15984.628811717161</v>
      </c>
      <c r="P16">
        <v>19048.767779085822</v>
      </c>
      <c r="Q16">
        <v>74.467839521674605</v>
      </c>
      <c r="R16">
        <v>15980.98714111801</v>
      </c>
      <c r="S16">
        <v>19048.141783985291</v>
      </c>
      <c r="T16">
        <v>77.899367384045689</v>
      </c>
      <c r="U16">
        <v>9.991945768650357</v>
      </c>
      <c r="V16">
        <v>50.261774303455987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28</v>
      </c>
      <c r="B3" s="3">
        <v>45022</v>
      </c>
      <c r="D3" t="s">
        <v>203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204</v>
      </c>
      <c r="Q3" t="s">
        <v>205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6073</v>
      </c>
      <c r="AA3">
        <v>383.07783198356628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77</v>
      </c>
      <c r="C7">
        <v>7.5359888888888946</v>
      </c>
      <c r="D7">
        <v>133.76339539500441</v>
      </c>
      <c r="E7">
        <v>13.10722422902014</v>
      </c>
      <c r="H7" t="s">
        <v>93</v>
      </c>
      <c r="I7">
        <v>6072</v>
      </c>
      <c r="K7" t="s">
        <v>94</v>
      </c>
      <c r="L7">
        <v>47.126211111111118</v>
      </c>
      <c r="M7">
        <v>1515.191852984128</v>
      </c>
      <c r="N7">
        <v>37.533778136781848</v>
      </c>
    </row>
    <row r="8" spans="1:27" x14ac:dyDescent="0.3">
      <c r="A8">
        <v>1</v>
      </c>
      <c r="B8">
        <v>6</v>
      </c>
      <c r="C8">
        <v>1.262113888888887</v>
      </c>
      <c r="D8">
        <v>0.62187750087587246</v>
      </c>
      <c r="E8">
        <v>13.539040876592839</v>
      </c>
      <c r="H8" t="s">
        <v>95</v>
      </c>
      <c r="I8">
        <v>1</v>
      </c>
      <c r="K8" t="s">
        <v>31</v>
      </c>
      <c r="L8">
        <v>1.2337222222222191</v>
      </c>
      <c r="M8">
        <v>226.78688154466471</v>
      </c>
      <c r="N8">
        <v>53.071837985941912</v>
      </c>
    </row>
    <row r="9" spans="1:27" x14ac:dyDescent="0.3">
      <c r="A9">
        <v>2</v>
      </c>
      <c r="B9">
        <v>287</v>
      </c>
      <c r="C9">
        <v>38.32810833333334</v>
      </c>
      <c r="D9">
        <v>1380.806580088248</v>
      </c>
      <c r="E9">
        <v>37.533778136781848</v>
      </c>
      <c r="H9" t="s">
        <v>96</v>
      </c>
      <c r="I9">
        <v>0</v>
      </c>
      <c r="K9" t="s">
        <v>32</v>
      </c>
      <c r="L9">
        <v>48.359933333333338</v>
      </c>
      <c r="M9">
        <v>1741.978734528793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1.2337222222222191</v>
      </c>
      <c r="D12">
        <v>226.78688154466471</v>
      </c>
      <c r="E12">
        <v>53.071837985941912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29</v>
      </c>
      <c r="B3" s="3">
        <v>45022</v>
      </c>
      <c r="D3" t="s">
        <v>206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207</v>
      </c>
      <c r="Q3" t="s">
        <v>208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3724</v>
      </c>
      <c r="AA3">
        <v>343.57566666603088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64</v>
      </c>
      <c r="C7">
        <v>8.6049472222222203</v>
      </c>
      <c r="D7">
        <v>198.702779565067</v>
      </c>
      <c r="E7">
        <v>13.107294269816419</v>
      </c>
      <c r="H7" t="s">
        <v>93</v>
      </c>
      <c r="I7">
        <v>3724</v>
      </c>
      <c r="K7" t="s">
        <v>94</v>
      </c>
      <c r="L7">
        <v>47.735291666666669</v>
      </c>
      <c r="M7">
        <v>1565.3062661032179</v>
      </c>
      <c r="N7">
        <v>85.216512973004143</v>
      </c>
    </row>
    <row r="8" spans="1:27" x14ac:dyDescent="0.3">
      <c r="A8">
        <v>1</v>
      </c>
      <c r="B8">
        <v>5</v>
      </c>
      <c r="C8">
        <v>1.2117583333333339</v>
      </c>
      <c r="D8">
        <v>0.36584044595231657</v>
      </c>
      <c r="E8">
        <v>0.1080290083914671</v>
      </c>
      <c r="H8" t="s">
        <v>95</v>
      </c>
      <c r="I8">
        <v>0</v>
      </c>
      <c r="K8" t="s">
        <v>31</v>
      </c>
      <c r="L8">
        <v>0.7696500000000035</v>
      </c>
      <c r="M8">
        <v>141.69755350085259</v>
      </c>
      <c r="N8">
        <v>51.646955827048409</v>
      </c>
    </row>
    <row r="9" spans="1:27" x14ac:dyDescent="0.3">
      <c r="A9">
        <v>2</v>
      </c>
      <c r="B9">
        <v>266</v>
      </c>
      <c r="C9">
        <v>37.918586111111111</v>
      </c>
      <c r="D9">
        <v>1366.237646092198</v>
      </c>
      <c r="E9">
        <v>85.216512973004143</v>
      </c>
      <c r="H9" t="s">
        <v>96</v>
      </c>
      <c r="I9">
        <v>0</v>
      </c>
      <c r="K9" t="s">
        <v>32</v>
      </c>
      <c r="L9">
        <v>48.504941666666667</v>
      </c>
      <c r="M9">
        <v>1707.00381960407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14</v>
      </c>
      <c r="C12">
        <v>0.7696500000000035</v>
      </c>
      <c r="D12">
        <v>141.69755350085259</v>
      </c>
      <c r="E12">
        <v>51.646955827048409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30</v>
      </c>
      <c r="B3" s="3">
        <v>45022</v>
      </c>
      <c r="D3" t="s">
        <v>209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210</v>
      </c>
      <c r="Q3" t="s">
        <v>211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424</v>
      </c>
      <c r="AA3">
        <v>505.45723724365229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1.765591666666668</v>
      </c>
      <c r="D7">
        <v>55.553117633353743</v>
      </c>
      <c r="E7">
        <v>12.903528899796321</v>
      </c>
      <c r="H7" t="s">
        <v>93</v>
      </c>
      <c r="I7">
        <v>420</v>
      </c>
      <c r="K7" t="s">
        <v>94</v>
      </c>
      <c r="L7">
        <v>56.325494444444431</v>
      </c>
      <c r="M7">
        <v>1947.904073623268</v>
      </c>
      <c r="N7">
        <v>27.420283859324432</v>
      </c>
    </row>
    <row r="8" spans="1:27" x14ac:dyDescent="0.3">
      <c r="A8">
        <v>1</v>
      </c>
      <c r="B8">
        <v>5</v>
      </c>
      <c r="C8">
        <v>2.1025499999999981</v>
      </c>
      <c r="D8">
        <v>0.93432236638982435</v>
      </c>
      <c r="E8">
        <v>12.896760427005869</v>
      </c>
      <c r="H8" t="s">
        <v>95</v>
      </c>
      <c r="I8">
        <v>4</v>
      </c>
      <c r="K8" t="s">
        <v>31</v>
      </c>
      <c r="L8">
        <v>1.868258333333338</v>
      </c>
      <c r="M8">
        <v>343.08849563321871</v>
      </c>
      <c r="N8">
        <v>89.58939937803035</v>
      </c>
    </row>
    <row r="9" spans="1:27" x14ac:dyDescent="0.3">
      <c r="A9">
        <v>2</v>
      </c>
      <c r="B9">
        <v>265</v>
      </c>
      <c r="C9">
        <v>52.457352777777757</v>
      </c>
      <c r="D9">
        <v>1891.4166336235239</v>
      </c>
      <c r="E9">
        <v>27.420283859324432</v>
      </c>
      <c r="H9" t="s">
        <v>96</v>
      </c>
      <c r="I9">
        <v>0</v>
      </c>
      <c r="K9" t="s">
        <v>32</v>
      </c>
      <c r="L9">
        <v>58.193752777777767</v>
      </c>
      <c r="M9">
        <v>2290.9925692564871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1.868258333333338</v>
      </c>
      <c r="D12">
        <v>343.08849563321871</v>
      </c>
      <c r="E12">
        <v>89.58939937803035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31</v>
      </c>
      <c r="B3" s="3">
        <v>45022</v>
      </c>
      <c r="D3" t="s">
        <v>212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213</v>
      </c>
      <c r="Q3" t="s">
        <v>214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138</v>
      </c>
      <c r="AA3">
        <v>393.97648072242743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16.578413888888889</v>
      </c>
      <c r="D7">
        <v>335.30833615264748</v>
      </c>
      <c r="E7">
        <v>13.689659021696549</v>
      </c>
      <c r="H7" t="s">
        <v>93</v>
      </c>
      <c r="I7">
        <v>4</v>
      </c>
      <c r="K7" t="s">
        <v>94</v>
      </c>
      <c r="L7">
        <v>55.337811111111108</v>
      </c>
      <c r="M7">
        <v>1711.1357784254801</v>
      </c>
      <c r="N7">
        <v>13.689659021696549</v>
      </c>
    </row>
    <row r="8" spans="1:27" x14ac:dyDescent="0.3">
      <c r="A8">
        <v>1</v>
      </c>
      <c r="B8">
        <v>2</v>
      </c>
      <c r="C8">
        <v>0.61939722222222271</v>
      </c>
      <c r="D8">
        <v>0.27682267450007558</v>
      </c>
      <c r="E8">
        <v>12.857406609372299</v>
      </c>
      <c r="H8" t="s">
        <v>95</v>
      </c>
      <c r="I8">
        <v>134</v>
      </c>
      <c r="K8" t="s">
        <v>31</v>
      </c>
      <c r="L8">
        <v>2.6424805555555611</v>
      </c>
      <c r="M8">
        <v>486.23407112830438</v>
      </c>
      <c r="N8">
        <v>53.467389092689373</v>
      </c>
    </row>
    <row r="9" spans="1:27" x14ac:dyDescent="0.3">
      <c r="A9">
        <v>2</v>
      </c>
      <c r="B9">
        <v>176</v>
      </c>
      <c r="C9">
        <v>38.14</v>
      </c>
      <c r="D9">
        <v>1375.550619598333</v>
      </c>
      <c r="E9">
        <v>11.376243204593401</v>
      </c>
      <c r="H9" t="s">
        <v>96</v>
      </c>
      <c r="I9">
        <v>0</v>
      </c>
      <c r="K9" t="s">
        <v>32</v>
      </c>
      <c r="L9">
        <v>57.980291666666673</v>
      </c>
      <c r="M9">
        <v>2197.3698495537851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2.6424805555555611</v>
      </c>
      <c r="D12">
        <v>486.23407112830438</v>
      </c>
      <c r="E12">
        <v>53.467389092689373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32</v>
      </c>
      <c r="B3" s="3">
        <v>45022</v>
      </c>
      <c r="D3" t="s">
        <v>215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216</v>
      </c>
      <c r="Q3" t="s">
        <v>217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98</v>
      </c>
      <c r="AA3">
        <v>308.49752879142761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1.770130555555556</v>
      </c>
      <c r="D7">
        <v>56.32710462050342</v>
      </c>
      <c r="E7">
        <v>12.902913960729951</v>
      </c>
      <c r="H7" t="s">
        <v>93</v>
      </c>
      <c r="I7">
        <v>2</v>
      </c>
      <c r="K7" t="s">
        <v>94</v>
      </c>
      <c r="L7">
        <v>40.162844444444431</v>
      </c>
      <c r="M7">
        <v>1423.3405966788</v>
      </c>
      <c r="N7">
        <v>12.902913960729951</v>
      </c>
    </row>
    <row r="8" spans="1:27" x14ac:dyDescent="0.3">
      <c r="A8">
        <v>1</v>
      </c>
      <c r="B8">
        <v>1</v>
      </c>
      <c r="C8">
        <v>0.49930277777777721</v>
      </c>
      <c r="D8">
        <v>0.27415497956350532</v>
      </c>
      <c r="E8">
        <v>12.89197714552177</v>
      </c>
      <c r="H8" t="s">
        <v>95</v>
      </c>
      <c r="I8">
        <v>96</v>
      </c>
      <c r="K8" t="s">
        <v>31</v>
      </c>
      <c r="L8">
        <v>1.812244444444447</v>
      </c>
      <c r="M8">
        <v>333.56813564990529</v>
      </c>
      <c r="N8">
        <v>52.778642693355117</v>
      </c>
    </row>
    <row r="9" spans="1:27" x14ac:dyDescent="0.3">
      <c r="A9">
        <v>2</v>
      </c>
      <c r="B9">
        <v>187</v>
      </c>
      <c r="C9">
        <v>37.893411111111099</v>
      </c>
      <c r="D9">
        <v>1366.7393370787329</v>
      </c>
      <c r="E9">
        <v>10.475285534690171</v>
      </c>
      <c r="H9" t="s">
        <v>96</v>
      </c>
      <c r="I9">
        <v>0</v>
      </c>
      <c r="K9" t="s">
        <v>32</v>
      </c>
      <c r="L9">
        <v>41.975088888888877</v>
      </c>
      <c r="M9">
        <v>1756.908732328706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25</v>
      </c>
      <c r="C12">
        <v>1.812244444444447</v>
      </c>
      <c r="D12">
        <v>333.56813564990529</v>
      </c>
      <c r="E12">
        <v>52.778642693355117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33</v>
      </c>
      <c r="B3" s="3">
        <v>45022</v>
      </c>
      <c r="D3" t="s">
        <v>218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219</v>
      </c>
      <c r="Q3" t="s">
        <v>220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142</v>
      </c>
      <c r="AA3">
        <v>414.34504199028021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16.78725277777777</v>
      </c>
      <c r="D7">
        <v>341.64871404997501</v>
      </c>
      <c r="E7">
        <v>13.13999111504693</v>
      </c>
      <c r="H7" t="s">
        <v>93</v>
      </c>
      <c r="I7">
        <v>2</v>
      </c>
      <c r="K7" t="s">
        <v>94</v>
      </c>
      <c r="L7">
        <v>58.594152777777779</v>
      </c>
      <c r="M7">
        <v>1832.5410031790359</v>
      </c>
      <c r="N7">
        <v>13.13999111504693</v>
      </c>
    </row>
    <row r="8" spans="1:27" x14ac:dyDescent="0.3">
      <c r="A8">
        <v>1</v>
      </c>
      <c r="B8">
        <v>1</v>
      </c>
      <c r="C8">
        <v>0.46859444444444509</v>
      </c>
      <c r="D8">
        <v>0.14351436888983399</v>
      </c>
      <c r="E8">
        <v>9.7066018401174708E-2</v>
      </c>
      <c r="H8" t="s">
        <v>95</v>
      </c>
      <c r="I8">
        <v>140</v>
      </c>
      <c r="K8" t="s">
        <v>31</v>
      </c>
      <c r="L8">
        <v>1.969891666666661</v>
      </c>
      <c r="M8">
        <v>361.33518586261999</v>
      </c>
      <c r="N8">
        <v>51.888302467804003</v>
      </c>
    </row>
    <row r="9" spans="1:27" x14ac:dyDescent="0.3">
      <c r="A9">
        <v>2</v>
      </c>
      <c r="B9">
        <v>195</v>
      </c>
      <c r="C9">
        <v>41.338305555555557</v>
      </c>
      <c r="D9">
        <v>1490.748774760171</v>
      </c>
      <c r="E9">
        <v>10.79840588592149</v>
      </c>
      <c r="H9" t="s">
        <v>96</v>
      </c>
      <c r="I9">
        <v>0</v>
      </c>
      <c r="K9" t="s">
        <v>32</v>
      </c>
      <c r="L9">
        <v>60.564044444444441</v>
      </c>
      <c r="M9">
        <v>2193.8761890416558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31</v>
      </c>
      <c r="C12">
        <v>1.969891666666661</v>
      </c>
      <c r="D12">
        <v>361.33518586261999</v>
      </c>
      <c r="E12">
        <v>51.888302467804003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34</v>
      </c>
      <c r="B3" s="3">
        <v>45022</v>
      </c>
      <c r="D3" t="s">
        <v>221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222</v>
      </c>
      <c r="Q3" t="s">
        <v>223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297</v>
      </c>
      <c r="AA3">
        <v>328.71772027015692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1.7156111111111101</v>
      </c>
      <c r="D7">
        <v>53.939461982201593</v>
      </c>
      <c r="E7">
        <v>12.90290790037605</v>
      </c>
      <c r="H7" t="s">
        <v>93</v>
      </c>
      <c r="I7">
        <v>7</v>
      </c>
      <c r="K7" t="s">
        <v>94</v>
      </c>
      <c r="L7">
        <v>41.401622222222201</v>
      </c>
      <c r="M7">
        <v>1471.1662134150961</v>
      </c>
      <c r="N7">
        <v>12.90290790037605</v>
      </c>
    </row>
    <row r="8" spans="1:27" x14ac:dyDescent="0.3">
      <c r="A8">
        <v>1</v>
      </c>
      <c r="B8">
        <v>1</v>
      </c>
      <c r="C8">
        <v>0.40609722222222139</v>
      </c>
      <c r="D8">
        <v>0.27725247142459908</v>
      </c>
      <c r="E8">
        <v>12.848741042134209</v>
      </c>
      <c r="H8" t="s">
        <v>95</v>
      </c>
      <c r="I8">
        <v>290</v>
      </c>
      <c r="K8" t="s">
        <v>31</v>
      </c>
      <c r="L8">
        <v>2.056561111111102</v>
      </c>
      <c r="M8">
        <v>378.68455139817212</v>
      </c>
      <c r="N8">
        <v>52.665798112401788</v>
      </c>
    </row>
    <row r="9" spans="1:27" x14ac:dyDescent="0.3">
      <c r="A9">
        <v>2</v>
      </c>
      <c r="B9">
        <v>187</v>
      </c>
      <c r="C9">
        <v>39.279913888888871</v>
      </c>
      <c r="D9">
        <v>1416.94949896147</v>
      </c>
      <c r="E9">
        <v>10.81763102527152</v>
      </c>
      <c r="H9" t="s">
        <v>96</v>
      </c>
      <c r="I9">
        <v>0</v>
      </c>
      <c r="K9" t="s">
        <v>32</v>
      </c>
      <c r="L9">
        <v>43.458183333333302</v>
      </c>
      <c r="M9">
        <v>1849.8507648132679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29</v>
      </c>
      <c r="C12">
        <v>2.056561111111102</v>
      </c>
      <c r="D12">
        <v>378.68455139817212</v>
      </c>
      <c r="E12">
        <v>52.665798112401788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35</v>
      </c>
      <c r="B3" s="3">
        <v>45022</v>
      </c>
      <c r="D3" t="s">
        <v>224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225</v>
      </c>
      <c r="Q3" t="s">
        <v>226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133</v>
      </c>
      <c r="AA3">
        <v>1357.026368618011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96</v>
      </c>
      <c r="C7">
        <v>18.695052777777789</v>
      </c>
      <c r="D7">
        <v>399.81343289679728</v>
      </c>
      <c r="E7">
        <v>13.139978723970961</v>
      </c>
      <c r="H7" t="s">
        <v>93</v>
      </c>
      <c r="I7">
        <v>9</v>
      </c>
      <c r="K7" t="s">
        <v>94</v>
      </c>
      <c r="L7">
        <v>97.162672222222241</v>
      </c>
      <c r="M7">
        <v>3229.7871679685331</v>
      </c>
      <c r="N7">
        <v>13.139978723970961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123</v>
      </c>
      <c r="K8" t="s">
        <v>31</v>
      </c>
      <c r="L8">
        <v>3.7903000000000051</v>
      </c>
      <c r="M8">
        <v>696.53853335428573</v>
      </c>
      <c r="N8">
        <v>52.923073490753588</v>
      </c>
    </row>
    <row r="9" spans="1:27" x14ac:dyDescent="0.3">
      <c r="A9">
        <v>2</v>
      </c>
      <c r="B9">
        <v>260</v>
      </c>
      <c r="C9">
        <v>78.467619444444452</v>
      </c>
      <c r="D9">
        <v>2829.973735071736</v>
      </c>
      <c r="E9">
        <v>10.8733113577066</v>
      </c>
      <c r="H9" t="s">
        <v>96</v>
      </c>
      <c r="I9">
        <v>1</v>
      </c>
      <c r="K9" t="s">
        <v>32</v>
      </c>
      <c r="L9">
        <v>100.9529722222222</v>
      </c>
      <c r="M9">
        <v>3926.325701322819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51</v>
      </c>
      <c r="C12">
        <v>3.7903000000000051</v>
      </c>
      <c r="D12">
        <v>696.53853335428573</v>
      </c>
      <c r="E12">
        <v>52.923073490753588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227</v>
      </c>
      <c r="B16">
        <v>5256</v>
      </c>
      <c r="C16">
        <v>5747</v>
      </c>
      <c r="D16">
        <v>10</v>
      </c>
      <c r="E16">
        <v>69000</v>
      </c>
      <c r="F16">
        <v>24.911761444294751</v>
      </c>
      <c r="G16">
        <v>0</v>
      </c>
      <c r="H16">
        <v>5</v>
      </c>
      <c r="I16">
        <v>13462.520395155279</v>
      </c>
      <c r="J16">
        <v>15108.349136216209</v>
      </c>
      <c r="K16">
        <v>70.831196259910612</v>
      </c>
      <c r="L16">
        <v>14653.467101969731</v>
      </c>
      <c r="M16">
        <v>15915.83861868135</v>
      </c>
      <c r="N16">
        <v>73.79044348624322</v>
      </c>
      <c r="O16">
        <v>13478.82104221135</v>
      </c>
      <c r="P16">
        <v>15427.98976490052</v>
      </c>
      <c r="Q16">
        <v>70.831196259910612</v>
      </c>
      <c r="R16">
        <v>13477.526188342041</v>
      </c>
      <c r="S16">
        <v>15429.906137952161</v>
      </c>
      <c r="T16">
        <v>73.79044348624322</v>
      </c>
      <c r="U16">
        <v>12.847586064059019</v>
      </c>
      <c r="V16">
        <v>51.07573400384085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36</v>
      </c>
      <c r="B3" s="3">
        <v>45022</v>
      </c>
      <c r="D3" t="s">
        <v>228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229</v>
      </c>
      <c r="Q3" t="s">
        <v>230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56</v>
      </c>
      <c r="AA3">
        <v>1264.8947050571439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95</v>
      </c>
      <c r="C7">
        <v>18.695069444444439</v>
      </c>
      <c r="D7">
        <v>399.8271421852744</v>
      </c>
      <c r="E7">
        <v>13.1399291601395</v>
      </c>
      <c r="H7" t="s">
        <v>93</v>
      </c>
      <c r="I7">
        <v>1</v>
      </c>
      <c r="K7" t="s">
        <v>94</v>
      </c>
      <c r="L7">
        <v>91.281230555555538</v>
      </c>
      <c r="M7">
        <v>2917.2526457750878</v>
      </c>
      <c r="N7">
        <v>17.217548348369299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55</v>
      </c>
      <c r="K8" t="s">
        <v>31</v>
      </c>
      <c r="L8">
        <v>3.563747222222224</v>
      </c>
      <c r="M8">
        <v>654.84288293382133</v>
      </c>
      <c r="N8">
        <v>51.888432788973212</v>
      </c>
    </row>
    <row r="9" spans="1:27" x14ac:dyDescent="0.3">
      <c r="A9">
        <v>2</v>
      </c>
      <c r="B9">
        <v>247</v>
      </c>
      <c r="C9">
        <v>72.58616111111111</v>
      </c>
      <c r="D9">
        <v>2517.4255035898141</v>
      </c>
      <c r="E9">
        <v>17.217548348369299</v>
      </c>
      <c r="H9" t="s">
        <v>96</v>
      </c>
      <c r="I9">
        <v>0</v>
      </c>
      <c r="K9" t="s">
        <v>32</v>
      </c>
      <c r="L9">
        <v>94.844977777777757</v>
      </c>
      <c r="M9">
        <v>3572.09552870891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45</v>
      </c>
      <c r="C12">
        <v>3.563747222222224</v>
      </c>
      <c r="D12">
        <v>654.84288293382133</v>
      </c>
      <c r="E12">
        <v>51.888432788973212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37</v>
      </c>
      <c r="B3" s="3">
        <v>45022</v>
      </c>
      <c r="D3" t="s">
        <v>231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232</v>
      </c>
      <c r="Q3" t="s">
        <v>233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111</v>
      </c>
      <c r="AA3">
        <v>160.58297562599179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7.4245694444444439</v>
      </c>
      <c r="D7">
        <v>133.62358934278379</v>
      </c>
      <c r="E7">
        <v>13.10730869000257</v>
      </c>
      <c r="H7" t="s">
        <v>93</v>
      </c>
      <c r="I7">
        <v>0</v>
      </c>
      <c r="K7" t="s">
        <v>94</v>
      </c>
      <c r="L7">
        <v>22.032463888888891</v>
      </c>
      <c r="M7">
        <v>636.09007099775567</v>
      </c>
      <c r="N7">
        <v>13.51929816109368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111</v>
      </c>
      <c r="K8" t="s">
        <v>31</v>
      </c>
      <c r="L8">
        <v>0.65175000000000083</v>
      </c>
      <c r="M8">
        <v>119.7431087852065</v>
      </c>
      <c r="N8">
        <v>51.649932383269523</v>
      </c>
    </row>
    <row r="9" spans="1:27" x14ac:dyDescent="0.3">
      <c r="A9">
        <v>2</v>
      </c>
      <c r="B9">
        <v>144</v>
      </c>
      <c r="C9">
        <v>14.607894444444449</v>
      </c>
      <c r="D9">
        <v>502.46648165497191</v>
      </c>
      <c r="E9">
        <v>13.51929816109368</v>
      </c>
      <c r="H9" t="s">
        <v>96</v>
      </c>
      <c r="I9">
        <v>0</v>
      </c>
      <c r="K9" t="s">
        <v>32</v>
      </c>
      <c r="L9">
        <v>22.684213888888891</v>
      </c>
      <c r="M9">
        <v>755.83317978296213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0.65175000000000083</v>
      </c>
      <c r="D12">
        <v>119.7431087852065</v>
      </c>
      <c r="E12">
        <v>51.649932383269523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38</v>
      </c>
      <c r="B3" s="3">
        <v>45022</v>
      </c>
      <c r="D3" t="s">
        <v>234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235</v>
      </c>
      <c r="Q3" t="s">
        <v>236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83</v>
      </c>
      <c r="AA3">
        <v>169.12700843811041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62</v>
      </c>
      <c r="C7">
        <v>8.6029638888888638</v>
      </c>
      <c r="D7">
        <v>199.7969891990717</v>
      </c>
      <c r="E7">
        <v>13.139927095023401</v>
      </c>
      <c r="H7" t="s">
        <v>93</v>
      </c>
      <c r="I7">
        <v>6</v>
      </c>
      <c r="K7" t="s">
        <v>94</v>
      </c>
      <c r="L7">
        <v>24.285649999999979</v>
      </c>
      <c r="M7">
        <v>740.00173635645888</v>
      </c>
      <c r="N7">
        <v>13.139927095023401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77</v>
      </c>
      <c r="K8" t="s">
        <v>31</v>
      </c>
      <c r="L8">
        <v>0.8593972222222227</v>
      </c>
      <c r="M8">
        <v>158.02102591179681</v>
      </c>
      <c r="N8">
        <v>52.353237567289383</v>
      </c>
    </row>
    <row r="9" spans="1:27" x14ac:dyDescent="0.3">
      <c r="A9">
        <v>2</v>
      </c>
      <c r="B9">
        <v>162</v>
      </c>
      <c r="C9">
        <v>15.682686111111121</v>
      </c>
      <c r="D9">
        <v>540.20474715738726</v>
      </c>
      <c r="E9">
        <v>11.672848813260639</v>
      </c>
      <c r="H9" t="s">
        <v>96</v>
      </c>
      <c r="I9">
        <v>0</v>
      </c>
      <c r="K9" t="s">
        <v>32</v>
      </c>
      <c r="L9">
        <v>25.1450472222222</v>
      </c>
      <c r="M9">
        <v>898.02276226825563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0.8593972222222227</v>
      </c>
      <c r="D12">
        <v>158.02102591179681</v>
      </c>
      <c r="E12">
        <v>52.353237567289383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39</v>
      </c>
      <c r="B3" s="3">
        <v>45022</v>
      </c>
      <c r="D3" t="s">
        <v>237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238</v>
      </c>
      <c r="Q3" t="s">
        <v>239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</v>
      </c>
      <c r="AA3">
        <v>156.14393043518069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1.079527777777775</v>
      </c>
      <c r="D7">
        <v>33.263895904134358</v>
      </c>
      <c r="E7">
        <v>12.905298222873419</v>
      </c>
      <c r="H7" t="s">
        <v>93</v>
      </c>
      <c r="I7">
        <v>6</v>
      </c>
      <c r="K7" t="s">
        <v>94</v>
      </c>
      <c r="L7">
        <v>21.434225000000001</v>
      </c>
      <c r="M7">
        <v>741.80608716141978</v>
      </c>
      <c r="N7">
        <v>12.905298222873419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4</v>
      </c>
      <c r="K8" t="s">
        <v>31</v>
      </c>
      <c r="L8">
        <v>0.6859111111111067</v>
      </c>
      <c r="M8">
        <v>126.0489481533135</v>
      </c>
      <c r="N8">
        <v>51.740695830449269</v>
      </c>
    </row>
    <row r="9" spans="1:27" x14ac:dyDescent="0.3">
      <c r="A9">
        <v>2</v>
      </c>
      <c r="B9">
        <v>202</v>
      </c>
      <c r="C9">
        <v>20.354697222222232</v>
      </c>
      <c r="D9">
        <v>708.54219125728537</v>
      </c>
      <c r="E9">
        <v>10.74588508340276</v>
      </c>
      <c r="H9" t="s">
        <v>96</v>
      </c>
      <c r="I9">
        <v>0</v>
      </c>
      <c r="K9" t="s">
        <v>32</v>
      </c>
      <c r="L9">
        <v>22.120136111111108</v>
      </c>
      <c r="M9">
        <v>867.8550353147333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0.6859111111111067</v>
      </c>
      <c r="D12">
        <v>126.0489481533135</v>
      </c>
      <c r="E12">
        <v>51.740695830449269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40</v>
      </c>
      <c r="B3" s="3">
        <v>45022</v>
      </c>
      <c r="D3" t="s">
        <v>240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241</v>
      </c>
      <c r="Q3" t="s">
        <v>242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43</v>
      </c>
      <c r="AA3">
        <v>196.29289793968201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0.47322222222221982</v>
      </c>
      <c r="D7">
        <v>16.734078606625669</v>
      </c>
      <c r="E7">
        <v>12.899317880429759</v>
      </c>
      <c r="H7" t="s">
        <v>93</v>
      </c>
      <c r="I7">
        <v>40</v>
      </c>
      <c r="K7" t="s">
        <v>94</v>
      </c>
      <c r="L7">
        <v>23.651741666666659</v>
      </c>
      <c r="M7">
        <v>827.50739720584579</v>
      </c>
      <c r="N7">
        <v>12.899317880429759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3</v>
      </c>
      <c r="K8" t="s">
        <v>31</v>
      </c>
      <c r="L8">
        <v>0.68137500000000728</v>
      </c>
      <c r="M8">
        <v>125.37930668107499</v>
      </c>
      <c r="N8">
        <v>52.979658201829182</v>
      </c>
    </row>
    <row r="9" spans="1:27" x14ac:dyDescent="0.3">
      <c r="A9">
        <v>2</v>
      </c>
      <c r="B9">
        <v>243</v>
      </c>
      <c r="C9">
        <v>23.17851944444444</v>
      </c>
      <c r="D9">
        <v>810.77331859922015</v>
      </c>
      <c r="E9">
        <v>10.620797389638669</v>
      </c>
      <c r="H9" t="s">
        <v>96</v>
      </c>
      <c r="I9">
        <v>0</v>
      </c>
      <c r="K9" t="s">
        <v>32</v>
      </c>
      <c r="L9">
        <v>24.333116666666658</v>
      </c>
      <c r="M9">
        <v>952.88670388692071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12</v>
      </c>
      <c r="C12">
        <v>0.68137500000000728</v>
      </c>
      <c r="D12">
        <v>125.37930668107499</v>
      </c>
      <c r="E12">
        <v>52.979658201829182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2023-04-10T06:06:09Z</dcterms:modified>
</cp:coreProperties>
</file>