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Collision_Risk_Model\Pretactico\pretactico\Tactical_deconfliction_New\pretactico_R3\"/>
    </mc:Choice>
  </mc:AlternateContent>
  <xr:revisionPtr revIDLastSave="0" documentId="13_ncr:1_{D5CBD562-06F1-4606-A3BB-7EBEEC3E1E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8" i="1" s="1"/>
  <c r="B16" i="1"/>
  <c r="D15" i="1" a="1"/>
  <c r="E16" i="1" a="1"/>
  <c r="C15" i="1" a="1"/>
  <c r="H15" i="1" a="1"/>
  <c r="I16" i="1" a="1"/>
  <c r="G15" i="1" a="1"/>
  <c r="G17" i="1" a="1"/>
  <c r="C17" i="1" a="1"/>
  <c r="H16" i="1" a="1"/>
  <c r="D16" i="1" a="1"/>
  <c r="F15" i="1" a="1"/>
  <c r="E17" i="1" a="1"/>
  <c r="I15" i="1" a="1"/>
  <c r="E15" i="1" a="1"/>
  <c r="G18" i="1" a="1"/>
  <c r="G16" i="1" a="1"/>
  <c r="C16" i="1" a="1"/>
  <c r="F16" i="1" a="1"/>
  <c r="I17" i="1" a="1"/>
  <c r="C18" i="1" a="1"/>
  <c r="C18" i="1" l="1"/>
  <c r="I17" i="1"/>
  <c r="F16" i="1"/>
  <c r="C16" i="1"/>
  <c r="G16" i="1"/>
  <c r="G18" i="1"/>
  <c r="E15" i="1"/>
  <c r="I15" i="1"/>
  <c r="E17" i="1"/>
  <c r="F15" i="1"/>
  <c r="D16" i="1"/>
  <c r="H16" i="1"/>
  <c r="C17" i="1"/>
  <c r="G17" i="1"/>
  <c r="G15" i="1"/>
  <c r="I16" i="1"/>
  <c r="H15" i="1"/>
  <c r="C15" i="1"/>
  <c r="E16" i="1"/>
  <c r="D15" i="1"/>
  <c r="B19" i="1"/>
  <c r="H18" i="1" a="1"/>
  <c r="I18" i="1" a="1"/>
  <c r="D18" i="1" a="1"/>
  <c r="F17" i="1" a="1"/>
  <c r="D17" i="1" a="1"/>
  <c r="F18" i="1" a="1"/>
  <c r="H17" i="1" a="1"/>
  <c r="E18" i="1" a="1"/>
  <c r="Q15" i="1" l="1"/>
  <c r="E18" i="1"/>
  <c r="H17" i="1"/>
  <c r="F18" i="1"/>
  <c r="D17" i="1"/>
  <c r="F17" i="1"/>
  <c r="P15" i="1" s="1"/>
  <c r="D18" i="1"/>
  <c r="I18" i="1"/>
  <c r="H18" i="1"/>
  <c r="B20" i="1"/>
  <c r="J16" i="1" a="1"/>
  <c r="J16" i="1" s="1"/>
  <c r="L16" i="1" a="1"/>
  <c r="L16" i="1" s="1"/>
  <c r="K16" i="1" a="1"/>
  <c r="K16" i="1" s="1"/>
  <c r="L15" i="1" a="1"/>
  <c r="L15" i="1" s="1"/>
  <c r="K15" i="1" a="1"/>
  <c r="K15" i="1" s="1"/>
  <c r="J15" i="1" a="1"/>
  <c r="J15" i="1" s="1"/>
  <c r="S15" i="1"/>
  <c r="L17" i="1" a="1"/>
  <c r="L17" i="1" s="1"/>
  <c r="K17" i="1" a="1"/>
  <c r="K17" i="1" s="1"/>
  <c r="J17" i="1" a="1"/>
  <c r="J17" i="1" s="1"/>
  <c r="R15" i="1"/>
  <c r="E19" i="1" a="1"/>
  <c r="H19" i="1" a="1"/>
  <c r="D19" i="1" a="1"/>
  <c r="G19" i="1" a="1"/>
  <c r="I19" i="1" a="1"/>
  <c r="C19" i="1" a="1"/>
  <c r="F19" i="1" a="1"/>
  <c r="T15" i="1" l="1"/>
  <c r="F19" i="1"/>
  <c r="C19" i="1"/>
  <c r="I19" i="1"/>
  <c r="G19" i="1"/>
  <c r="D19" i="1"/>
  <c r="H19" i="1"/>
  <c r="E19" i="1"/>
  <c r="U15" i="1"/>
  <c r="V15" i="1"/>
  <c r="B21" i="1"/>
  <c r="J18" i="1" a="1"/>
  <c r="J18" i="1" s="1"/>
  <c r="L18" i="1" a="1"/>
  <c r="L18" i="1" s="1"/>
  <c r="K18" i="1" a="1"/>
  <c r="K18" i="1" s="1"/>
  <c r="E20" i="1" a="1"/>
  <c r="I20" i="1" a="1"/>
  <c r="H20" i="1" a="1"/>
  <c r="D20" i="1" a="1"/>
  <c r="F20" i="1" a="1"/>
  <c r="G20" i="1" a="1"/>
  <c r="C20" i="1" a="1"/>
  <c r="C20" i="1" l="1"/>
  <c r="G20" i="1"/>
  <c r="Q16" i="1" s="1"/>
  <c r="F20" i="1"/>
  <c r="P16" i="1" s="1"/>
  <c r="D20" i="1"/>
  <c r="H20" i="1"/>
  <c r="R16" i="1" s="1"/>
  <c r="I20" i="1"/>
  <c r="E20" i="1"/>
  <c r="B22" i="1"/>
  <c r="H21" i="1" a="1"/>
  <c r="D21" i="1" a="1"/>
  <c r="C21" i="1" a="1"/>
  <c r="J19" i="1" a="1"/>
  <c r="L19" i="1" a="1"/>
  <c r="G21" i="1" a="1"/>
  <c r="F21" i="1" a="1"/>
  <c r="I21" i="1" a="1"/>
  <c r="E21" i="1" a="1"/>
  <c r="K19" i="1" a="1"/>
  <c r="K19" i="1" l="1"/>
  <c r="E21" i="1"/>
  <c r="I21" i="1"/>
  <c r="F21" i="1"/>
  <c r="G21" i="1"/>
  <c r="L19" i="1"/>
  <c r="J19" i="1"/>
  <c r="C21" i="1"/>
  <c r="D21" i="1"/>
  <c r="H21" i="1"/>
  <c r="J20" i="1" a="1"/>
  <c r="J20" i="1" s="1"/>
  <c r="L20" i="1" a="1"/>
  <c r="L20" i="1" s="1"/>
  <c r="K20" i="1" a="1"/>
  <c r="K20" i="1" s="1"/>
  <c r="S16" i="1"/>
  <c r="B23" i="1"/>
  <c r="C22" i="1" a="1"/>
  <c r="F22" i="1" a="1"/>
  <c r="E22" i="1" a="1"/>
  <c r="D22" i="1" a="1"/>
  <c r="I22" i="1" a="1"/>
  <c r="G22" i="1" a="1"/>
  <c r="H22" i="1" a="1"/>
  <c r="T16" i="1" l="1"/>
  <c r="V16" i="1"/>
  <c r="H22" i="1"/>
  <c r="R17" i="1" s="1"/>
  <c r="G22" i="1"/>
  <c r="Q17" i="1" s="1"/>
  <c r="I22" i="1"/>
  <c r="S17" i="1" s="1"/>
  <c r="D22" i="1"/>
  <c r="E22" i="1"/>
  <c r="F22" i="1"/>
  <c r="P17" i="1" s="1"/>
  <c r="C22" i="1"/>
  <c r="B24" i="1"/>
  <c r="L21" i="1" a="1"/>
  <c r="L21" i="1" s="1"/>
  <c r="K21" i="1" a="1"/>
  <c r="K21" i="1" s="1"/>
  <c r="J21" i="1" a="1"/>
  <c r="J21" i="1" s="1"/>
  <c r="U16" i="1"/>
  <c r="I23" i="1" a="1"/>
  <c r="F23" i="1" a="1"/>
  <c r="E23" i="1" a="1"/>
  <c r="H23" i="1" a="1"/>
  <c r="D23" i="1" a="1"/>
  <c r="C23" i="1" a="1"/>
  <c r="G23" i="1" a="1"/>
  <c r="G23" i="1" l="1"/>
  <c r="C23" i="1"/>
  <c r="D23" i="1"/>
  <c r="H23" i="1"/>
  <c r="E23" i="1"/>
  <c r="F23" i="1"/>
  <c r="I23" i="1"/>
  <c r="J22" i="1" a="1"/>
  <c r="J22" i="1" s="1"/>
  <c r="T17" i="1" s="1"/>
  <c r="L22" i="1" a="1"/>
  <c r="L22" i="1" s="1"/>
  <c r="V17" i="1" s="1"/>
  <c r="K22" i="1" a="1"/>
  <c r="K22" i="1" s="1"/>
  <c r="U17" i="1" s="1"/>
  <c r="B25" i="1"/>
  <c r="F24" i="1" a="1"/>
  <c r="E24" i="1" a="1"/>
  <c r="C24" i="1" a="1"/>
  <c r="I24" i="1" a="1"/>
  <c r="H24" i="1" a="1"/>
  <c r="G24" i="1" a="1"/>
  <c r="D24" i="1" a="1"/>
  <c r="D24" i="1" l="1"/>
  <c r="G24" i="1"/>
  <c r="H24" i="1"/>
  <c r="I24" i="1"/>
  <c r="C24" i="1"/>
  <c r="E24" i="1"/>
  <c r="F24" i="1"/>
  <c r="L23" i="1" a="1"/>
  <c r="L23" i="1" s="1"/>
  <c r="K23" i="1" a="1"/>
  <c r="K23" i="1" s="1"/>
  <c r="J23" i="1" a="1"/>
  <c r="J23" i="1" s="1"/>
  <c r="B26" i="1"/>
  <c r="H25" i="1" a="1"/>
  <c r="I25" i="1" a="1"/>
  <c r="C25" i="1" a="1"/>
  <c r="G25" i="1" a="1"/>
  <c r="F25" i="1" a="1"/>
  <c r="E25" i="1" a="1"/>
  <c r="D25" i="1" a="1"/>
  <c r="D25" i="1" l="1"/>
  <c r="E25" i="1"/>
  <c r="F25" i="1"/>
  <c r="G25" i="1"/>
  <c r="C25" i="1"/>
  <c r="I25" i="1"/>
  <c r="H25" i="1"/>
  <c r="B27" i="1"/>
  <c r="F26" i="1" a="1"/>
  <c r="J24" i="1" a="1"/>
  <c r="I26" i="1" a="1"/>
  <c r="L24" i="1" a="1"/>
  <c r="K24" i="1" a="1"/>
  <c r="H26" i="1" a="1"/>
  <c r="E26" i="1" a="1"/>
  <c r="G26" i="1" a="1"/>
  <c r="D26" i="1" a="1"/>
  <c r="C26" i="1" a="1"/>
  <c r="C26" i="1" l="1"/>
  <c r="D26" i="1"/>
  <c r="G26" i="1"/>
  <c r="Q18" i="1" s="1"/>
  <c r="E26" i="1"/>
  <c r="H26" i="1"/>
  <c r="R18" i="1" s="1"/>
  <c r="K24" i="1"/>
  <c r="L24" i="1"/>
  <c r="I26" i="1"/>
  <c r="J24" i="1"/>
  <c r="F26" i="1"/>
  <c r="P18" i="1" s="1"/>
  <c r="L25" i="1" a="1"/>
  <c r="L25" i="1" s="1"/>
  <c r="K25" i="1" a="1"/>
  <c r="K25" i="1" s="1"/>
  <c r="J25" i="1" a="1"/>
  <c r="J25" i="1" s="1"/>
  <c r="B28" i="1"/>
  <c r="I27" i="1" a="1"/>
  <c r="E27" i="1" a="1"/>
  <c r="F27" i="1" a="1"/>
  <c r="H27" i="1" a="1"/>
  <c r="C27" i="1" a="1"/>
  <c r="D27" i="1" a="1"/>
  <c r="G27" i="1" a="1"/>
  <c r="G27" i="1" l="1"/>
  <c r="D27" i="1"/>
  <c r="C27" i="1"/>
  <c r="H27" i="1"/>
  <c r="F27" i="1"/>
  <c r="E27" i="1"/>
  <c r="I27" i="1"/>
  <c r="K26" i="1" a="1"/>
  <c r="K26" i="1" s="1"/>
  <c r="U18" i="1" s="1"/>
  <c r="J26" i="1" a="1"/>
  <c r="J26" i="1" s="1"/>
  <c r="T18" i="1" s="1"/>
  <c r="L26" i="1" a="1"/>
  <c r="L26" i="1" s="1"/>
  <c r="V18" i="1" s="1"/>
  <c r="S18" i="1"/>
  <c r="B29" i="1"/>
  <c r="E28" i="1" a="1"/>
  <c r="H28" i="1" a="1"/>
  <c r="D28" i="1" a="1"/>
  <c r="C28" i="1" a="1"/>
  <c r="I28" i="1" a="1"/>
  <c r="G28" i="1" a="1"/>
  <c r="F28" i="1" a="1"/>
  <c r="F28" i="1" l="1"/>
  <c r="P19" i="1" s="1"/>
  <c r="G28" i="1"/>
  <c r="Q19" i="1" s="1"/>
  <c r="I28" i="1"/>
  <c r="S19" i="1" s="1"/>
  <c r="C28" i="1"/>
  <c r="D28" i="1"/>
  <c r="H28" i="1"/>
  <c r="R19" i="1" s="1"/>
  <c r="E28" i="1"/>
  <c r="L27" i="1" a="1"/>
  <c r="L27" i="1" s="1"/>
  <c r="J27" i="1" a="1"/>
  <c r="J27" i="1" s="1"/>
  <c r="K27" i="1" a="1"/>
  <c r="K27" i="1" s="1"/>
  <c r="B30" i="1"/>
  <c r="I29" i="1" a="1"/>
  <c r="H29" i="1" a="1"/>
  <c r="D29" i="1" a="1"/>
  <c r="G29" i="1" a="1"/>
  <c r="F29" i="1" a="1"/>
  <c r="C29" i="1" a="1"/>
  <c r="E29" i="1" a="1"/>
  <c r="E29" i="1" l="1"/>
  <c r="C29" i="1"/>
  <c r="F29" i="1"/>
  <c r="G29" i="1"/>
  <c r="D29" i="1"/>
  <c r="H29" i="1"/>
  <c r="I29" i="1"/>
  <c r="K28" i="1" a="1"/>
  <c r="K28" i="1" s="1"/>
  <c r="U19" i="1" s="1"/>
  <c r="J28" i="1" a="1"/>
  <c r="J28" i="1" s="1"/>
  <c r="T19" i="1" s="1"/>
  <c r="L28" i="1" a="1"/>
  <c r="L28" i="1" s="1"/>
  <c r="V19" i="1" s="1"/>
  <c r="B31" i="1"/>
  <c r="H30" i="1" a="1"/>
  <c r="E30" i="1" a="1"/>
  <c r="D30" i="1" a="1"/>
  <c r="I30" i="1" a="1"/>
  <c r="G30" i="1" a="1"/>
  <c r="F30" i="1" a="1"/>
  <c r="C30" i="1" a="1"/>
  <c r="C30" i="1" l="1"/>
  <c r="F30" i="1"/>
  <c r="P20" i="1" s="1"/>
  <c r="G30" i="1"/>
  <c r="Q20" i="1" s="1"/>
  <c r="I30" i="1"/>
  <c r="S20" i="1" s="1"/>
  <c r="D30" i="1"/>
  <c r="E30" i="1"/>
  <c r="H30" i="1"/>
  <c r="R20" i="1" s="1"/>
  <c r="B32" i="1"/>
  <c r="L29" i="1" a="1"/>
  <c r="L29" i="1" s="1"/>
  <c r="K29" i="1" a="1"/>
  <c r="K29" i="1" s="1"/>
  <c r="J29" i="1" a="1"/>
  <c r="J29" i="1" s="1"/>
  <c r="G31" i="1" a="1"/>
  <c r="I31" i="1" a="1"/>
  <c r="C31" i="1" a="1"/>
  <c r="E31" i="1" a="1"/>
  <c r="H31" i="1" a="1"/>
  <c r="D31" i="1" a="1"/>
  <c r="F31" i="1" a="1"/>
  <c r="F31" i="1" l="1"/>
  <c r="D31" i="1"/>
  <c r="H31" i="1"/>
  <c r="E31" i="1"/>
  <c r="C31" i="1"/>
  <c r="I31" i="1"/>
  <c r="G31" i="1"/>
  <c r="B33" i="1"/>
  <c r="K30" i="1" a="1"/>
  <c r="K30" i="1" s="1"/>
  <c r="U20" i="1" s="1"/>
  <c r="J30" i="1" a="1"/>
  <c r="J30" i="1" s="1"/>
  <c r="T20" i="1" s="1"/>
  <c r="L30" i="1" a="1"/>
  <c r="L30" i="1" s="1"/>
  <c r="V20" i="1" s="1"/>
  <c r="H32" i="1" a="1"/>
  <c r="I32" i="1" a="1"/>
  <c r="G32" i="1" a="1"/>
  <c r="C32" i="1" a="1"/>
  <c r="D32" i="1" a="1"/>
  <c r="F32" i="1" a="1"/>
  <c r="E32" i="1" a="1"/>
  <c r="E32" i="1" l="1"/>
  <c r="F32" i="1"/>
  <c r="D32" i="1"/>
  <c r="C32" i="1"/>
  <c r="G32" i="1"/>
  <c r="I32" i="1"/>
  <c r="H32" i="1"/>
  <c r="L31" i="1" a="1"/>
  <c r="L31" i="1" s="1"/>
  <c r="J31" i="1" a="1"/>
  <c r="J31" i="1" s="1"/>
  <c r="K31" i="1" a="1"/>
  <c r="K31" i="1" s="1"/>
  <c r="B34" i="1"/>
  <c r="F33" i="1" a="1"/>
  <c r="E33" i="1" a="1"/>
  <c r="I33" i="1" a="1"/>
  <c r="G33" i="1" a="1"/>
  <c r="H33" i="1" a="1"/>
  <c r="C33" i="1" a="1"/>
  <c r="D33" i="1" a="1"/>
  <c r="D33" i="1" l="1"/>
  <c r="C33" i="1"/>
  <c r="H33" i="1"/>
  <c r="R21" i="1" s="1"/>
  <c r="G33" i="1"/>
  <c r="Q21" i="1" s="1"/>
  <c r="I33" i="1"/>
  <c r="S21" i="1" s="1"/>
  <c r="E33" i="1"/>
  <c r="F33" i="1"/>
  <c r="P21" i="1" s="1"/>
  <c r="K32" i="1" a="1"/>
  <c r="K32" i="1" s="1"/>
  <c r="J32" i="1" a="1"/>
  <c r="J32" i="1" s="1"/>
  <c r="L32" i="1" a="1"/>
  <c r="L32" i="1" s="1"/>
  <c r="B35" i="1"/>
  <c r="H34" i="1" a="1"/>
  <c r="E34" i="1" a="1"/>
  <c r="D34" i="1" a="1"/>
  <c r="G34" i="1" a="1"/>
  <c r="C34" i="1" a="1"/>
  <c r="F34" i="1" a="1"/>
  <c r="I34" i="1" a="1"/>
  <c r="I34" i="1" l="1"/>
  <c r="F34" i="1"/>
  <c r="C34" i="1"/>
  <c r="G34" i="1"/>
  <c r="D34" i="1"/>
  <c r="E34" i="1"/>
  <c r="H34" i="1"/>
  <c r="B36" i="1"/>
  <c r="J33" i="1" a="1"/>
  <c r="G35" i="1" a="1"/>
  <c r="E35" i="1" a="1"/>
  <c r="C35" i="1" a="1"/>
  <c r="I35" i="1" a="1"/>
  <c r="K33" i="1" a="1"/>
  <c r="F35" i="1" a="1"/>
  <c r="D35" i="1" a="1"/>
  <c r="H35" i="1" a="1"/>
  <c r="L33" i="1" a="1"/>
  <c r="L33" i="1" l="1"/>
  <c r="V21" i="1" s="1"/>
  <c r="H35" i="1"/>
  <c r="D35" i="1"/>
  <c r="F35" i="1"/>
  <c r="K33" i="1"/>
  <c r="U21" i="1" s="1"/>
  <c r="I35" i="1"/>
  <c r="C35" i="1"/>
  <c r="E35" i="1"/>
  <c r="G35" i="1"/>
  <c r="J33" i="1"/>
  <c r="T21" i="1" s="1"/>
  <c r="J34" i="1" a="1"/>
  <c r="J34" i="1" s="1"/>
  <c r="L34" i="1" a="1"/>
  <c r="L34" i="1" s="1"/>
  <c r="K34" i="1" a="1"/>
  <c r="K34" i="1" s="1"/>
  <c r="B37" i="1"/>
  <c r="F36" i="1" a="1"/>
  <c r="E36" i="1" a="1"/>
  <c r="H36" i="1" a="1"/>
  <c r="C36" i="1" a="1"/>
  <c r="D36" i="1" a="1"/>
  <c r="I36" i="1" a="1"/>
  <c r="G36" i="1" a="1"/>
  <c r="G36" i="1" l="1"/>
  <c r="I36" i="1"/>
  <c r="D36" i="1"/>
  <c r="C36" i="1"/>
  <c r="H36" i="1"/>
  <c r="E36" i="1"/>
  <c r="F36" i="1"/>
  <c r="K35" i="1" a="1"/>
  <c r="K35" i="1" s="1"/>
  <c r="J35" i="1" a="1"/>
  <c r="J35" i="1" s="1"/>
  <c r="L35" i="1" a="1"/>
  <c r="L35" i="1" s="1"/>
  <c r="B38" i="1"/>
  <c r="E37" i="1" a="1"/>
  <c r="G37" i="1" a="1"/>
  <c r="H37" i="1" a="1"/>
  <c r="D37" i="1" a="1"/>
  <c r="C37" i="1" a="1"/>
  <c r="F37" i="1" a="1"/>
  <c r="I37" i="1" a="1"/>
  <c r="I37" i="1" l="1"/>
  <c r="S22" i="1" s="1"/>
  <c r="F37" i="1"/>
  <c r="P22" i="1" s="1"/>
  <c r="C37" i="1"/>
  <c r="D37" i="1"/>
  <c r="H37" i="1"/>
  <c r="R22" i="1" s="1"/>
  <c r="G37" i="1"/>
  <c r="Q22" i="1" s="1"/>
  <c r="E37" i="1"/>
  <c r="B39" i="1"/>
  <c r="L36" i="1" a="1"/>
  <c r="L36" i="1" s="1"/>
  <c r="K36" i="1" a="1"/>
  <c r="K36" i="1" s="1"/>
  <c r="J36" i="1" a="1"/>
  <c r="J36" i="1" s="1"/>
  <c r="E38" i="1" a="1"/>
  <c r="H38" i="1" a="1"/>
  <c r="G38" i="1" a="1"/>
  <c r="C38" i="1" a="1"/>
  <c r="I38" i="1" a="1"/>
  <c r="D38" i="1" a="1"/>
  <c r="F38" i="1" a="1"/>
  <c r="F38" i="1" l="1"/>
  <c r="D38" i="1"/>
  <c r="I38" i="1"/>
  <c r="C38" i="1"/>
  <c r="G38" i="1"/>
  <c r="H38" i="1"/>
  <c r="E38" i="1"/>
  <c r="B40" i="1"/>
  <c r="J37" i="1" a="1"/>
  <c r="J37" i="1" s="1"/>
  <c r="T22" i="1" s="1"/>
  <c r="L37" i="1" a="1"/>
  <c r="L37" i="1" s="1"/>
  <c r="V22" i="1" s="1"/>
  <c r="K37" i="1" a="1"/>
  <c r="K37" i="1" s="1"/>
  <c r="U22" i="1" s="1"/>
  <c r="C39" i="1" a="1"/>
  <c r="G39" i="1" a="1"/>
  <c r="I39" i="1" a="1"/>
  <c r="F39" i="1" a="1"/>
  <c r="E39" i="1" a="1"/>
  <c r="H39" i="1" a="1"/>
  <c r="D39" i="1" a="1"/>
  <c r="D39" i="1" l="1"/>
  <c r="H39" i="1"/>
  <c r="E39" i="1"/>
  <c r="F39" i="1"/>
  <c r="I39" i="1"/>
  <c r="G39" i="1"/>
  <c r="C39" i="1"/>
  <c r="B41" i="1"/>
  <c r="L38" i="1" a="1"/>
  <c r="L38" i="1" s="1"/>
  <c r="K38" i="1" a="1"/>
  <c r="K38" i="1" s="1"/>
  <c r="J38" i="1" a="1"/>
  <c r="J38" i="1" s="1"/>
  <c r="G40" i="1" a="1"/>
  <c r="H40" i="1" a="1"/>
  <c r="C40" i="1" a="1"/>
  <c r="F40" i="1" a="1"/>
  <c r="D40" i="1" a="1"/>
  <c r="I40" i="1" a="1"/>
  <c r="E40" i="1" a="1"/>
  <c r="E40" i="1" l="1"/>
  <c r="I40" i="1"/>
  <c r="D40" i="1"/>
  <c r="F40" i="1"/>
  <c r="C40" i="1"/>
  <c r="H40" i="1"/>
  <c r="G40" i="1"/>
  <c r="B42" i="1"/>
  <c r="L39" i="1" a="1"/>
  <c r="L39" i="1" s="1"/>
  <c r="J39" i="1" a="1"/>
  <c r="J39" i="1" s="1"/>
  <c r="K39" i="1" a="1"/>
  <c r="K39" i="1" s="1"/>
  <c r="H41" i="1" a="1"/>
  <c r="D41" i="1" a="1"/>
  <c r="C41" i="1" a="1"/>
  <c r="E41" i="1" a="1"/>
  <c r="G41" i="1" a="1"/>
  <c r="I41" i="1" a="1"/>
  <c r="F41" i="1" a="1"/>
  <c r="F41" i="1" l="1"/>
  <c r="P23" i="1" s="1"/>
  <c r="I41" i="1"/>
  <c r="S23" i="1" s="1"/>
  <c r="G41" i="1"/>
  <c r="Q23" i="1" s="1"/>
  <c r="E41" i="1"/>
  <c r="C41" i="1"/>
  <c r="D41" i="1"/>
  <c r="H41" i="1"/>
  <c r="R23" i="1" s="1"/>
  <c r="B43" i="1"/>
  <c r="K40" i="1" a="1"/>
  <c r="K40" i="1" s="1"/>
  <c r="J40" i="1" a="1"/>
  <c r="J40" i="1" s="1"/>
  <c r="L40" i="1" a="1"/>
  <c r="L40" i="1" s="1"/>
  <c r="D42" i="1" a="1"/>
  <c r="C42" i="1" a="1"/>
  <c r="G42" i="1" a="1"/>
  <c r="E42" i="1" a="1"/>
  <c r="H42" i="1" a="1"/>
  <c r="F42" i="1" a="1"/>
  <c r="I42" i="1" a="1"/>
  <c r="I42" i="1" l="1"/>
  <c r="F42" i="1"/>
  <c r="H42" i="1"/>
  <c r="E42" i="1"/>
  <c r="G42" i="1"/>
  <c r="C42" i="1"/>
  <c r="D42" i="1"/>
  <c r="B44" i="1"/>
  <c r="L41" i="1" a="1"/>
  <c r="L41" i="1" s="1"/>
  <c r="V23" i="1" s="1"/>
  <c r="K41" i="1" a="1"/>
  <c r="K41" i="1" s="1"/>
  <c r="U23" i="1" s="1"/>
  <c r="J41" i="1" a="1"/>
  <c r="J41" i="1" s="1"/>
  <c r="T23" i="1" s="1"/>
  <c r="C43" i="1" a="1"/>
  <c r="F43" i="1" a="1"/>
  <c r="H43" i="1" a="1"/>
  <c r="I43" i="1" a="1"/>
  <c r="D43" i="1" a="1"/>
  <c r="E43" i="1" a="1"/>
  <c r="G43" i="1" a="1"/>
  <c r="G43" i="1" l="1"/>
  <c r="E43" i="1"/>
  <c r="D43" i="1"/>
  <c r="I43" i="1"/>
  <c r="H43" i="1"/>
  <c r="F43" i="1"/>
  <c r="C43" i="1"/>
  <c r="B45" i="1"/>
  <c r="C44" i="1" a="1"/>
  <c r="L42" i="1" a="1"/>
  <c r="F44" i="1" a="1"/>
  <c r="J42" i="1" a="1"/>
  <c r="E44" i="1" a="1"/>
  <c r="I44" i="1" a="1"/>
  <c r="D44" i="1" a="1"/>
  <c r="G44" i="1" a="1"/>
  <c r="H44" i="1" a="1"/>
  <c r="K42" i="1" a="1"/>
  <c r="K42" i="1" l="1"/>
  <c r="H44" i="1"/>
  <c r="R24" i="1" s="1"/>
  <c r="G44" i="1"/>
  <c r="Q24" i="1" s="1"/>
  <c r="D44" i="1"/>
  <c r="I44" i="1"/>
  <c r="S24" i="1" s="1"/>
  <c r="E44" i="1"/>
  <c r="J42" i="1"/>
  <c r="F44" i="1"/>
  <c r="P24" i="1" s="1"/>
  <c r="L42" i="1"/>
  <c r="C44" i="1"/>
  <c r="B46" i="1"/>
  <c r="G45" i="1" a="1"/>
  <c r="I45" i="1" a="1"/>
  <c r="L43" i="1" a="1"/>
  <c r="H45" i="1" a="1"/>
  <c r="D45" i="1" a="1"/>
  <c r="K43" i="1" a="1"/>
  <c r="C45" i="1" a="1"/>
  <c r="E45" i="1" a="1"/>
  <c r="F45" i="1" a="1"/>
  <c r="J43" i="1" a="1"/>
  <c r="J43" i="1" l="1"/>
  <c r="F45" i="1"/>
  <c r="E45" i="1"/>
  <c r="C45" i="1"/>
  <c r="K43" i="1"/>
  <c r="D45" i="1"/>
  <c r="H45" i="1"/>
  <c r="L43" i="1"/>
  <c r="I45" i="1"/>
  <c r="G45" i="1"/>
  <c r="B47" i="1"/>
  <c r="G46" i="1" a="1"/>
  <c r="F46" i="1" a="1"/>
  <c r="C46" i="1" a="1"/>
  <c r="E46" i="1" a="1"/>
  <c r="L44" i="1" a="1"/>
  <c r="K44" i="1" a="1"/>
  <c r="I46" i="1" a="1"/>
  <c r="J44" i="1" a="1"/>
  <c r="D46" i="1" a="1"/>
  <c r="H46" i="1" a="1"/>
  <c r="H46" i="1" l="1"/>
  <c r="R25" i="1" s="1"/>
  <c r="D46" i="1"/>
  <c r="J44" i="1"/>
  <c r="T24" i="1" s="1"/>
  <c r="I46" i="1"/>
  <c r="K44" i="1"/>
  <c r="U24" i="1" s="1"/>
  <c r="L44" i="1"/>
  <c r="V24" i="1" s="1"/>
  <c r="E46" i="1"/>
  <c r="C46" i="1"/>
  <c r="F46" i="1"/>
  <c r="P25" i="1" s="1"/>
  <c r="G46" i="1"/>
  <c r="Q25" i="1" s="1"/>
  <c r="B48" i="1"/>
  <c r="G47" i="1" a="1"/>
  <c r="J45" i="1" a="1"/>
  <c r="F47" i="1" a="1"/>
  <c r="L45" i="1" a="1"/>
  <c r="K45" i="1" a="1"/>
  <c r="C47" i="1" a="1"/>
  <c r="I47" i="1" a="1"/>
  <c r="E47" i="1" a="1"/>
  <c r="H47" i="1" a="1"/>
  <c r="D47" i="1" a="1"/>
  <c r="D47" i="1" l="1"/>
  <c r="H47" i="1"/>
  <c r="E47" i="1"/>
  <c r="I47" i="1"/>
  <c r="C47" i="1"/>
  <c r="K45" i="1"/>
  <c r="L45" i="1"/>
  <c r="F47" i="1"/>
  <c r="J45" i="1"/>
  <c r="G47" i="1"/>
  <c r="B49" i="1"/>
  <c r="L46" i="1" a="1"/>
  <c r="L46" i="1" s="1"/>
  <c r="K46" i="1" a="1"/>
  <c r="K46" i="1" s="1"/>
  <c r="J46" i="1" a="1"/>
  <c r="J46" i="1" s="1"/>
  <c r="S25" i="1"/>
  <c r="D48" i="1" a="1"/>
  <c r="H48" i="1" a="1"/>
  <c r="G48" i="1" a="1"/>
  <c r="F48" i="1" a="1"/>
  <c r="C48" i="1" a="1"/>
  <c r="I48" i="1" a="1"/>
  <c r="E48" i="1" a="1"/>
  <c r="V25" i="1" l="1"/>
  <c r="U25" i="1"/>
  <c r="E48" i="1"/>
  <c r="I48" i="1"/>
  <c r="S26" i="1" s="1"/>
  <c r="C48" i="1"/>
  <c r="F48" i="1"/>
  <c r="P26" i="1" s="1"/>
  <c r="G48" i="1"/>
  <c r="Q26" i="1" s="1"/>
  <c r="H48" i="1"/>
  <c r="R26" i="1" s="1"/>
  <c r="D48" i="1"/>
  <c r="L47" i="1" a="1"/>
  <c r="L47" i="1" s="1"/>
  <c r="J47" i="1" a="1"/>
  <c r="J47" i="1" s="1"/>
  <c r="K47" i="1" a="1"/>
  <c r="K47" i="1" s="1"/>
  <c r="B50" i="1"/>
  <c r="T25" i="1"/>
  <c r="C49" i="1" a="1"/>
  <c r="D49" i="1" a="1"/>
  <c r="G49" i="1" a="1"/>
  <c r="I49" i="1" a="1"/>
  <c r="F49" i="1" a="1"/>
  <c r="H49" i="1" a="1"/>
  <c r="E49" i="1" a="1"/>
  <c r="E49" i="1" l="1"/>
  <c r="H49" i="1"/>
  <c r="R27" i="1" s="1"/>
  <c r="F49" i="1"/>
  <c r="P27" i="1" s="1"/>
  <c r="I49" i="1"/>
  <c r="G49" i="1"/>
  <c r="Q27" i="1" s="1"/>
  <c r="D49" i="1"/>
  <c r="C49" i="1"/>
  <c r="B51" i="1"/>
  <c r="I50" i="1" a="1"/>
  <c r="E50" i="1" a="1"/>
  <c r="K48" i="1" a="1"/>
  <c r="H50" i="1" a="1"/>
  <c r="L48" i="1" a="1"/>
  <c r="D50" i="1" a="1"/>
  <c r="J48" i="1" a="1"/>
  <c r="G50" i="1" a="1"/>
  <c r="C50" i="1" a="1"/>
  <c r="F50" i="1" a="1"/>
  <c r="F50" i="1" l="1"/>
  <c r="P28" i="1" s="1"/>
  <c r="C50" i="1"/>
  <c r="G50" i="1"/>
  <c r="Q28" i="1" s="1"/>
  <c r="J48" i="1"/>
  <c r="T26" i="1" s="1"/>
  <c r="D50" i="1"/>
  <c r="L48" i="1"/>
  <c r="V26" i="1" s="1"/>
  <c r="H50" i="1"/>
  <c r="R28" i="1" s="1"/>
  <c r="K48" i="1"/>
  <c r="U26" i="1" s="1"/>
  <c r="E50" i="1"/>
  <c r="I50" i="1"/>
  <c r="S27" i="1"/>
  <c r="B52" i="1"/>
  <c r="F51" i="1" a="1"/>
  <c r="D51" i="1" a="1"/>
  <c r="I51" i="1" a="1"/>
  <c r="H51" i="1" a="1"/>
  <c r="L49" i="1" a="1"/>
  <c r="E51" i="1" a="1"/>
  <c r="C51" i="1" a="1"/>
  <c r="K49" i="1" a="1"/>
  <c r="J49" i="1" a="1"/>
  <c r="G51" i="1" a="1"/>
  <c r="G51" i="1" l="1"/>
  <c r="J49" i="1"/>
  <c r="T27" i="1" s="1"/>
  <c r="K49" i="1"/>
  <c r="U27" i="1" s="1"/>
  <c r="C51" i="1"/>
  <c r="E51" i="1"/>
  <c r="L49" i="1"/>
  <c r="V27" i="1" s="1"/>
  <c r="H51" i="1"/>
  <c r="I51" i="1"/>
  <c r="D51" i="1"/>
  <c r="F51" i="1"/>
  <c r="B53" i="1"/>
  <c r="J50" i="1" a="1"/>
  <c r="J50" i="1" s="1"/>
  <c r="T28" i="1" s="1"/>
  <c r="S28" i="1"/>
  <c r="L50" i="1" a="1"/>
  <c r="L50" i="1" s="1"/>
  <c r="V28" i="1" s="1"/>
  <c r="K50" i="1" a="1"/>
  <c r="K50" i="1" s="1"/>
  <c r="U28" i="1" s="1"/>
  <c r="C52" i="1" a="1"/>
  <c r="F52" i="1" a="1"/>
  <c r="G52" i="1" a="1"/>
  <c r="I52" i="1" a="1"/>
  <c r="E52" i="1" a="1"/>
  <c r="D52" i="1" a="1"/>
  <c r="H52" i="1" a="1"/>
  <c r="H52" i="1" l="1"/>
  <c r="D52" i="1"/>
  <c r="E52" i="1"/>
  <c r="I52" i="1"/>
  <c r="G52" i="1"/>
  <c r="F52" i="1"/>
  <c r="C52" i="1"/>
  <c r="B54" i="1"/>
  <c r="K51" i="1" a="1"/>
  <c r="K51" i="1" s="1"/>
  <c r="J51" i="1" a="1"/>
  <c r="J51" i="1" s="1"/>
  <c r="L51" i="1" a="1"/>
  <c r="L51" i="1" s="1"/>
  <c r="I53" i="1" a="1"/>
  <c r="E53" i="1" a="1"/>
  <c r="C53" i="1" a="1"/>
  <c r="H53" i="1" a="1"/>
  <c r="F53" i="1" a="1"/>
  <c r="G53" i="1" a="1"/>
  <c r="D53" i="1" a="1"/>
  <c r="D53" i="1" l="1"/>
  <c r="G53" i="1"/>
  <c r="F53" i="1"/>
  <c r="H53" i="1"/>
  <c r="C53" i="1"/>
  <c r="E53" i="1"/>
  <c r="I53" i="1"/>
  <c r="L52" i="1" a="1"/>
  <c r="L52" i="1" s="1"/>
  <c r="K52" i="1" a="1"/>
  <c r="K52" i="1" s="1"/>
  <c r="J52" i="1" a="1"/>
  <c r="J52" i="1" s="1"/>
  <c r="C54" i="1" a="1"/>
  <c r="F54" i="1" a="1"/>
  <c r="I54" i="1" a="1"/>
  <c r="E54" i="1" a="1"/>
  <c r="H54" i="1" a="1"/>
  <c r="D54" i="1" a="1"/>
  <c r="G54" i="1" a="1"/>
  <c r="G54" i="1" l="1"/>
  <c r="Q29" i="1" s="1"/>
  <c r="Q30" i="1" s="1"/>
  <c r="D54" i="1"/>
  <c r="H54" i="1"/>
  <c r="E54" i="1"/>
  <c r="I54" i="1"/>
  <c r="S29" i="1" s="1"/>
  <c r="S30" i="1" s="1"/>
  <c r="F54" i="1"/>
  <c r="P29" i="1" s="1"/>
  <c r="P30" i="1" s="1"/>
  <c r="C54" i="1"/>
  <c r="J53" i="1" a="1"/>
  <c r="J53" i="1" s="1"/>
  <c r="K53" i="1" a="1"/>
  <c r="K53" i="1" s="1"/>
  <c r="L53" i="1" a="1"/>
  <c r="L53" i="1" s="1"/>
  <c r="R29" i="1"/>
  <c r="R30" i="1" s="1"/>
  <c r="L54" i="1" l="1" a="1"/>
  <c r="L54" i="1" s="1"/>
  <c r="V29" i="1" s="1"/>
  <c r="K54" i="1" a="1"/>
  <c r="K54" i="1" s="1"/>
  <c r="U29" i="1" s="1"/>
  <c r="J54" i="1" a="1"/>
  <c r="J54" i="1" s="1"/>
  <c r="T29" i="1" s="1"/>
  <c r="T30" i="1" s="1"/>
  <c r="V30" i="1" l="1"/>
  <c r="U30" i="1"/>
</calcChain>
</file>

<file path=xl/sharedStrings.xml><?xml version="1.0" encoding="utf-8"?>
<sst xmlns="http://schemas.openxmlformats.org/spreadsheetml/2006/main" count="3034" uniqueCount="246">
  <si>
    <t>File:</t>
  </si>
  <si>
    <t>MadridV9a_SPD_NR_by_Time_PURERANDOM_CAT3as2_BUFFER5.csv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</si>
  <si>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</si>
  <si>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</si>
  <si>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</si>
  <si>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</si>
  <si>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</si>
  <si>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</si>
  <si>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</si>
  <si>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</si>
  <si>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</si>
  <si>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</si>
  <si>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</si>
  <si>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</si>
  <si>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</si>
  <si>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</si>
  <si>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</si>
  <si>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</si>
  <si>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</si>
  <si>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</si>
  <si>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</si>
  <si>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</si>
  <si>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</si>
  <si>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</si>
  <si>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</si>
  <si>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</si>
  <si>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</si>
  <si>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</si>
  <si>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</si>
  <si>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</si>
  <si>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</si>
  <si>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</si>
  <si>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</si>
  <si>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</si>
  <si>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</si>
  <si>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</si>
  <si>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</si>
  <si>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</si>
  <si>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</si>
  <si>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</si>
  <si>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</si>
  <si>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</si>
  <si>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</si>
  <si>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</si>
  <si>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</si>
  <si>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</si>
  <si>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</si>
  <si>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</si>
  <si>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</si>
  <si>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</si>
  <si>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</si>
  <si>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</si>
  <si>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</si>
  <si>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</si>
  <si>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</si>
  <si>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</si>
  <si>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</si>
  <si>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</si>
  <si>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</si>
  <si>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</si>
  <si>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</si>
  <si>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</si>
  <si>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</si>
  <si>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</si>
  <si>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</si>
  <si>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</si>
  <si>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</si>
  <si>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</si>
  <si>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</si>
  <si>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</si>
  <si>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</si>
  <si>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</si>
  <si>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</si>
  <si>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</si>
  <si>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</si>
  <si>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</si>
  <si>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</si>
  <si>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</si>
  <si>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</si>
  <si>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</si>
  <si>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</si>
  <si>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</si>
  <si>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0 - 13.139946714069843</t>
  </si>
  <si>
    <t>0 - 60.46682481135726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</si>
  <si>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</si>
  <si>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</si>
  <si>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</si>
  <si>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</si>
  <si>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</si>
  <si>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</si>
  <si>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</si>
  <si>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</si>
  <si>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</si>
  <si>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</si>
  <si>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</si>
  <si>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</si>
  <si>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</si>
  <si>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</si>
  <si>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</si>
  <si>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</si>
  <si>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</si>
  <si>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</si>
  <si>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</si>
  <si>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</si>
  <si>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</si>
  <si>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</si>
  <si>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</si>
  <si>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</si>
  <si>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</si>
  <si>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</si>
  <si>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</si>
  <si>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</si>
  <si>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</si>
  <si>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</si>
  <si>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</si>
  <si>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</si>
  <si>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</si>
  <si>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</si>
  <si>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</si>
  <si>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</si>
  <si>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</si>
  <si>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</si>
  <si>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0 - 12.903527889631668</t>
  </si>
  <si>
    <t>0 - 62.373396996153254</t>
  </si>
  <si>
    <t>07:45:00</t>
  </si>
  <si>
    <t>0 - 43.94105703988081</t>
  </si>
  <si>
    <t>0 - 51.77964893841332</t>
  </si>
  <si>
    <t>08:00:00</t>
  </si>
  <si>
    <t>0 - 20.81140684241002</t>
  </si>
  <si>
    <t>0 - 54.10256074598972</t>
  </si>
  <si>
    <t>08:15:00</t>
  </si>
  <si>
    <t>0 - 21.389927579382192</t>
  </si>
  <si>
    <t>0 - 135.73259923317195</t>
  </si>
  <si>
    <t>(64, 211)</t>
  </si>
  <si>
    <t>08:30:00</t>
  </si>
  <si>
    <t>0 - 16.92048931617109</t>
  </si>
  <si>
    <t>0 - 53.19801096756634</t>
  </si>
  <si>
    <t>09:00:00</t>
  </si>
  <si>
    <t>0 - 13.13994258369756</t>
  </si>
  <si>
    <t>0 - 52.34643557682044</t>
  </si>
  <si>
    <t>09:30:00</t>
  </si>
  <si>
    <t>0 - 12.904037369480951</t>
  </si>
  <si>
    <t>0 - 52.96638856390964</t>
  </si>
  <si>
    <t>10:00:00</t>
  </si>
  <si>
    <t>0 - 13.1399508443791</t>
  </si>
  <si>
    <t>0 - 51.77985239711588</t>
  </si>
  <si>
    <t>10:15:00</t>
  </si>
  <si>
    <t>0 - 13.326893324652817</t>
  </si>
  <si>
    <t>0 - 51.88807847909731</t>
  </si>
  <si>
    <t>(97, 221)</t>
  </si>
  <si>
    <t>10:30:00</t>
  </si>
  <si>
    <t>0 - 12.939150661799712</t>
  </si>
  <si>
    <t>0 - 51.78017793168794</t>
  </si>
  <si>
    <t>10:45:00</t>
  </si>
  <si>
    <t>0 - 10.92277526612299</t>
  </si>
  <si>
    <t>0 - 56.6655540114311</t>
  </si>
  <si>
    <t>11:00:00</t>
  </si>
  <si>
    <t>0 - 13.139975626348209</t>
  </si>
  <si>
    <t>0 - 52.247908927260475</t>
  </si>
  <si>
    <t>11:30:00</t>
  </si>
  <si>
    <t>0 - 12.90256917442386</t>
  </si>
  <si>
    <t>0 - 52.52813309358242</t>
  </si>
  <si>
    <t>12:00:00</t>
  </si>
  <si>
    <t>0 - 14.434820933670032</t>
  </si>
  <si>
    <t>0 - 51.94585830257182</t>
  </si>
  <si>
    <t>12:30:00</t>
  </si>
  <si>
    <t>0 - 12.939142558612037</t>
  </si>
  <si>
    <t>0 - 52.234586971786136</t>
  </si>
  <si>
    <t>13:00:00</t>
  </si>
  <si>
    <t>0 - 13.13995910493644</t>
  </si>
  <si>
    <t>13:30:00</t>
  </si>
  <si>
    <t>0 - 12.903984841783414</t>
  </si>
  <si>
    <t>0 - 51.961068505840956</t>
  </si>
  <si>
    <t>13:45:00</t>
  </si>
  <si>
    <t>0 - 17.22898928278422</t>
  </si>
  <si>
    <t>0 - 52.37255348116624</t>
  </si>
  <si>
    <t>(3, 120)</t>
  </si>
  <si>
    <t>14:00:00</t>
  </si>
  <si>
    <t>0 - 13.107260279439211</t>
  </si>
  <si>
    <t>14:15:00</t>
  </si>
  <si>
    <t>0 - 107.55474203026989</t>
  </si>
  <si>
    <t>0 - 51.888290250609835</t>
  </si>
  <si>
    <t>14:30:00</t>
  </si>
  <si>
    <t>0 - 25.08406584448666</t>
  </si>
  <si>
    <t>0 - 51.86528606692422</t>
  </si>
  <si>
    <t>14:45:00</t>
  </si>
  <si>
    <t>0 - 13.294913178094035</t>
  </si>
  <si>
    <t>0 - 51.888420571779946</t>
  </si>
  <si>
    <t>15:00:00</t>
  </si>
  <si>
    <t>0 - 14.180591625554761</t>
  </si>
  <si>
    <t>0 - 65.72632694567545</t>
  </si>
  <si>
    <t>15:15:00</t>
  </si>
  <si>
    <t>0 - 13.139954974612927</t>
  </si>
  <si>
    <t>0 - 53.27076462277316</t>
  </si>
  <si>
    <t>15:30:00</t>
  </si>
  <si>
    <t>0 - 15.787506379718161</t>
  </si>
  <si>
    <t>0 - 51.630703213495124</t>
  </si>
  <si>
    <t>15:45:00</t>
  </si>
  <si>
    <t>0 - 113.60108429824707</t>
  </si>
  <si>
    <t>0 - 51.88814363931562</t>
  </si>
  <si>
    <t>16:00:00</t>
  </si>
  <si>
    <t>0 - 37.53365727350858</t>
  </si>
  <si>
    <t>0 - 53.07201679867128</t>
  </si>
  <si>
    <t>(139, 246)</t>
  </si>
  <si>
    <t>(142, 246)</t>
  </si>
  <si>
    <t>16:15:00</t>
  </si>
  <si>
    <t>0 - 85.21609264629954</t>
  </si>
  <si>
    <t>0 - 51.64661191662162</t>
  </si>
  <si>
    <t>(193, 229)</t>
  </si>
  <si>
    <t>16:30:00</t>
  </si>
  <si>
    <t>0 - 27.420182594554433</t>
  </si>
  <si>
    <t>0 - 89.58965963985055</t>
  </si>
  <si>
    <t>(134, 299)</t>
  </si>
  <si>
    <t>17:00:00</t>
  </si>
  <si>
    <t>0 - 13.689670811752984</t>
  </si>
  <si>
    <t>0 - 53.467754593676055</t>
  </si>
  <si>
    <t>(92, 151)</t>
  </si>
  <si>
    <t>17:30:00</t>
  </si>
  <si>
    <t>0 - 12.902866487950853</t>
  </si>
  <si>
    <t>0 - 52.778555863058585</t>
  </si>
  <si>
    <t>18:00:00</t>
  </si>
  <si>
    <t>0 - 13.139973561106284</t>
  </si>
  <si>
    <t>0 - 51.888241380485056</t>
  </si>
  <si>
    <t>18:30:00</t>
  </si>
  <si>
    <t>0 - 12.90286648795141</t>
  </si>
  <si>
    <t>0 - 52.66538009586336</t>
  </si>
  <si>
    <t>(57, 202)</t>
  </si>
  <si>
    <t>19:00:00</t>
  </si>
  <si>
    <t>0 - 13.139990082321322</t>
  </si>
  <si>
    <t>0 - 52.92309422349628</t>
  </si>
  <si>
    <t>(132, 226)</t>
  </si>
  <si>
    <t>20:00:00</t>
  </si>
  <si>
    <t>0 - 17.217482120451756</t>
  </si>
  <si>
    <t>0 - 51.88833912073642</t>
  </si>
  <si>
    <t>21:00:00</t>
  </si>
  <si>
    <t>0 - 13.51939045353465</t>
  </si>
  <si>
    <t>0 - 51.64990397300353</t>
  </si>
  <si>
    <t>21:15:00</t>
  </si>
  <si>
    <t>0 - 13.139948779089492</t>
  </si>
  <si>
    <t>0 - 52.353061021641274</t>
  </si>
  <si>
    <t>21:30:00</t>
  </si>
  <si>
    <t>0 - 12.905315397087676</t>
  </si>
  <si>
    <t>0 - 51.7405539889582</t>
  </si>
  <si>
    <t>21:45:00</t>
  </si>
  <si>
    <t>0 - 12.899326968428898</t>
  </si>
  <si>
    <t>0 - 52.979470869627214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</si>
</sst>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zoomScale="70" zoomScaleNormal="70" workbookViewId="0">
      <selection activeCell="B12" sqref="B12:X56"/>
    </sheetView>
  </sheetViews>
  <sheetFormatPr defaultRowHeight="14.4" x14ac:dyDescent="0.3"/>
  <cols>
    <col min="3" max="3" width="11.21875" bestFit="1" customWidth="1"/>
    <col min="4" max="5" width="11.77734375" bestFit="1" customWidth="1"/>
    <col min="6" max="6" width="10.88671875" bestFit="1" customWidth="1"/>
    <col min="8" max="8" width="11.21875" bestFit="1" customWidth="1"/>
    <col min="9" max="9" width="18" bestFit="1" customWidth="1"/>
    <col min="10" max="10" width="9.88671875" bestFit="1" customWidth="1"/>
    <col min="11" max="11" width="14" bestFit="1" customWidth="1"/>
    <col min="12" max="12" width="21.33203125" bestFit="1" customWidth="1"/>
    <col min="13" max="13" width="14.77734375" bestFit="1" customWidth="1"/>
  </cols>
  <sheetData>
    <row r="1" spans="2:22" x14ac:dyDescent="0.3">
      <c r="B1" s="2" t="s">
        <v>0</v>
      </c>
    </row>
    <row r="2" spans="2:22" x14ac:dyDescent="0.3">
      <c r="B2" t="s">
        <v>1</v>
      </c>
    </row>
    <row r="4" spans="2:22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72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2086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233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6185</v>
      </c>
      <c r="S16">
        <f t="shared" ca="1" si="2"/>
        <v>1</v>
      </c>
      <c r="T16">
        <f t="shared" ca="1" si="2"/>
        <v>1</v>
      </c>
      <c r="U16">
        <f t="shared" ca="1" si="2"/>
        <v>0</v>
      </c>
      <c r="V16">
        <f t="shared" ca="1" si="2"/>
        <v>0</v>
      </c>
    </row>
    <row r="17" spans="2:22" x14ac:dyDescent="0.3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1781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246</v>
      </c>
      <c r="S17">
        <f t="shared" ca="1" si="3"/>
        <v>0</v>
      </c>
      <c r="T17">
        <f t="shared" ca="1" si="3"/>
        <v>0</v>
      </c>
      <c r="U17">
        <f t="shared" ca="1" si="3"/>
        <v>0</v>
      </c>
      <c r="V17">
        <f t="shared" ca="1" si="3"/>
        <v>0</v>
      </c>
    </row>
    <row r="18" spans="2:22" x14ac:dyDescent="0.3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3453</v>
      </c>
      <c r="I18">
        <f t="array" aca="1" ref="I18" ca="1">INDIRECT(CONCATENATE("Simu"&amp;$B18&amp;"!"&amp;"$I$9"))</f>
        <v>0</v>
      </c>
      <c r="J18">
        <f t="array" aca="1" ref="J18" ca="1">IF(I18&gt;0,COUNT(IF(INDIRECT(CONCATENATE("Simu"&amp;$B18&amp;"!$F$16:$F$"&amp;15+I18))&lt;20,INDIRECT(CONCATENATE("Simu"&amp;$B18&amp;"!$F$16:$F$"&amp;15+I18)),#N/A)),0)</f>
        <v>0</v>
      </c>
      <c r="K18">
        <f t="array" aca="1" ref="K18" ca="1">IF(I18&gt;0,COUNT(IF(INDIRECT(CONCATENATE("Simu"&amp;$B18&amp;"!$F$16:$F$"&amp;15+I18))&lt;10,INDIRECT(CONCATENATE("Simu"&amp;$B18&amp;"!$F$16:$F$"&amp;15+I18)),#N/A)),0)</f>
        <v>0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138</v>
      </c>
      <c r="S18">
        <f t="shared" ca="1" si="4"/>
        <v>2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2173</v>
      </c>
      <c r="I19">
        <f t="array" aca="1" ref="I19" ca="1">INDIRECT(CONCATENATE("Simu"&amp;$B19&amp;"!"&amp;"$I$9"))</f>
        <v>1</v>
      </c>
      <c r="J19">
        <f t="array" aca="1" ref="J19" ca="1">IF(I19&gt;0,COUNT(IF(INDIRECT(CONCATENATE("Simu"&amp;$B19&amp;"!$F$16:$F$"&amp;15+I19))&lt;20,INDIRECT(CONCATENATE("Simu"&amp;$B19&amp;"!$F$16:$F$"&amp;15+I19)),#N/A)),0)</f>
        <v>1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54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559</v>
      </c>
      <c r="I20">
        <f t="array" aca="1" ref="I20" ca="1">INDIRECT(CONCATENATE("Simu"&amp;$B20&amp;"!"&amp;"$I$9"))</f>
        <v>0</v>
      </c>
      <c r="J20">
        <f t="array" aca="1" ref="J20" ca="1">IF(I20&gt;0,COUNT(IF(INDIRECT(CONCATENATE("Simu"&amp;$B20&amp;"!$F$16:$F$"&amp;15+I20))&lt;20,INDIRECT(CONCATENATE("Simu"&amp;$B20&amp;"!$F$16:$F$"&amp;15+I20)),#N/A)),0)</f>
        <v>0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176</v>
      </c>
      <c r="S20">
        <f t="shared" ca="1" si="6"/>
        <v>0</v>
      </c>
      <c r="T20">
        <f t="shared" ca="1" si="6"/>
        <v>0</v>
      </c>
      <c r="U20">
        <f t="shared" ca="1" si="6"/>
        <v>0</v>
      </c>
      <c r="V20">
        <f t="shared" ca="1" si="6"/>
        <v>0</v>
      </c>
    </row>
    <row r="21" spans="2:22" x14ac:dyDescent="0.3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41</v>
      </c>
      <c r="I21">
        <f t="array" aca="1" ref="I21" ca="1">INDIRECT(CONCATENATE("Simu"&amp;$B21&amp;"!"&amp;"$I$9"))</f>
        <v>0</v>
      </c>
      <c r="J21">
        <f t="array" aca="1" ref="J21" ca="1">IF(I21&gt;0,COUNT(IF(INDIRECT(CONCATENATE("Simu"&amp;$B21&amp;"!$F$16:$F$"&amp;15+I21))&lt;20,INDIRECT(CONCATENATE("Simu"&amp;$B21&amp;"!$F$16:$F$"&amp;15+I21)),#N/A)),0)</f>
        <v>0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345</v>
      </c>
      <c r="S21">
        <f t="shared" ca="1" si="7"/>
        <v>1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205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192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96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765</v>
      </c>
      <c r="S23">
        <f t="shared" ca="1" si="9"/>
        <v>0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2</v>
      </c>
      <c r="I24">
        <f t="array" aca="1" ref="I24" ca="1">INDIRECT(CONCATENATE("Simu"&amp;$B24&amp;"!"&amp;"$I$9"))</f>
        <v>2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9262</v>
      </c>
      <c r="S24">
        <f t="shared" ca="1" si="10"/>
        <v>4</v>
      </c>
      <c r="T24">
        <f t="shared" ca="1" si="10"/>
        <v>2</v>
      </c>
      <c r="U24">
        <f t="shared" ca="1" si="10"/>
        <v>1</v>
      </c>
      <c r="V24">
        <f t="shared" ca="1" si="10"/>
        <v>0</v>
      </c>
    </row>
    <row r="25" spans="2:22" x14ac:dyDescent="0.3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27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144</v>
      </c>
      <c r="S25">
        <f t="shared" ca="1" si="11"/>
        <v>1</v>
      </c>
      <c r="T25">
        <f t="shared" ca="1" si="11"/>
        <v>1</v>
      </c>
      <c r="U25">
        <f t="shared" ca="1" si="11"/>
        <v>1</v>
      </c>
      <c r="V25">
        <f t="shared" ca="1" si="11"/>
        <v>1</v>
      </c>
    </row>
    <row r="26" spans="2:22" x14ac:dyDescent="0.3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13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102</v>
      </c>
      <c r="S26">
        <f t="shared" ca="1" si="12"/>
        <v>1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24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77</v>
      </c>
      <c r="S27">
        <f t="shared" ca="1" si="13"/>
        <v>1</v>
      </c>
      <c r="T27">
        <f t="shared" ca="1" si="13"/>
        <v>1</v>
      </c>
      <c r="U27">
        <f t="shared" ca="1" si="13"/>
        <v>0</v>
      </c>
      <c r="V27">
        <f t="shared" ca="1" si="13"/>
        <v>0</v>
      </c>
    </row>
    <row r="28" spans="2:22" x14ac:dyDescent="0.3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30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73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19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244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157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20089</v>
      </c>
      <c r="S30">
        <f t="shared" ca="1" si="15"/>
        <v>11</v>
      </c>
      <c r="T30">
        <f t="shared" ca="1" si="15"/>
        <v>5</v>
      </c>
      <c r="U30">
        <f t="shared" ca="1" si="15"/>
        <v>2</v>
      </c>
      <c r="V30">
        <f t="shared" ca="1" si="15"/>
        <v>1</v>
      </c>
    </row>
    <row r="31" spans="2:22" x14ac:dyDescent="0.3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258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12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75</v>
      </c>
      <c r="I33">
        <f t="array" aca="1" ref="I33" ca="1">INDIRECT(CONCATENATE("Simu"&amp;$B33&amp;"!"&amp;"$I$9"))</f>
        <v>1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44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35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50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63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68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53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105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539</v>
      </c>
      <c r="I41">
        <f t="array" aca="1" ref="I41" ca="1">INDIRECT(CONCATENATE("Simu"&amp;$B41&amp;"!"&amp;"$I$9"))</f>
        <v>0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4524</v>
      </c>
      <c r="I42">
        <f t="array" aca="1" ref="I42" ca="1">INDIRECT(CONCATENATE("Simu"&amp;$B42&amp;"!"&amp;"$I$9"))</f>
        <v>2</v>
      </c>
      <c r="J42">
        <f t="array" aca="1" ref="J42" ca="1">IF(I42&gt;0,COUNT(IF(INDIRECT(CONCATENATE("Simu"&amp;$B42&amp;"!$F$16:$F$"&amp;15+I42))&lt;20,INDIRECT(CONCATENATE("Simu"&amp;$B42&amp;"!$F$16:$F$"&amp;15+I42)),#N/A)),0)</f>
        <v>0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4363</v>
      </c>
      <c r="I43">
        <f t="array" aca="1" ref="I43" ca="1">INDIRECT(CONCATENATE("Simu"&amp;$B43&amp;"!"&amp;"$I$9"))</f>
        <v>1</v>
      </c>
      <c r="J43">
        <f t="array" aca="1" ref="J43" ca="1">IF(I43&gt;0,COUNT(IF(INDIRECT(CONCATENATE("Simu"&amp;$B43&amp;"!$F$16:$F$"&amp;15+I43))&lt;20,INDIRECT(CONCATENATE("Simu"&amp;$B43&amp;"!$F$16:$F$"&amp;15+I43)),#N/A)),0)</f>
        <v>1</v>
      </c>
      <c r="K43">
        <f t="array" aca="1" ref="K43" ca="1">IF(I43&gt;0,COUNT(IF(INDIRECT(CONCATENATE("Simu"&amp;$B43&amp;"!$F$16:$F$"&amp;15+I43))&lt;10,INDIRECT(CONCATENATE("Simu"&amp;$B43&amp;"!$F$16:$F$"&amp;15+I43)),#N/A)),0)</f>
        <v>1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375</v>
      </c>
      <c r="I44">
        <f t="array" aca="1" ref="I44" ca="1">INDIRECT(CONCATENATE("Simu"&amp;$B44&amp;"!"&amp;"$I$9"))</f>
        <v>1</v>
      </c>
      <c r="J44">
        <f t="array" aca="1" ref="J44" ca="1">IF(I44&gt;0,COUNT(IF(INDIRECT(CONCATENATE("Simu"&amp;$B44&amp;"!$F$16:$F$"&amp;15+I44))&lt;20,INDIRECT(CONCATENATE("Simu"&amp;$B44&amp;"!$F$16:$F$"&amp;15+I44)),#N/A)),0)</f>
        <v>1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51</v>
      </c>
      <c r="I45">
        <f t="array" aca="1" ref="I45" ca="1">INDIRECT(CONCATENATE("Simu"&amp;$B45&amp;"!"&amp;"$I$9"))</f>
        <v>1</v>
      </c>
      <c r="J45">
        <f t="array" aca="1" ref="J45" ca="1">IF(I45&gt;0,COUNT(IF(INDIRECT(CONCATENATE("Simu"&amp;$B45&amp;"!$F$16:$F$"&amp;15+I45))&lt;20,INDIRECT(CONCATENATE("Simu"&amp;$B45&amp;"!$F$16:$F$"&amp;15+I45)),#N/A)),0)</f>
        <v>1</v>
      </c>
      <c r="K45">
        <f t="array" aca="1" ref="K45" ca="1">IF(I45&gt;0,COUNT(IF(INDIRECT(CONCATENATE("Simu"&amp;$B45&amp;"!$F$16:$F$"&amp;15+I45))&lt;10,INDIRECT(CONCATENATE("Simu"&amp;$B45&amp;"!$F$16:$F$"&amp;15+I45)),#N/A)),0)</f>
        <v>1</v>
      </c>
      <c r="L45">
        <f t="array" aca="1" ref="L45" ca="1">IF(I45&gt;0,COUNT(IF(INDIRECT(CONCATENATE("Simu"&amp;$B45&amp;"!$F$16:$F$"&amp;15+I45))&lt;5,INDIRECT(CONCATENATE("Simu"&amp;$B45&amp;"!$F$16:$F$"&amp;15+I45)),#N/A)),0)</f>
        <v>1</v>
      </c>
    </row>
    <row r="46" spans="2:12" x14ac:dyDescent="0.3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93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87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15</v>
      </c>
      <c r="I48">
        <f t="array" aca="1" ref="I48" ca="1">INDIRECT(CONCATENATE("Simu"&amp;$B48&amp;"!"&amp;"$I$9"))</f>
        <v>1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77</v>
      </c>
      <c r="I49">
        <f t="array" aca="1" ref="I49" ca="1">INDIRECT(CONCATENATE("Simu"&amp;$B49&amp;"!"&amp;"$I$9"))</f>
        <v>1</v>
      </c>
      <c r="J49">
        <f t="array" aca="1" ref="J49" ca="1">IF(I49&gt;0,COUNT(IF(INDIRECT(CONCATENATE("Simu"&amp;$B49&amp;"!$F$16:$F$"&amp;15+I49))&lt;20,INDIRECT(CONCATENATE("Simu"&amp;$B49&amp;"!$F$16:$F$"&amp;15+I49)),#N/A)),0)</f>
        <v>1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73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53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131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11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49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</v>
      </c>
      <c r="B3" s="3">
        <v>45021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72</v>
      </c>
      <c r="AA3">
        <v>288.07326984405518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16.79817777777777</v>
      </c>
      <c r="D7">
        <v>342.15432695762678</v>
      </c>
      <c r="E7">
        <v>13.13994671406984</v>
      </c>
      <c r="H7" t="s">
        <v>93</v>
      </c>
      <c r="I7">
        <v>2</v>
      </c>
      <c r="K7" t="s">
        <v>94</v>
      </c>
      <c r="L7">
        <v>28.606216666666661</v>
      </c>
      <c r="M7">
        <v>767.89722126957713</v>
      </c>
      <c r="N7">
        <v>13.13994671406984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70</v>
      </c>
      <c r="K8" t="s">
        <v>31</v>
      </c>
      <c r="L8">
        <v>2.197458333333334</v>
      </c>
      <c r="M8">
        <v>404.37262954905549</v>
      </c>
      <c r="N8">
        <v>60.466824811357263</v>
      </c>
    </row>
    <row r="9" spans="1:27" x14ac:dyDescent="0.3">
      <c r="A9">
        <v>2</v>
      </c>
      <c r="B9">
        <v>95</v>
      </c>
      <c r="C9">
        <v>11.808038888888889</v>
      </c>
      <c r="D9">
        <v>425.74289431195041</v>
      </c>
      <c r="E9">
        <v>10.657455694806689</v>
      </c>
      <c r="H9" t="s">
        <v>96</v>
      </c>
      <c r="I9">
        <v>0</v>
      </c>
      <c r="K9" t="s">
        <v>32</v>
      </c>
      <c r="L9">
        <v>30.803674999999991</v>
      </c>
      <c r="M9">
        <v>1172.2698508186329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2.197458333333334</v>
      </c>
      <c r="D12">
        <v>404.37262954905549</v>
      </c>
      <c r="E12">
        <v>60.466824811357263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</v>
      </c>
      <c r="B3" s="3">
        <v>45021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233</v>
      </c>
      <c r="AA3">
        <v>157.8051917552948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0.83575555555555381</v>
      </c>
      <c r="D7">
        <v>26.365208735579611</v>
      </c>
      <c r="E7">
        <v>12.90352788963167</v>
      </c>
      <c r="H7" t="s">
        <v>93</v>
      </c>
      <c r="I7">
        <v>233</v>
      </c>
      <c r="K7" t="s">
        <v>94</v>
      </c>
      <c r="L7">
        <v>17.310405555555551</v>
      </c>
      <c r="M7">
        <v>620.17674912851885</v>
      </c>
      <c r="N7">
        <v>12.90352788963167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0.65158333333333252</v>
      </c>
      <c r="M8">
        <v>119.4762310693765</v>
      </c>
      <c r="N8">
        <v>62.373396996153247</v>
      </c>
    </row>
    <row r="9" spans="1:27" x14ac:dyDescent="0.3">
      <c r="A9">
        <v>2</v>
      </c>
      <c r="B9">
        <v>173</v>
      </c>
      <c r="C9">
        <v>16.47465</v>
      </c>
      <c r="D9">
        <v>593.81154039293926</v>
      </c>
      <c r="E9">
        <v>11.470113125107391</v>
      </c>
      <c r="H9" t="s">
        <v>96</v>
      </c>
      <c r="I9">
        <v>0</v>
      </c>
      <c r="K9" t="s">
        <v>32</v>
      </c>
      <c r="L9">
        <v>17.961988888888889</v>
      </c>
      <c r="M9">
        <v>739.65298019789532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13</v>
      </c>
      <c r="C12">
        <v>0.65158333333333252</v>
      </c>
      <c r="D12">
        <v>119.4762310693765</v>
      </c>
      <c r="E12">
        <v>62.373396996153247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</v>
      </c>
      <c r="B3" s="3">
        <v>45021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1781</v>
      </c>
      <c r="AA3">
        <v>239.44055247306821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0.4728833333333326</v>
      </c>
      <c r="D7">
        <v>14.635065190017411</v>
      </c>
      <c r="E7">
        <v>8.5968533924066453</v>
      </c>
      <c r="H7" t="s">
        <v>93</v>
      </c>
      <c r="I7">
        <v>1723</v>
      </c>
      <c r="K7" t="s">
        <v>94</v>
      </c>
      <c r="L7">
        <v>30.185308333333339</v>
      </c>
      <c r="M7">
        <v>1085.105814591134</v>
      </c>
      <c r="N7">
        <v>43.94105703988081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58</v>
      </c>
      <c r="K8" t="s">
        <v>31</v>
      </c>
      <c r="L8">
        <v>0.82359722222222143</v>
      </c>
      <c r="M8">
        <v>151.41252492544419</v>
      </c>
      <c r="N8">
        <v>51.779648938413317</v>
      </c>
    </row>
    <row r="9" spans="1:27" x14ac:dyDescent="0.3">
      <c r="A9">
        <v>2</v>
      </c>
      <c r="B9">
        <v>246</v>
      </c>
      <c r="C9">
        <v>29.712425</v>
      </c>
      <c r="D9">
        <v>1070.470749401117</v>
      </c>
      <c r="E9">
        <v>43.94105703988081</v>
      </c>
      <c r="H9" t="s">
        <v>96</v>
      </c>
      <c r="I9">
        <v>0</v>
      </c>
      <c r="K9" t="s">
        <v>32</v>
      </c>
      <c r="L9">
        <v>31.008905555555561</v>
      </c>
      <c r="M9">
        <v>1236.518339516578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0.82359722222222143</v>
      </c>
      <c r="D12">
        <v>151.41252492544419</v>
      </c>
      <c r="E12">
        <v>51.779648938413317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</v>
      </c>
      <c r="B3" s="3">
        <v>45021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3453</v>
      </c>
      <c r="AA3">
        <v>396.7016441822052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7.4827361111111106</v>
      </c>
      <c r="D7">
        <v>134.6403677842375</v>
      </c>
      <c r="E7">
        <v>13.107295299699819</v>
      </c>
      <c r="H7" t="s">
        <v>93</v>
      </c>
      <c r="I7">
        <v>3453</v>
      </c>
      <c r="K7" t="s">
        <v>94</v>
      </c>
      <c r="L7">
        <v>43.2864</v>
      </c>
      <c r="M7">
        <v>1424.5757412872099</v>
      </c>
      <c r="N7">
        <v>20.811406842410019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0.94526111111111077</v>
      </c>
      <c r="M8">
        <v>173.7333669343767</v>
      </c>
      <c r="N8">
        <v>54.10256074598972</v>
      </c>
    </row>
    <row r="9" spans="1:27" x14ac:dyDescent="0.3">
      <c r="A9">
        <v>2</v>
      </c>
      <c r="B9">
        <v>281</v>
      </c>
      <c r="C9">
        <v>35.803663888888892</v>
      </c>
      <c r="D9">
        <v>1289.935373502972</v>
      </c>
      <c r="E9">
        <v>20.811406842410019</v>
      </c>
      <c r="H9" t="s">
        <v>96</v>
      </c>
      <c r="I9">
        <v>0</v>
      </c>
      <c r="K9" t="s">
        <v>32</v>
      </c>
      <c r="L9">
        <v>44.231661111111109</v>
      </c>
      <c r="M9">
        <v>1598.3091082215869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17</v>
      </c>
      <c r="C12">
        <v>0.94526111111111077</v>
      </c>
      <c r="D12">
        <v>173.7333669343767</v>
      </c>
      <c r="E12">
        <v>54.10256074598972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5</v>
      </c>
      <c r="B3" s="3">
        <v>45021</v>
      </c>
      <c r="D3" t="s">
        <v>130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131</v>
      </c>
      <c r="Q3" t="s">
        <v>132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2173</v>
      </c>
      <c r="AA3">
        <v>454.57632637023931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8.7514666666666638</v>
      </c>
      <c r="D7">
        <v>200.23983667247731</v>
      </c>
      <c r="E7">
        <v>13.13993225792384</v>
      </c>
      <c r="H7" t="s">
        <v>93</v>
      </c>
      <c r="I7">
        <v>2072</v>
      </c>
      <c r="K7" t="s">
        <v>94</v>
      </c>
      <c r="L7">
        <v>49.208730555555547</v>
      </c>
      <c r="M7">
        <v>1658.0111034640929</v>
      </c>
      <c r="N7">
        <v>21.389927579382189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100</v>
      </c>
      <c r="K8" t="s">
        <v>31</v>
      </c>
      <c r="L8">
        <v>1.26023611111111</v>
      </c>
      <c r="M8">
        <v>232.1326426448305</v>
      </c>
      <c r="N8">
        <v>135.73259923317201</v>
      </c>
    </row>
    <row r="9" spans="1:27" x14ac:dyDescent="0.3">
      <c r="A9">
        <v>2</v>
      </c>
      <c r="B9">
        <v>298</v>
      </c>
      <c r="C9">
        <v>40.457263888888889</v>
      </c>
      <c r="D9">
        <v>1457.7712667916151</v>
      </c>
      <c r="E9">
        <v>21.389927579382189</v>
      </c>
      <c r="H9" t="s">
        <v>96</v>
      </c>
      <c r="I9">
        <v>1</v>
      </c>
      <c r="K9" t="s">
        <v>32</v>
      </c>
      <c r="L9">
        <v>50.468966666666667</v>
      </c>
      <c r="M9">
        <v>1890.1437461089231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1.26023611111111</v>
      </c>
      <c r="D12">
        <v>232.1326426448305</v>
      </c>
      <c r="E12">
        <v>135.73259923317201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133</v>
      </c>
      <c r="B16">
        <v>3538</v>
      </c>
      <c r="C16">
        <v>5609</v>
      </c>
      <c r="D16">
        <v>2</v>
      </c>
      <c r="E16">
        <v>29820</v>
      </c>
      <c r="F16">
        <v>19.992810152392771</v>
      </c>
      <c r="G16">
        <v>2</v>
      </c>
      <c r="H16">
        <v>5</v>
      </c>
      <c r="I16">
        <v>15851.858039742179</v>
      </c>
      <c r="J16">
        <v>16427.255140233799</v>
      </c>
      <c r="K16">
        <v>69.866015981054815</v>
      </c>
      <c r="L16">
        <v>16743.32857143191</v>
      </c>
      <c r="M16">
        <v>17091.653029985941</v>
      </c>
      <c r="N16">
        <v>67.627128202429645</v>
      </c>
      <c r="O16">
        <v>15861.789121416139</v>
      </c>
      <c r="P16">
        <v>16626.935775702699</v>
      </c>
      <c r="Q16">
        <v>69.866015981054815</v>
      </c>
      <c r="R16">
        <v>15859.36470368751</v>
      </c>
      <c r="S16">
        <v>16630.213811827329</v>
      </c>
      <c r="T16">
        <v>67.627128202429645</v>
      </c>
      <c r="U16">
        <v>9.9999670744664346</v>
      </c>
      <c r="V16">
        <v>49.875684378847232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6</v>
      </c>
      <c r="B3" s="3">
        <v>45021</v>
      </c>
      <c r="D3" t="s">
        <v>134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135</v>
      </c>
      <c r="Q3" t="s">
        <v>136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559</v>
      </c>
      <c r="AA3">
        <v>679.95141458511353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1.7719416666666681</v>
      </c>
      <c r="D7">
        <v>55.665826542607967</v>
      </c>
      <c r="E7">
        <v>12.904222445888241</v>
      </c>
      <c r="H7" t="s">
        <v>93</v>
      </c>
      <c r="I7">
        <v>521</v>
      </c>
      <c r="K7" t="s">
        <v>94</v>
      </c>
      <c r="L7">
        <v>69.407016666666664</v>
      </c>
      <c r="M7">
        <v>2493.936615407421</v>
      </c>
      <c r="N7">
        <v>16.920489316171089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38</v>
      </c>
      <c r="K8" t="s">
        <v>31</v>
      </c>
      <c r="L8">
        <v>2.4521166666666669</v>
      </c>
      <c r="M8">
        <v>450.89006039302927</v>
      </c>
      <c r="N8">
        <v>53.19801096756634</v>
      </c>
    </row>
    <row r="9" spans="1:27" x14ac:dyDescent="0.3">
      <c r="A9">
        <v>2</v>
      </c>
      <c r="B9">
        <v>310</v>
      </c>
      <c r="C9">
        <v>67.635075000000001</v>
      </c>
      <c r="D9">
        <v>2438.2707888648129</v>
      </c>
      <c r="E9">
        <v>16.920489316171089</v>
      </c>
      <c r="H9" t="s">
        <v>96</v>
      </c>
      <c r="I9">
        <v>0</v>
      </c>
      <c r="K9" t="s">
        <v>32</v>
      </c>
      <c r="L9">
        <v>71.859133333333332</v>
      </c>
      <c r="M9">
        <v>2944.8266758004502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2.4521166666666669</v>
      </c>
      <c r="D12">
        <v>450.89006039302927</v>
      </c>
      <c r="E12">
        <v>53.19801096756634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7</v>
      </c>
      <c r="B3" s="3">
        <v>45021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41</v>
      </c>
      <c r="AA3">
        <v>510.69744992256159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16.788780555555551</v>
      </c>
      <c r="D7">
        <v>341.71833181622162</v>
      </c>
      <c r="E7">
        <v>13.139942583697559</v>
      </c>
      <c r="H7" t="s">
        <v>93</v>
      </c>
      <c r="I7">
        <v>33</v>
      </c>
      <c r="K7" t="s">
        <v>94</v>
      </c>
      <c r="L7">
        <v>63.94650833333332</v>
      </c>
      <c r="M7">
        <v>2043.585121029505</v>
      </c>
      <c r="N7">
        <v>13.139942583697559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8</v>
      </c>
      <c r="K8" t="s">
        <v>31</v>
      </c>
      <c r="L8">
        <v>2.68560555555556</v>
      </c>
      <c r="M8">
        <v>494.32417744435418</v>
      </c>
      <c r="N8">
        <v>52.34643557682044</v>
      </c>
    </row>
    <row r="9" spans="1:27" x14ac:dyDescent="0.3">
      <c r="A9">
        <v>2</v>
      </c>
      <c r="B9">
        <v>232</v>
      </c>
      <c r="C9">
        <v>47.157727777777772</v>
      </c>
      <c r="D9">
        <v>1701.866789213283</v>
      </c>
      <c r="E9">
        <v>12.9059085610225</v>
      </c>
      <c r="H9" t="s">
        <v>96</v>
      </c>
      <c r="I9">
        <v>0</v>
      </c>
      <c r="K9" t="s">
        <v>32</v>
      </c>
      <c r="L9">
        <v>66.632113888888881</v>
      </c>
      <c r="M9">
        <v>2537.9092984738591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2.68560555555556</v>
      </c>
      <c r="D12">
        <v>494.32417744435418</v>
      </c>
      <c r="E12">
        <v>52.34643557682044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8</v>
      </c>
      <c r="B3" s="3">
        <v>45021</v>
      </c>
      <c r="D3" t="s">
        <v>140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205</v>
      </c>
      <c r="AA3">
        <v>505.3387336730957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1.7633083333333319</v>
      </c>
      <c r="D7">
        <v>54.720398324068967</v>
      </c>
      <c r="E7">
        <v>12.90403736948095</v>
      </c>
      <c r="H7" t="s">
        <v>93</v>
      </c>
      <c r="I7">
        <v>35</v>
      </c>
      <c r="K7" t="s">
        <v>94</v>
      </c>
      <c r="L7">
        <v>46.220972222222237</v>
      </c>
      <c r="M7">
        <v>1657.9453201095171</v>
      </c>
      <c r="N7">
        <v>12.90403736948095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170</v>
      </c>
      <c r="K8" t="s">
        <v>31</v>
      </c>
      <c r="L8">
        <v>2.1562333333333359</v>
      </c>
      <c r="M8">
        <v>396.0587314371042</v>
      </c>
      <c r="N8">
        <v>52.966388563909639</v>
      </c>
    </row>
    <row r="9" spans="1:27" x14ac:dyDescent="0.3">
      <c r="A9">
        <v>2</v>
      </c>
      <c r="B9">
        <v>224</v>
      </c>
      <c r="C9">
        <v>44.457663888888909</v>
      </c>
      <c r="D9">
        <v>1603.224921785448</v>
      </c>
      <c r="E9">
        <v>10.673239515201869</v>
      </c>
      <c r="H9" t="s">
        <v>96</v>
      </c>
      <c r="I9">
        <v>0</v>
      </c>
      <c r="K9" t="s">
        <v>32</v>
      </c>
      <c r="L9">
        <v>48.377205555555577</v>
      </c>
      <c r="M9">
        <v>2054.0040515466212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2.1562333333333359</v>
      </c>
      <c r="D12">
        <v>396.0587314371042</v>
      </c>
      <c r="E12">
        <v>52.966388563909639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9</v>
      </c>
      <c r="B3" s="3">
        <v>45021</v>
      </c>
      <c r="D3" t="s">
        <v>143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144</v>
      </c>
      <c r="Q3" t="s">
        <v>145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96</v>
      </c>
      <c r="AA3">
        <v>218.9270575046539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7.4849694444444426</v>
      </c>
      <c r="D7">
        <v>136.28740920763869</v>
      </c>
      <c r="E7">
        <v>13.139950844379101</v>
      </c>
      <c r="H7" t="s">
        <v>93</v>
      </c>
      <c r="I7">
        <v>0</v>
      </c>
      <c r="K7" t="s">
        <v>94</v>
      </c>
      <c r="L7">
        <v>28.401069444444431</v>
      </c>
      <c r="M7">
        <v>889.62276383069741</v>
      </c>
      <c r="N7">
        <v>13.139950844379101</v>
      </c>
    </row>
    <row r="8" spans="1:27" x14ac:dyDescent="0.3">
      <c r="A8">
        <v>1</v>
      </c>
      <c r="B8">
        <v>1</v>
      </c>
      <c r="C8">
        <v>2.9991666666666989E-2</v>
      </c>
      <c r="D8">
        <v>5.5553212512490117E-2</v>
      </c>
      <c r="E8">
        <v>12.79301260236303</v>
      </c>
      <c r="H8" t="s">
        <v>95</v>
      </c>
      <c r="I8">
        <v>96</v>
      </c>
      <c r="K8" t="s">
        <v>31</v>
      </c>
      <c r="L8">
        <v>0.99113611111111011</v>
      </c>
      <c r="M8">
        <v>182.30923283299879</v>
      </c>
      <c r="N8">
        <v>51.779852397115882</v>
      </c>
    </row>
    <row r="9" spans="1:27" x14ac:dyDescent="0.3">
      <c r="A9">
        <v>2</v>
      </c>
      <c r="B9">
        <v>164</v>
      </c>
      <c r="C9">
        <v>20.886108333333329</v>
      </c>
      <c r="D9">
        <v>753.27980141054627</v>
      </c>
      <c r="E9">
        <v>10.69704596302663</v>
      </c>
      <c r="H9" t="s">
        <v>96</v>
      </c>
      <c r="I9">
        <v>0</v>
      </c>
      <c r="K9" t="s">
        <v>32</v>
      </c>
      <c r="L9">
        <v>29.392205555555549</v>
      </c>
      <c r="M9">
        <v>1071.9319966636961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0.99113611111111011</v>
      </c>
      <c r="D12">
        <v>182.30923283299879</v>
      </c>
      <c r="E12">
        <v>51.779852397115882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10</v>
      </c>
      <c r="B3" s="3">
        <v>45021</v>
      </c>
      <c r="D3" t="s">
        <v>146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147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</v>
      </c>
      <c r="AA3">
        <v>197.3583433628082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8.6884138888888884</v>
      </c>
      <c r="D7">
        <v>198.4221629820652</v>
      </c>
      <c r="E7">
        <v>13.32689332465282</v>
      </c>
      <c r="H7" t="s">
        <v>93</v>
      </c>
      <c r="I7">
        <v>0</v>
      </c>
      <c r="K7" t="s">
        <v>94</v>
      </c>
      <c r="L7">
        <v>27.054555555555559</v>
      </c>
      <c r="M7">
        <v>846.00756169411011</v>
      </c>
      <c r="N7">
        <v>13.32689332465282</v>
      </c>
    </row>
    <row r="8" spans="1:27" x14ac:dyDescent="0.3">
      <c r="A8">
        <v>1</v>
      </c>
      <c r="B8">
        <v>2</v>
      </c>
      <c r="C8">
        <v>0.41958333333333131</v>
      </c>
      <c r="D8">
        <v>0.27107102939893168</v>
      </c>
      <c r="E8">
        <v>12.94010562005214</v>
      </c>
      <c r="H8" t="s">
        <v>95</v>
      </c>
      <c r="I8">
        <v>0</v>
      </c>
      <c r="K8" t="s">
        <v>31</v>
      </c>
      <c r="L8">
        <v>0.84096111111110883</v>
      </c>
      <c r="M8">
        <v>154.4967242843378</v>
      </c>
      <c r="N8">
        <v>51.88807847909731</v>
      </c>
    </row>
    <row r="9" spans="1:27" x14ac:dyDescent="0.3">
      <c r="A9">
        <v>2</v>
      </c>
      <c r="B9">
        <v>163</v>
      </c>
      <c r="C9">
        <v>17.946558333333339</v>
      </c>
      <c r="D9">
        <v>647.31432768264597</v>
      </c>
      <c r="E9">
        <v>10.90516053787452</v>
      </c>
      <c r="H9" t="s">
        <v>96</v>
      </c>
      <c r="I9">
        <v>2</v>
      </c>
      <c r="K9" t="s">
        <v>32</v>
      </c>
      <c r="L9">
        <v>27.895516666666669</v>
      </c>
      <c r="M9">
        <v>1000.504285978448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0.84096111111110883</v>
      </c>
      <c r="D12">
        <v>154.4967242843378</v>
      </c>
      <c r="E12">
        <v>51.88807847909731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149</v>
      </c>
      <c r="B16">
        <v>5844</v>
      </c>
      <c r="C16">
        <v>1777</v>
      </c>
      <c r="D16">
        <v>8</v>
      </c>
      <c r="E16">
        <v>37380</v>
      </c>
      <c r="F16">
        <v>22.859022815776569</v>
      </c>
      <c r="G16">
        <v>5</v>
      </c>
      <c r="H16">
        <v>2</v>
      </c>
      <c r="I16">
        <v>17249.088249817421</v>
      </c>
      <c r="J16">
        <v>17739.212660985781</v>
      </c>
      <c r="K16">
        <v>70.497848449929336</v>
      </c>
      <c r="L16">
        <v>17168.634539365208</v>
      </c>
      <c r="M16">
        <v>16625.0267598645</v>
      </c>
      <c r="N16">
        <v>74.020804902332017</v>
      </c>
      <c r="O16">
        <v>16939.722069452589</v>
      </c>
      <c r="P16">
        <v>16623.173651861849</v>
      </c>
      <c r="Q16">
        <v>70.497848449929336</v>
      </c>
      <c r="R16">
        <v>16939.23939461905</v>
      </c>
      <c r="S16">
        <v>16623.208294919281</v>
      </c>
      <c r="T16">
        <v>74.020804902332017</v>
      </c>
      <c r="U16">
        <v>50.663744853619527</v>
      </c>
      <c r="V16">
        <v>10.03552750982586</v>
      </c>
      <c r="W16">
        <v>0</v>
      </c>
      <c r="X16">
        <v>0</v>
      </c>
    </row>
    <row r="17" spans="1:24" x14ac:dyDescent="0.3">
      <c r="A17" t="s">
        <v>149</v>
      </c>
      <c r="B17">
        <v>5844</v>
      </c>
      <c r="C17">
        <v>1777</v>
      </c>
      <c r="D17">
        <v>8</v>
      </c>
      <c r="E17">
        <v>37380</v>
      </c>
      <c r="F17">
        <v>22.498833475139339</v>
      </c>
      <c r="G17">
        <v>5</v>
      </c>
      <c r="H17">
        <v>2</v>
      </c>
      <c r="I17">
        <v>17241.816703338489</v>
      </c>
      <c r="J17">
        <v>17721.637563799712</v>
      </c>
      <c r="K17">
        <v>71.738231887486251</v>
      </c>
      <c r="L17">
        <v>17164.09785220039</v>
      </c>
      <c r="M17">
        <v>16624.892055572502</v>
      </c>
      <c r="N17">
        <v>74.767977335461893</v>
      </c>
      <c r="O17">
        <v>16937.240224803059</v>
      </c>
      <c r="P17">
        <v>16623.18396604549</v>
      </c>
      <c r="Q17">
        <v>71.738231887486251</v>
      </c>
      <c r="R17">
        <v>16938.376752530039</v>
      </c>
      <c r="S17">
        <v>16623.10224425836</v>
      </c>
      <c r="T17">
        <v>74.767977335461893</v>
      </c>
      <c r="U17">
        <v>50.664753979123176</v>
      </c>
      <c r="V17">
        <v>10.03288440654603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11</v>
      </c>
      <c r="B3" s="3">
        <v>45021</v>
      </c>
      <c r="D3" t="s">
        <v>150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151</v>
      </c>
      <c r="Q3" t="s">
        <v>152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27</v>
      </c>
      <c r="AA3">
        <v>162.6329143047333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0.79978055555555738</v>
      </c>
      <c r="D7">
        <v>25.568412988994329</v>
      </c>
      <c r="E7">
        <v>12.93915066179971</v>
      </c>
      <c r="H7" t="s">
        <v>93</v>
      </c>
      <c r="I7">
        <v>22</v>
      </c>
      <c r="K7" t="s">
        <v>94</v>
      </c>
      <c r="L7">
        <v>17.039466666666659</v>
      </c>
      <c r="M7">
        <v>593.95468862282905</v>
      </c>
      <c r="N7">
        <v>12.93915066179971</v>
      </c>
    </row>
    <row r="8" spans="1:27" x14ac:dyDescent="0.3">
      <c r="A8">
        <v>1</v>
      </c>
      <c r="B8">
        <v>2</v>
      </c>
      <c r="C8">
        <v>0.48652500000000137</v>
      </c>
      <c r="D8">
        <v>0.14619430576951811</v>
      </c>
      <c r="E8">
        <v>9.3879740456391761E-2</v>
      </c>
      <c r="H8" t="s">
        <v>95</v>
      </c>
      <c r="I8">
        <v>5</v>
      </c>
      <c r="K8" t="s">
        <v>31</v>
      </c>
      <c r="L8">
        <v>1.151291666666667</v>
      </c>
      <c r="M8">
        <v>211.43581052280061</v>
      </c>
      <c r="N8">
        <v>51.780177931687938</v>
      </c>
    </row>
    <row r="9" spans="1:27" x14ac:dyDescent="0.3">
      <c r="A9">
        <v>2</v>
      </c>
      <c r="B9">
        <v>147</v>
      </c>
      <c r="C9">
        <v>15.753161111111099</v>
      </c>
      <c r="D9">
        <v>568.24008132806523</v>
      </c>
      <c r="E9">
        <v>10.53244960516508</v>
      </c>
      <c r="H9" t="s">
        <v>96</v>
      </c>
      <c r="I9">
        <v>0</v>
      </c>
      <c r="K9" t="s">
        <v>32</v>
      </c>
      <c r="L9">
        <v>18.190758333333331</v>
      </c>
      <c r="M9">
        <v>805.39049914562963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18</v>
      </c>
      <c r="C12">
        <v>1.151291666666667</v>
      </c>
      <c r="D12">
        <v>211.43581052280061</v>
      </c>
      <c r="E12">
        <v>51.780177931687938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12</v>
      </c>
      <c r="B3" s="3">
        <v>45021</v>
      </c>
      <c r="D3" t="s">
        <v>153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154</v>
      </c>
      <c r="Q3" t="s">
        <v>155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</v>
      </c>
      <c r="AA3">
        <v>176.76469993591309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0.45660833333333362</v>
      </c>
      <c r="D7">
        <v>14.13128075058971</v>
      </c>
      <c r="E7">
        <v>8.5967876809331703</v>
      </c>
      <c r="H7" t="s">
        <v>93</v>
      </c>
      <c r="I7">
        <v>1</v>
      </c>
      <c r="K7" t="s">
        <v>94</v>
      </c>
      <c r="L7">
        <v>15.807797222222209</v>
      </c>
      <c r="M7">
        <v>550.38124417636652</v>
      </c>
      <c r="N7">
        <v>10.92277526612299</v>
      </c>
    </row>
    <row r="8" spans="1:27" x14ac:dyDescent="0.3">
      <c r="A8">
        <v>1</v>
      </c>
      <c r="B8">
        <v>2</v>
      </c>
      <c r="C8">
        <v>0.48866388888888951</v>
      </c>
      <c r="D8">
        <v>0.1489169053990344</v>
      </c>
      <c r="E8">
        <v>0.59919533980805229</v>
      </c>
      <c r="H8" t="s">
        <v>95</v>
      </c>
      <c r="I8">
        <v>12</v>
      </c>
      <c r="K8" t="s">
        <v>31</v>
      </c>
      <c r="L8">
        <v>0.93730833333332864</v>
      </c>
      <c r="M8">
        <v>172.27445839952651</v>
      </c>
      <c r="N8">
        <v>56.665554011431098</v>
      </c>
    </row>
    <row r="9" spans="1:27" x14ac:dyDescent="0.3">
      <c r="A9">
        <v>2</v>
      </c>
      <c r="B9">
        <v>144</v>
      </c>
      <c r="C9">
        <v>14.862524999999991</v>
      </c>
      <c r="D9">
        <v>536.10104652037774</v>
      </c>
      <c r="E9">
        <v>10.92277526612299</v>
      </c>
      <c r="H9" t="s">
        <v>96</v>
      </c>
      <c r="I9">
        <v>0</v>
      </c>
      <c r="K9" t="s">
        <v>32</v>
      </c>
      <c r="L9">
        <v>16.74510555555554</v>
      </c>
      <c r="M9">
        <v>722.65570257589297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0.93730833333332864</v>
      </c>
      <c r="D12">
        <v>172.27445839952651</v>
      </c>
      <c r="E12">
        <v>56.665554011431098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13</v>
      </c>
      <c r="B3" s="3">
        <v>45021</v>
      </c>
      <c r="D3" t="s">
        <v>156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157</v>
      </c>
      <c r="Q3" t="s">
        <v>158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</v>
      </c>
      <c r="AA3">
        <v>435.50259733200068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16.78016111111112</v>
      </c>
      <c r="D7">
        <v>341.31986382143191</v>
      </c>
      <c r="E7">
        <v>13.13997562634821</v>
      </c>
      <c r="H7" t="s">
        <v>93</v>
      </c>
      <c r="I7">
        <v>15</v>
      </c>
      <c r="K7" t="s">
        <v>94</v>
      </c>
      <c r="L7">
        <v>53.875027777777788</v>
      </c>
      <c r="M7">
        <v>1644.6811606522199</v>
      </c>
      <c r="N7">
        <v>13.13997562634821</v>
      </c>
    </row>
    <row r="8" spans="1:27" x14ac:dyDescent="0.3">
      <c r="A8">
        <v>1</v>
      </c>
      <c r="B8">
        <v>4</v>
      </c>
      <c r="C8">
        <v>0.97858611111111204</v>
      </c>
      <c r="D8">
        <v>0.6948953089823301</v>
      </c>
      <c r="E8">
        <v>12.87545860288669</v>
      </c>
      <c r="H8" t="s">
        <v>95</v>
      </c>
      <c r="I8">
        <v>9</v>
      </c>
      <c r="K8" t="s">
        <v>31</v>
      </c>
      <c r="L8">
        <v>1.7278249999999999</v>
      </c>
      <c r="M8">
        <v>317.869384188227</v>
      </c>
      <c r="N8">
        <v>52.247908927260482</v>
      </c>
    </row>
    <row r="9" spans="1:27" x14ac:dyDescent="0.3">
      <c r="A9">
        <v>2</v>
      </c>
      <c r="B9">
        <v>172</v>
      </c>
      <c r="C9">
        <v>36.116280555555562</v>
      </c>
      <c r="D9">
        <v>1302.6664015218059</v>
      </c>
      <c r="E9">
        <v>10.76385739150804</v>
      </c>
      <c r="H9" t="s">
        <v>96</v>
      </c>
      <c r="I9">
        <v>0</v>
      </c>
      <c r="K9" t="s">
        <v>32</v>
      </c>
      <c r="L9">
        <v>55.602852777777791</v>
      </c>
      <c r="M9">
        <v>1962.5505448404469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1.7278249999999999</v>
      </c>
      <c r="D12">
        <v>317.869384188227</v>
      </c>
      <c r="E12">
        <v>52.247908927260482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14</v>
      </c>
      <c r="B3" s="3">
        <v>45021</v>
      </c>
      <c r="D3" t="s">
        <v>159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160</v>
      </c>
      <c r="Q3" t="s">
        <v>161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30</v>
      </c>
      <c r="AA3">
        <v>386.73735284805298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1.7273388888888881</v>
      </c>
      <c r="D7">
        <v>54.715111803956553</v>
      </c>
      <c r="E7">
        <v>12.90256917442386</v>
      </c>
      <c r="H7" t="s">
        <v>93</v>
      </c>
      <c r="I7">
        <v>23</v>
      </c>
      <c r="K7" t="s">
        <v>94</v>
      </c>
      <c r="L7">
        <v>40.936652777777773</v>
      </c>
      <c r="M7">
        <v>1409.973725898544</v>
      </c>
      <c r="N7">
        <v>12.90256917442386</v>
      </c>
    </row>
    <row r="8" spans="1:27" x14ac:dyDescent="0.3">
      <c r="A8">
        <v>1</v>
      </c>
      <c r="B8">
        <v>4</v>
      </c>
      <c r="C8">
        <v>1.662763888888888</v>
      </c>
      <c r="D8">
        <v>0.79467515393643728</v>
      </c>
      <c r="E8">
        <v>12.85031361945731</v>
      </c>
      <c r="H8" t="s">
        <v>95</v>
      </c>
      <c r="I8">
        <v>7</v>
      </c>
      <c r="K8" t="s">
        <v>31</v>
      </c>
      <c r="L8">
        <v>2.4802222222222192</v>
      </c>
      <c r="M8">
        <v>456.043296133963</v>
      </c>
      <c r="N8">
        <v>52.528133093582419</v>
      </c>
    </row>
    <row r="9" spans="1:27" x14ac:dyDescent="0.3">
      <c r="A9">
        <v>2</v>
      </c>
      <c r="B9">
        <v>179</v>
      </c>
      <c r="C9">
        <v>37.546550000000003</v>
      </c>
      <c r="D9">
        <v>1354.4639389406509</v>
      </c>
      <c r="E9">
        <v>11.080901460964499</v>
      </c>
      <c r="H9" t="s">
        <v>96</v>
      </c>
      <c r="I9">
        <v>0</v>
      </c>
      <c r="K9" t="s">
        <v>32</v>
      </c>
      <c r="L9">
        <v>43.41687499999999</v>
      </c>
      <c r="M9">
        <v>1866.0170220325069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33</v>
      </c>
      <c r="C12">
        <v>2.4802222222222192</v>
      </c>
      <c r="D12">
        <v>456.043296133963</v>
      </c>
      <c r="E12">
        <v>52.528133093582419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15</v>
      </c>
      <c r="B3" s="3">
        <v>45021</v>
      </c>
      <c r="D3" t="s">
        <v>162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163</v>
      </c>
      <c r="Q3" t="s">
        <v>164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19</v>
      </c>
      <c r="AA3">
        <v>394.46455001831049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16.76274166666667</v>
      </c>
      <c r="D7">
        <v>342.18672869548942</v>
      </c>
      <c r="E7">
        <v>13.107256159353319</v>
      </c>
      <c r="H7" t="s">
        <v>93</v>
      </c>
      <c r="I7">
        <v>14</v>
      </c>
      <c r="K7" t="s">
        <v>94</v>
      </c>
      <c r="L7">
        <v>52.738294444444463</v>
      </c>
      <c r="M7">
        <v>1581.5939165529339</v>
      </c>
      <c r="N7">
        <v>14.43482093367003</v>
      </c>
    </row>
    <row r="8" spans="1:27" x14ac:dyDescent="0.3">
      <c r="A8">
        <v>1</v>
      </c>
      <c r="B8">
        <v>4</v>
      </c>
      <c r="C8">
        <v>1.6313416666666669</v>
      </c>
      <c r="D8">
        <v>0.92457914008348585</v>
      </c>
      <c r="E8">
        <v>12.90247876388</v>
      </c>
      <c r="H8" t="s">
        <v>95</v>
      </c>
      <c r="I8">
        <v>5</v>
      </c>
      <c r="K8" t="s">
        <v>31</v>
      </c>
      <c r="L8">
        <v>2.0298250000000051</v>
      </c>
      <c r="M8">
        <v>373.64502986185619</v>
      </c>
      <c r="N8">
        <v>51.945858302571821</v>
      </c>
    </row>
    <row r="9" spans="1:27" x14ac:dyDescent="0.3">
      <c r="A9">
        <v>2</v>
      </c>
      <c r="B9">
        <v>172</v>
      </c>
      <c r="C9">
        <v>34.344211111111122</v>
      </c>
      <c r="D9">
        <v>1238.482608717361</v>
      </c>
      <c r="E9">
        <v>14.43482093367003</v>
      </c>
      <c r="H9" t="s">
        <v>96</v>
      </c>
      <c r="I9">
        <v>0</v>
      </c>
      <c r="K9" t="s">
        <v>32</v>
      </c>
      <c r="L9">
        <v>54.768119444444473</v>
      </c>
      <c r="M9">
        <v>1955.23894641479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28</v>
      </c>
      <c r="C12">
        <v>2.0298250000000051</v>
      </c>
      <c r="D12">
        <v>373.64502986185619</v>
      </c>
      <c r="E12">
        <v>51.945858302571821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16</v>
      </c>
      <c r="B3" s="3">
        <v>45021</v>
      </c>
      <c r="D3" t="s">
        <v>165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166</v>
      </c>
      <c r="Q3" t="s">
        <v>167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157</v>
      </c>
      <c r="AA3">
        <v>336.74803161621088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29</v>
      </c>
      <c r="C7">
        <v>1.7254777777777781</v>
      </c>
      <c r="D7">
        <v>54.351594542901083</v>
      </c>
      <c r="E7">
        <v>12.939142558612041</v>
      </c>
      <c r="H7" t="s">
        <v>93</v>
      </c>
      <c r="I7">
        <v>0</v>
      </c>
      <c r="K7" t="s">
        <v>94</v>
      </c>
      <c r="L7">
        <v>40.154625000000003</v>
      </c>
      <c r="M7">
        <v>1409.2166122817921</v>
      </c>
      <c r="N7">
        <v>12.939142558612041</v>
      </c>
    </row>
    <row r="8" spans="1:27" x14ac:dyDescent="0.3">
      <c r="A8">
        <v>1</v>
      </c>
      <c r="B8">
        <v>3</v>
      </c>
      <c r="C8">
        <v>0.87428888888888756</v>
      </c>
      <c r="D8">
        <v>0.57708417964554259</v>
      </c>
      <c r="E8">
        <v>12.865000080793459</v>
      </c>
      <c r="H8" t="s">
        <v>95</v>
      </c>
      <c r="I8">
        <v>157</v>
      </c>
      <c r="K8" t="s">
        <v>31</v>
      </c>
      <c r="L8">
        <v>1.860072222222215</v>
      </c>
      <c r="M8">
        <v>341.19830967076098</v>
      </c>
      <c r="N8">
        <v>52.234586971786143</v>
      </c>
    </row>
    <row r="9" spans="1:27" x14ac:dyDescent="0.3">
      <c r="A9">
        <v>2</v>
      </c>
      <c r="B9">
        <v>177</v>
      </c>
      <c r="C9">
        <v>37.554858333333343</v>
      </c>
      <c r="D9">
        <v>1354.2879335592449</v>
      </c>
      <c r="E9">
        <v>10.864758162887179</v>
      </c>
      <c r="H9" t="s">
        <v>96</v>
      </c>
      <c r="I9">
        <v>0</v>
      </c>
      <c r="K9" t="s">
        <v>32</v>
      </c>
      <c r="L9">
        <v>42.014697222222217</v>
      </c>
      <c r="M9">
        <v>1750.414921952553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1.860072222222215</v>
      </c>
      <c r="D12">
        <v>341.19830967076098</v>
      </c>
      <c r="E12">
        <v>52.234586971786143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17</v>
      </c>
      <c r="B3" s="3">
        <v>45021</v>
      </c>
      <c r="D3" t="s">
        <v>168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169</v>
      </c>
      <c r="Q3" t="s">
        <v>148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258</v>
      </c>
      <c r="AA3">
        <v>440.41550040245062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16.813561111111099</v>
      </c>
      <c r="D7">
        <v>342.86719068290921</v>
      </c>
      <c r="E7">
        <v>13.139959104936439</v>
      </c>
      <c r="H7" t="s">
        <v>93</v>
      </c>
      <c r="I7">
        <v>67</v>
      </c>
      <c r="K7" t="s">
        <v>94</v>
      </c>
      <c r="L7">
        <v>63.571622222222217</v>
      </c>
      <c r="M7">
        <v>1983.285644573848</v>
      </c>
      <c r="N7">
        <v>13.139959104936439</v>
      </c>
    </row>
    <row r="8" spans="1:27" x14ac:dyDescent="0.3">
      <c r="A8">
        <v>1</v>
      </c>
      <c r="B8">
        <v>3</v>
      </c>
      <c r="C8">
        <v>1.299619444444446</v>
      </c>
      <c r="D8">
        <v>0.82253119750766468</v>
      </c>
      <c r="E8">
        <v>12.956476908636169</v>
      </c>
      <c r="H8" t="s">
        <v>95</v>
      </c>
      <c r="I8">
        <v>191</v>
      </c>
      <c r="K8" t="s">
        <v>31</v>
      </c>
      <c r="L8">
        <v>2.1320166666666651</v>
      </c>
      <c r="M8">
        <v>392.45872202936818</v>
      </c>
      <c r="N8">
        <v>51.88807847909731</v>
      </c>
    </row>
    <row r="9" spans="1:27" x14ac:dyDescent="0.3">
      <c r="A9">
        <v>2</v>
      </c>
      <c r="B9">
        <v>201</v>
      </c>
      <c r="C9">
        <v>45.458441666666673</v>
      </c>
      <c r="D9">
        <v>1639.595922693431</v>
      </c>
      <c r="E9">
        <v>10.756141308448679</v>
      </c>
      <c r="H9" t="s">
        <v>96</v>
      </c>
      <c r="I9">
        <v>0</v>
      </c>
      <c r="K9" t="s">
        <v>32</v>
      </c>
      <c r="L9">
        <v>65.703638888888889</v>
      </c>
      <c r="M9">
        <v>2375.7443666032159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32</v>
      </c>
      <c r="C12">
        <v>2.1320166666666651</v>
      </c>
      <c r="D12">
        <v>392.45872202936818</v>
      </c>
      <c r="E12">
        <v>51.88807847909731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18</v>
      </c>
      <c r="B3" s="3">
        <v>45021</v>
      </c>
      <c r="D3" t="s">
        <v>170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171</v>
      </c>
      <c r="Q3" t="s">
        <v>172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</v>
      </c>
      <c r="AA3">
        <v>158.60669565200811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0.7828722222222233</v>
      </c>
      <c r="D7">
        <v>25.229474597760269</v>
      </c>
      <c r="E7">
        <v>12.90398484178341</v>
      </c>
      <c r="H7" t="s">
        <v>93</v>
      </c>
      <c r="I7">
        <v>0</v>
      </c>
      <c r="K7" t="s">
        <v>94</v>
      </c>
      <c r="L7">
        <v>19.042761111111108</v>
      </c>
      <c r="M7">
        <v>653.13497118797204</v>
      </c>
      <c r="N7">
        <v>12.90398484178341</v>
      </c>
    </row>
    <row r="8" spans="1:27" x14ac:dyDescent="0.3">
      <c r="A8">
        <v>1</v>
      </c>
      <c r="B8">
        <v>4</v>
      </c>
      <c r="C8">
        <v>0.86357499999999876</v>
      </c>
      <c r="D8">
        <v>0.37204682097395991</v>
      </c>
      <c r="E8">
        <v>12.228165542929389</v>
      </c>
      <c r="H8" t="s">
        <v>95</v>
      </c>
      <c r="I8">
        <v>12</v>
      </c>
      <c r="K8" t="s">
        <v>31</v>
      </c>
      <c r="L8">
        <v>1.6805499999999951</v>
      </c>
      <c r="M8">
        <v>309.35491756216493</v>
      </c>
      <c r="N8">
        <v>51.961068505840963</v>
      </c>
    </row>
    <row r="9" spans="1:27" x14ac:dyDescent="0.3">
      <c r="A9">
        <v>2</v>
      </c>
      <c r="B9">
        <v>166</v>
      </c>
      <c r="C9">
        <v>17.396313888888891</v>
      </c>
      <c r="D9">
        <v>627.53344976923779</v>
      </c>
      <c r="E9">
        <v>10.745921905250119</v>
      </c>
      <c r="H9" t="s">
        <v>96</v>
      </c>
      <c r="I9">
        <v>0</v>
      </c>
      <c r="K9" t="s">
        <v>32</v>
      </c>
      <c r="L9">
        <v>20.723311111111109</v>
      </c>
      <c r="M9">
        <v>962.48988875013697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1.6805499999999951</v>
      </c>
      <c r="D12">
        <v>309.35491756216493</v>
      </c>
      <c r="E12">
        <v>51.961068505840963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19</v>
      </c>
      <c r="B3" s="3">
        <v>45021</v>
      </c>
      <c r="D3" t="s">
        <v>173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174</v>
      </c>
      <c r="Q3" t="s">
        <v>175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75</v>
      </c>
      <c r="AA3">
        <v>203.79260158538821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0.45425277777777712</v>
      </c>
      <c r="D7">
        <v>14.25123248755631</v>
      </c>
      <c r="E7">
        <v>12.87432465584086</v>
      </c>
      <c r="H7" t="s">
        <v>93</v>
      </c>
      <c r="I7">
        <v>16</v>
      </c>
      <c r="K7" t="s">
        <v>94</v>
      </c>
      <c r="L7">
        <v>22.788388888888871</v>
      </c>
      <c r="M7">
        <v>789.18344676918446</v>
      </c>
      <c r="N7">
        <v>17.228989282784219</v>
      </c>
    </row>
    <row r="8" spans="1:27" x14ac:dyDescent="0.3">
      <c r="A8">
        <v>1</v>
      </c>
      <c r="B8">
        <v>5</v>
      </c>
      <c r="C8">
        <v>0.85863333333333181</v>
      </c>
      <c r="D8">
        <v>0.49882851122033972</v>
      </c>
      <c r="E8">
        <v>12.90826131068566</v>
      </c>
      <c r="H8" t="s">
        <v>95</v>
      </c>
      <c r="I8">
        <v>58</v>
      </c>
      <c r="K8" t="s">
        <v>31</v>
      </c>
      <c r="L8">
        <v>0.95783055555555818</v>
      </c>
      <c r="M8">
        <v>175.99489900740619</v>
      </c>
      <c r="N8">
        <v>52.372553481166243</v>
      </c>
    </row>
    <row r="9" spans="1:27" x14ac:dyDescent="0.3">
      <c r="A9">
        <v>2</v>
      </c>
      <c r="B9">
        <v>209</v>
      </c>
      <c r="C9">
        <v>21.47550277777777</v>
      </c>
      <c r="D9">
        <v>774.43338577040777</v>
      </c>
      <c r="E9">
        <v>17.228989282784219</v>
      </c>
      <c r="H9" t="s">
        <v>96</v>
      </c>
      <c r="I9">
        <v>1</v>
      </c>
      <c r="K9" t="s">
        <v>32</v>
      </c>
      <c r="L9">
        <v>23.746219444444431</v>
      </c>
      <c r="M9">
        <v>965.17834577659062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0.95783055555555818</v>
      </c>
      <c r="D12">
        <v>175.99489900740619</v>
      </c>
      <c r="E12">
        <v>52.372553481166243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176</v>
      </c>
      <c r="B16">
        <v>2942</v>
      </c>
      <c r="C16">
        <v>6264</v>
      </c>
      <c r="D16">
        <v>14</v>
      </c>
      <c r="E16">
        <v>50340</v>
      </c>
      <c r="F16">
        <v>24.68614779757106</v>
      </c>
      <c r="G16">
        <v>2</v>
      </c>
      <c r="H16">
        <v>5</v>
      </c>
      <c r="I16">
        <v>14158.99298559837</v>
      </c>
      <c r="J16">
        <v>15515.1780798664</v>
      </c>
      <c r="K16">
        <v>69.282685927209442</v>
      </c>
      <c r="L16">
        <v>15434.618158413779</v>
      </c>
      <c r="M16">
        <v>16228.767740738769</v>
      </c>
      <c r="N16">
        <v>72.265158490379321</v>
      </c>
      <c r="O16">
        <v>14257.763537595451</v>
      </c>
      <c r="P16">
        <v>15741.57722740142</v>
      </c>
      <c r="Q16">
        <v>69.282685927209442</v>
      </c>
      <c r="R16">
        <v>14257.42484931097</v>
      </c>
      <c r="S16">
        <v>15742.18334800137</v>
      </c>
      <c r="T16">
        <v>72.265158490379321</v>
      </c>
      <c r="U16">
        <v>10.00587339377009</v>
      </c>
      <c r="V16">
        <v>51.599502365322422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20</v>
      </c>
      <c r="B3" s="3">
        <v>45021</v>
      </c>
      <c r="D3" t="s">
        <v>177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178</v>
      </c>
      <c r="Q3" t="s">
        <v>152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44</v>
      </c>
      <c r="AA3">
        <v>259.2739200592041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7.5099833333333317</v>
      </c>
      <c r="D7">
        <v>133.89031155697771</v>
      </c>
      <c r="E7">
        <v>13.10726027943921</v>
      </c>
      <c r="H7" t="s">
        <v>93</v>
      </c>
      <c r="I7">
        <v>7</v>
      </c>
      <c r="K7" t="s">
        <v>94</v>
      </c>
      <c r="L7">
        <v>34.977019444444437</v>
      </c>
      <c r="M7">
        <v>1099.6762108977241</v>
      </c>
      <c r="N7">
        <v>13.10726027943921</v>
      </c>
    </row>
    <row r="8" spans="1:27" x14ac:dyDescent="0.3">
      <c r="A8">
        <v>1</v>
      </c>
      <c r="B8">
        <v>3</v>
      </c>
      <c r="C8">
        <v>0.72508888888888878</v>
      </c>
      <c r="D8">
        <v>0.43732717498768198</v>
      </c>
      <c r="E8">
        <v>12.92621541189437</v>
      </c>
      <c r="H8" t="s">
        <v>95</v>
      </c>
      <c r="I8">
        <v>37</v>
      </c>
      <c r="K8" t="s">
        <v>31</v>
      </c>
      <c r="L8">
        <v>0.80908611111110884</v>
      </c>
      <c r="M8">
        <v>148.75590394683721</v>
      </c>
      <c r="N8">
        <v>51.780177931687938</v>
      </c>
    </row>
    <row r="9" spans="1:27" x14ac:dyDescent="0.3">
      <c r="A9">
        <v>2</v>
      </c>
      <c r="B9">
        <v>241</v>
      </c>
      <c r="C9">
        <v>26.741947222222219</v>
      </c>
      <c r="D9">
        <v>965.34857216575892</v>
      </c>
      <c r="E9">
        <v>12.900303192536899</v>
      </c>
      <c r="H9" t="s">
        <v>96</v>
      </c>
      <c r="I9">
        <v>0</v>
      </c>
      <c r="K9" t="s">
        <v>32</v>
      </c>
      <c r="L9">
        <v>35.786105555555537</v>
      </c>
      <c r="M9">
        <v>1248.432114844562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0.80908611111110884</v>
      </c>
      <c r="D12">
        <v>148.75590394683721</v>
      </c>
      <c r="E12">
        <v>51.780177931687938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21</v>
      </c>
      <c r="B3" s="3">
        <v>45021</v>
      </c>
      <c r="D3" t="s">
        <v>179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180</v>
      </c>
      <c r="Q3" t="s">
        <v>181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</v>
      </c>
      <c r="AA3">
        <v>270.259272813797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61</v>
      </c>
      <c r="C7">
        <v>8.5500166666666662</v>
      </c>
      <c r="D7">
        <v>196.9148672968081</v>
      </c>
      <c r="E7">
        <v>13.13997975654418</v>
      </c>
      <c r="H7" t="s">
        <v>93</v>
      </c>
      <c r="I7">
        <v>34</v>
      </c>
      <c r="K7" t="s">
        <v>94</v>
      </c>
      <c r="L7">
        <v>38.886549999999993</v>
      </c>
      <c r="M7">
        <v>1265.304446449222</v>
      </c>
      <c r="N7">
        <v>107.55474203026991</v>
      </c>
    </row>
    <row r="8" spans="1:27" x14ac:dyDescent="0.3">
      <c r="A8">
        <v>1</v>
      </c>
      <c r="B8">
        <v>3</v>
      </c>
      <c r="C8">
        <v>0.71337222222222407</v>
      </c>
      <c r="D8">
        <v>0.21181581954697509</v>
      </c>
      <c r="E8">
        <v>9.8863089140307905E-2</v>
      </c>
      <c r="H8" t="s">
        <v>95</v>
      </c>
      <c r="I8">
        <v>1</v>
      </c>
      <c r="K8" t="s">
        <v>31</v>
      </c>
      <c r="L8">
        <v>1.1007555555555579</v>
      </c>
      <c r="M8">
        <v>202.3985218669489</v>
      </c>
      <c r="N8">
        <v>51.888290250609828</v>
      </c>
    </row>
    <row r="9" spans="1:27" x14ac:dyDescent="0.3">
      <c r="A9">
        <v>2</v>
      </c>
      <c r="B9">
        <v>279</v>
      </c>
      <c r="C9">
        <v>29.623161111111099</v>
      </c>
      <c r="D9">
        <v>1068.177763332867</v>
      </c>
      <c r="E9">
        <v>107.55474203026991</v>
      </c>
      <c r="H9" t="s">
        <v>96</v>
      </c>
      <c r="I9">
        <v>0</v>
      </c>
      <c r="K9" t="s">
        <v>32</v>
      </c>
      <c r="L9">
        <v>39.987305555555537</v>
      </c>
      <c r="M9">
        <v>1467.7029683161711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1.1007555555555579</v>
      </c>
      <c r="D12">
        <v>202.3985218669489</v>
      </c>
      <c r="E12">
        <v>51.888290250609828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22</v>
      </c>
      <c r="B3" s="3">
        <v>45021</v>
      </c>
      <c r="D3" t="s">
        <v>182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183</v>
      </c>
      <c r="Q3" t="s">
        <v>184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50</v>
      </c>
      <c r="AA3">
        <v>241.73626446723941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0.84144444444444366</v>
      </c>
      <c r="D7">
        <v>27.222333466918371</v>
      </c>
      <c r="E7">
        <v>12.939138507046801</v>
      </c>
      <c r="H7" t="s">
        <v>93</v>
      </c>
      <c r="I7">
        <v>44</v>
      </c>
      <c r="K7" t="s">
        <v>94</v>
      </c>
      <c r="L7">
        <v>33.223947222222229</v>
      </c>
      <c r="M7">
        <v>1168.533393097292</v>
      </c>
      <c r="N7">
        <v>25.084065844486659</v>
      </c>
    </row>
    <row r="8" spans="1:27" x14ac:dyDescent="0.3">
      <c r="A8">
        <v>1</v>
      </c>
      <c r="B8">
        <v>4</v>
      </c>
      <c r="C8">
        <v>0.7393527777777773</v>
      </c>
      <c r="D8">
        <v>0.30093309647750349</v>
      </c>
      <c r="E8">
        <v>22.957870998827229</v>
      </c>
      <c r="H8" t="s">
        <v>95</v>
      </c>
      <c r="I8">
        <v>6</v>
      </c>
      <c r="K8" t="s">
        <v>31</v>
      </c>
      <c r="L8">
        <v>0.89289444444444599</v>
      </c>
      <c r="M8">
        <v>163.8908591019842</v>
      </c>
      <c r="N8">
        <v>51.86528606692422</v>
      </c>
    </row>
    <row r="9" spans="1:27" x14ac:dyDescent="0.3">
      <c r="A9">
        <v>2</v>
      </c>
      <c r="B9">
        <v>302</v>
      </c>
      <c r="C9">
        <v>31.643150000000009</v>
      </c>
      <c r="D9">
        <v>1141.010126533896</v>
      </c>
      <c r="E9">
        <v>25.084065844486659</v>
      </c>
      <c r="H9" t="s">
        <v>96</v>
      </c>
      <c r="I9">
        <v>0</v>
      </c>
      <c r="K9" t="s">
        <v>32</v>
      </c>
      <c r="L9">
        <v>34.116841666666673</v>
      </c>
      <c r="M9">
        <v>1332.4242521992769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16</v>
      </c>
      <c r="C12">
        <v>0.89289444444444599</v>
      </c>
      <c r="D12">
        <v>163.8908591019842</v>
      </c>
      <c r="E12">
        <v>51.86528606692422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23</v>
      </c>
      <c r="B3" s="3">
        <v>45021</v>
      </c>
      <c r="D3" t="s">
        <v>185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186</v>
      </c>
      <c r="Q3" t="s">
        <v>187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63</v>
      </c>
      <c r="AA3">
        <v>232.4494194984436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0.45448888888888989</v>
      </c>
      <c r="D7">
        <v>15.496124398216789</v>
      </c>
      <c r="E7">
        <v>12.90790986587411</v>
      </c>
      <c r="H7" t="s">
        <v>93</v>
      </c>
      <c r="I7">
        <v>5</v>
      </c>
      <c r="K7" t="s">
        <v>94</v>
      </c>
      <c r="L7">
        <v>33.546777777777763</v>
      </c>
      <c r="M7">
        <v>1172.6487566812671</v>
      </c>
      <c r="N7">
        <v>13.29491317809403</v>
      </c>
    </row>
    <row r="8" spans="1:27" x14ac:dyDescent="0.3">
      <c r="A8">
        <v>1</v>
      </c>
      <c r="B8">
        <v>5</v>
      </c>
      <c r="C8">
        <v>1.017675000000001</v>
      </c>
      <c r="D8">
        <v>0.5286565321120299</v>
      </c>
      <c r="E8">
        <v>13.29491317809403</v>
      </c>
      <c r="H8" t="s">
        <v>95</v>
      </c>
      <c r="I8">
        <v>58</v>
      </c>
      <c r="K8" t="s">
        <v>31</v>
      </c>
      <c r="L8">
        <v>1.333550000000002</v>
      </c>
      <c r="M8">
        <v>245.31936414259721</v>
      </c>
      <c r="N8">
        <v>51.888420571779953</v>
      </c>
    </row>
    <row r="9" spans="1:27" x14ac:dyDescent="0.3">
      <c r="A9">
        <v>2</v>
      </c>
      <c r="B9">
        <v>267</v>
      </c>
      <c r="C9">
        <v>32.074613888888869</v>
      </c>
      <c r="D9">
        <v>1156.6239757509379</v>
      </c>
      <c r="E9">
        <v>10.61336806227842</v>
      </c>
      <c r="H9" t="s">
        <v>96</v>
      </c>
      <c r="I9">
        <v>0</v>
      </c>
      <c r="K9" t="s">
        <v>32</v>
      </c>
      <c r="L9">
        <v>34.880327777777772</v>
      </c>
      <c r="M9">
        <v>1417.968120823864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21</v>
      </c>
      <c r="C12">
        <v>1.333550000000002</v>
      </c>
      <c r="D12">
        <v>245.31936414259721</v>
      </c>
      <c r="E12">
        <v>51.888420571779953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24</v>
      </c>
      <c r="B3" s="3">
        <v>45021</v>
      </c>
      <c r="D3" t="s">
        <v>188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68</v>
      </c>
      <c r="AA3">
        <v>250.1495609283447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7.5579749999999999</v>
      </c>
      <c r="D7">
        <v>135.2772105856159</v>
      </c>
      <c r="E7">
        <v>13.13997562634821</v>
      </c>
      <c r="H7" t="s">
        <v>93</v>
      </c>
      <c r="I7">
        <v>6</v>
      </c>
      <c r="K7" t="s">
        <v>94</v>
      </c>
      <c r="L7">
        <v>36.070591666666658</v>
      </c>
      <c r="M7">
        <v>1120.237941923295</v>
      </c>
      <c r="N7">
        <v>14.18059162555476</v>
      </c>
    </row>
    <row r="8" spans="1:27" x14ac:dyDescent="0.3">
      <c r="A8">
        <v>1</v>
      </c>
      <c r="B8">
        <v>5</v>
      </c>
      <c r="C8">
        <v>1.218836111111113</v>
      </c>
      <c r="D8">
        <v>0.67878477514055369</v>
      </c>
      <c r="E8">
        <v>13.07942852993436</v>
      </c>
      <c r="H8" t="s">
        <v>95</v>
      </c>
      <c r="I8">
        <v>62</v>
      </c>
      <c r="K8" t="s">
        <v>31</v>
      </c>
      <c r="L8">
        <v>1.0919611111111081</v>
      </c>
      <c r="M8">
        <v>200.9352495252345</v>
      </c>
      <c r="N8">
        <v>65.726326945675453</v>
      </c>
    </row>
    <row r="9" spans="1:27" x14ac:dyDescent="0.3">
      <c r="A9">
        <v>2</v>
      </c>
      <c r="B9">
        <v>238</v>
      </c>
      <c r="C9">
        <v>27.29378055555555</v>
      </c>
      <c r="D9">
        <v>984.28194656253822</v>
      </c>
      <c r="E9">
        <v>14.18059162555476</v>
      </c>
      <c r="H9" t="s">
        <v>96</v>
      </c>
      <c r="I9">
        <v>0</v>
      </c>
      <c r="K9" t="s">
        <v>32</v>
      </c>
      <c r="L9">
        <v>37.162552777777769</v>
      </c>
      <c r="M9">
        <v>1321.173191448529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1.0919611111111081</v>
      </c>
      <c r="D12">
        <v>200.9352495252345</v>
      </c>
      <c r="E12">
        <v>65.726326945675453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25</v>
      </c>
      <c r="B3" s="3">
        <v>45021</v>
      </c>
      <c r="D3" t="s">
        <v>191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218.86142110824579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60</v>
      </c>
      <c r="C7">
        <v>8.6160777777777788</v>
      </c>
      <c r="D7">
        <v>198.92162911541519</v>
      </c>
      <c r="E7">
        <v>13.13995497461293</v>
      </c>
      <c r="H7" t="s">
        <v>93</v>
      </c>
      <c r="I7">
        <v>0</v>
      </c>
      <c r="K7" t="s">
        <v>94</v>
      </c>
      <c r="L7">
        <v>32.606483333333323</v>
      </c>
      <c r="M7">
        <v>1020.770509437699</v>
      </c>
      <c r="N7">
        <v>13.13995497461293</v>
      </c>
    </row>
    <row r="8" spans="1:27" x14ac:dyDescent="0.3">
      <c r="A8">
        <v>1</v>
      </c>
      <c r="B8">
        <v>5</v>
      </c>
      <c r="C8">
        <v>1.213225000000002</v>
      </c>
      <c r="D8">
        <v>0.3624692005448017</v>
      </c>
      <c r="E8">
        <v>0.1131717891828033</v>
      </c>
      <c r="H8" t="s">
        <v>95</v>
      </c>
      <c r="I8">
        <v>53</v>
      </c>
      <c r="K8" t="s">
        <v>31</v>
      </c>
      <c r="L8">
        <v>1.2642444444444401</v>
      </c>
      <c r="M8">
        <v>232.63912738234529</v>
      </c>
      <c r="N8">
        <v>53.270764622773157</v>
      </c>
    </row>
    <row r="9" spans="1:27" x14ac:dyDescent="0.3">
      <c r="A9">
        <v>2</v>
      </c>
      <c r="B9">
        <v>216</v>
      </c>
      <c r="C9">
        <v>22.777180555555539</v>
      </c>
      <c r="D9">
        <v>821.48641112173891</v>
      </c>
      <c r="E9">
        <v>10.59524220081169</v>
      </c>
      <c r="H9" t="s">
        <v>96</v>
      </c>
      <c r="I9">
        <v>0</v>
      </c>
      <c r="K9" t="s">
        <v>32</v>
      </c>
      <c r="L9">
        <v>33.870727777777759</v>
      </c>
      <c r="M9">
        <v>1253.4096368200439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1.2642444444444401</v>
      </c>
      <c r="D12">
        <v>232.63912738234529</v>
      </c>
      <c r="E12">
        <v>53.270764622773157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26</v>
      </c>
      <c r="B3" s="3">
        <v>45021</v>
      </c>
      <c r="D3" t="s">
        <v>194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195</v>
      </c>
      <c r="Q3" t="s">
        <v>196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105</v>
      </c>
      <c r="AA3">
        <v>174.92938494682309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11</v>
      </c>
      <c r="C7">
        <v>0.81698888888888788</v>
      </c>
      <c r="D7">
        <v>26.563562448055549</v>
      </c>
      <c r="E7">
        <v>13.585730011877891</v>
      </c>
      <c r="H7" t="s">
        <v>93</v>
      </c>
      <c r="I7">
        <v>105</v>
      </c>
      <c r="K7" t="s">
        <v>94</v>
      </c>
      <c r="L7">
        <v>23.271502777777791</v>
      </c>
      <c r="M7">
        <v>797.76343657833002</v>
      </c>
      <c r="N7">
        <v>15.78750637971816</v>
      </c>
    </row>
    <row r="8" spans="1:27" x14ac:dyDescent="0.3">
      <c r="A8">
        <v>1</v>
      </c>
      <c r="B8">
        <v>5</v>
      </c>
      <c r="C8">
        <v>1.070552777777777</v>
      </c>
      <c r="D8">
        <v>0.36458930523506222</v>
      </c>
      <c r="E8">
        <v>12.904541237967811</v>
      </c>
      <c r="H8" t="s">
        <v>95</v>
      </c>
      <c r="I8">
        <v>0</v>
      </c>
      <c r="K8" t="s">
        <v>31</v>
      </c>
      <c r="L8">
        <v>0.57860277777777613</v>
      </c>
      <c r="M8">
        <v>106.5277411666888</v>
      </c>
      <c r="N8">
        <v>51.630703213495117</v>
      </c>
    </row>
    <row r="9" spans="1:27" x14ac:dyDescent="0.3">
      <c r="A9">
        <v>2</v>
      </c>
      <c r="B9">
        <v>206</v>
      </c>
      <c r="C9">
        <v>21.38396111111112</v>
      </c>
      <c r="D9">
        <v>770.83528482503937</v>
      </c>
      <c r="E9">
        <v>15.78750637971816</v>
      </c>
      <c r="H9" t="s">
        <v>96</v>
      </c>
      <c r="I9">
        <v>0</v>
      </c>
      <c r="K9" t="s">
        <v>32</v>
      </c>
      <c r="L9">
        <v>23.850105555555562</v>
      </c>
      <c r="M9">
        <v>904.29117774501879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0.57860277777777613</v>
      </c>
      <c r="D12">
        <v>106.5277411666888</v>
      </c>
      <c r="E12">
        <v>51.630703213495117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27</v>
      </c>
      <c r="B3" s="3">
        <v>45022</v>
      </c>
      <c r="D3" t="s">
        <v>197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198</v>
      </c>
      <c r="Q3" t="s">
        <v>199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539</v>
      </c>
      <c r="AA3">
        <v>233.01462841033941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0.45743333333333391</v>
      </c>
      <c r="D7">
        <v>14.15683773861632</v>
      </c>
      <c r="E7">
        <v>8.5967876809331703</v>
      </c>
      <c r="H7" t="s">
        <v>93</v>
      </c>
      <c r="I7">
        <v>506</v>
      </c>
      <c r="K7" t="s">
        <v>94</v>
      </c>
      <c r="L7">
        <v>29.05983611111111</v>
      </c>
      <c r="M7">
        <v>1006.949854159559</v>
      </c>
      <c r="N7">
        <v>113.6010842982471</v>
      </c>
    </row>
    <row r="8" spans="1:27" x14ac:dyDescent="0.3">
      <c r="A8">
        <v>1</v>
      </c>
      <c r="B8">
        <v>5</v>
      </c>
      <c r="C8">
        <v>1.0710749999999989</v>
      </c>
      <c r="D8">
        <v>0.72678391591440406</v>
      </c>
      <c r="E8">
        <v>13.17662993389761</v>
      </c>
      <c r="H8" t="s">
        <v>95</v>
      </c>
      <c r="I8">
        <v>33</v>
      </c>
      <c r="K8" t="s">
        <v>31</v>
      </c>
      <c r="L8">
        <v>0.7902861111111088</v>
      </c>
      <c r="M8">
        <v>144.9648213792224</v>
      </c>
      <c r="N8">
        <v>51.888143639315622</v>
      </c>
    </row>
    <row r="9" spans="1:27" x14ac:dyDescent="0.3">
      <c r="A9">
        <v>2</v>
      </c>
      <c r="B9">
        <v>238</v>
      </c>
      <c r="C9">
        <v>27.531327777777779</v>
      </c>
      <c r="D9">
        <v>992.06623250502832</v>
      </c>
      <c r="E9">
        <v>113.6010842982471</v>
      </c>
      <c r="H9" t="s">
        <v>96</v>
      </c>
      <c r="I9">
        <v>0</v>
      </c>
      <c r="K9" t="s">
        <v>32</v>
      </c>
      <c r="L9">
        <v>29.850122222222218</v>
      </c>
      <c r="M9">
        <v>1151.914675538781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19</v>
      </c>
      <c r="C12">
        <v>0.7902861111111088</v>
      </c>
      <c r="D12">
        <v>144.9648213792224</v>
      </c>
      <c r="E12">
        <v>51.888143639315622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7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28</v>
      </c>
      <c r="B3" s="3">
        <v>45022</v>
      </c>
      <c r="D3" t="s">
        <v>200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201</v>
      </c>
      <c r="Q3" t="s">
        <v>202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4524</v>
      </c>
      <c r="AA3">
        <v>393.21804738044739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77</v>
      </c>
      <c r="C7">
        <v>7.5359888888888946</v>
      </c>
      <c r="D7">
        <v>133.76349456339551</v>
      </c>
      <c r="E7">
        <v>13.10722525888997</v>
      </c>
      <c r="H7" t="s">
        <v>93</v>
      </c>
      <c r="I7">
        <v>4435</v>
      </c>
      <c r="K7" t="s">
        <v>94</v>
      </c>
      <c r="L7">
        <v>47.126211111111118</v>
      </c>
      <c r="M7">
        <v>1515.1921654951241</v>
      </c>
      <c r="N7">
        <v>37.533657273508581</v>
      </c>
    </row>
    <row r="8" spans="1:27" x14ac:dyDescent="0.3">
      <c r="A8">
        <v>1</v>
      </c>
      <c r="B8">
        <v>6</v>
      </c>
      <c r="C8">
        <v>1.262113888888887</v>
      </c>
      <c r="D8">
        <v>0.62187671784523513</v>
      </c>
      <c r="E8">
        <v>13.53906746908968</v>
      </c>
      <c r="H8" t="s">
        <v>95</v>
      </c>
      <c r="I8">
        <v>87</v>
      </c>
      <c r="K8" t="s">
        <v>31</v>
      </c>
      <c r="L8">
        <v>1.2337222222222191</v>
      </c>
      <c r="M8">
        <v>226.7865071290565</v>
      </c>
      <c r="N8">
        <v>53.072016798671278</v>
      </c>
    </row>
    <row r="9" spans="1:27" x14ac:dyDescent="0.3">
      <c r="A9">
        <v>2</v>
      </c>
      <c r="B9">
        <v>287</v>
      </c>
      <c r="C9">
        <v>38.32810833333334</v>
      </c>
      <c r="D9">
        <v>1380.806794213883</v>
      </c>
      <c r="E9">
        <v>37.533657273508581</v>
      </c>
      <c r="H9" t="s">
        <v>96</v>
      </c>
      <c r="I9">
        <v>2</v>
      </c>
      <c r="K9" t="s">
        <v>32</v>
      </c>
      <c r="L9">
        <v>48.359933333333338</v>
      </c>
      <c r="M9">
        <v>1741.97867262418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20</v>
      </c>
      <c r="C12">
        <v>1.2337222222222191</v>
      </c>
      <c r="D12">
        <v>226.7865071290565</v>
      </c>
      <c r="E12">
        <v>53.072016798671278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203</v>
      </c>
      <c r="B16">
        <v>3607</v>
      </c>
      <c r="C16">
        <v>5710</v>
      </c>
      <c r="D16">
        <v>13</v>
      </c>
      <c r="E16">
        <v>58380</v>
      </c>
      <c r="F16">
        <v>25.39480261092692</v>
      </c>
      <c r="G16">
        <v>2</v>
      </c>
      <c r="H16">
        <v>5</v>
      </c>
      <c r="I16">
        <v>17655.825286201019</v>
      </c>
      <c r="J16">
        <v>17246.71223971594</v>
      </c>
      <c r="K16">
        <v>74.414962698184866</v>
      </c>
      <c r="L16">
        <v>16459.80739039374</v>
      </c>
      <c r="M16">
        <v>16247.455336784909</v>
      </c>
      <c r="N16">
        <v>70.66757774455975</v>
      </c>
      <c r="O16">
        <v>17441.407255549158</v>
      </c>
      <c r="P16">
        <v>17113.352385095241</v>
      </c>
      <c r="Q16">
        <v>74.414962698184866</v>
      </c>
      <c r="R16">
        <v>17439.670300513098</v>
      </c>
      <c r="S16">
        <v>17115.424045059219</v>
      </c>
      <c r="T16">
        <v>70.66757774455975</v>
      </c>
      <c r="U16">
        <v>9.9432673695600595</v>
      </c>
      <c r="V16">
        <v>51.546281335580737</v>
      </c>
      <c r="W16">
        <v>0</v>
      </c>
      <c r="X16">
        <v>0</v>
      </c>
    </row>
    <row r="17" spans="1:24" x14ac:dyDescent="0.3">
      <c r="A17" t="s">
        <v>204</v>
      </c>
      <c r="B17">
        <v>3614</v>
      </c>
      <c r="C17">
        <v>5710</v>
      </c>
      <c r="D17">
        <v>13</v>
      </c>
      <c r="E17">
        <v>58380</v>
      </c>
      <c r="F17">
        <v>30.01355965188915</v>
      </c>
      <c r="G17">
        <v>2</v>
      </c>
      <c r="H17">
        <v>5</v>
      </c>
      <c r="I17">
        <v>17704.639926790878</v>
      </c>
      <c r="J17">
        <v>17589.85968536757</v>
      </c>
      <c r="K17">
        <v>77.057222229624983</v>
      </c>
      <c r="L17">
        <v>16491.10301664556</v>
      </c>
      <c r="M17">
        <v>16270.941440418201</v>
      </c>
      <c r="N17">
        <v>75.073675286367305</v>
      </c>
      <c r="O17">
        <v>17652.185356936621</v>
      </c>
      <c r="P17">
        <v>17294.480931174861</v>
      </c>
      <c r="Q17">
        <v>77.057222229624983</v>
      </c>
      <c r="R17">
        <v>17649.68306001844</v>
      </c>
      <c r="S17">
        <v>17296.774558898891</v>
      </c>
      <c r="T17">
        <v>75.073675286367305</v>
      </c>
      <c r="U17">
        <v>9.9954871739492468</v>
      </c>
      <c r="V17">
        <v>51.558791366463417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29</v>
      </c>
      <c r="B3" s="3">
        <v>45022</v>
      </c>
      <c r="D3" t="s">
        <v>205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206</v>
      </c>
      <c r="Q3" t="s">
        <v>207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4363</v>
      </c>
      <c r="AA3">
        <v>328.1331148147583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64</v>
      </c>
      <c r="C7">
        <v>8.6049472222222203</v>
      </c>
      <c r="D7">
        <v>198.70281888391131</v>
      </c>
      <c r="E7">
        <v>13.107295299711691</v>
      </c>
      <c r="H7" t="s">
        <v>93</v>
      </c>
      <c r="I7">
        <v>4362</v>
      </c>
      <c r="K7" t="s">
        <v>94</v>
      </c>
      <c r="L7">
        <v>47.735291666666669</v>
      </c>
      <c r="M7">
        <v>1565.3069066155119</v>
      </c>
      <c r="N7">
        <v>85.216092646299543</v>
      </c>
    </row>
    <row r="8" spans="1:27" x14ac:dyDescent="0.3">
      <c r="A8">
        <v>1</v>
      </c>
      <c r="B8">
        <v>5</v>
      </c>
      <c r="C8">
        <v>1.2117583333333339</v>
      </c>
      <c r="D8">
        <v>0.36583988221940128</v>
      </c>
      <c r="E8">
        <v>0.10802893202032759</v>
      </c>
      <c r="H8" t="s">
        <v>95</v>
      </c>
      <c r="I8">
        <v>0</v>
      </c>
      <c r="K8" t="s">
        <v>31</v>
      </c>
      <c r="L8">
        <v>0.7696500000000035</v>
      </c>
      <c r="M8">
        <v>141.69724791433751</v>
      </c>
      <c r="N8">
        <v>51.646611916621623</v>
      </c>
    </row>
    <row r="9" spans="1:27" x14ac:dyDescent="0.3">
      <c r="A9">
        <v>2</v>
      </c>
      <c r="B9">
        <v>266</v>
      </c>
      <c r="C9">
        <v>37.918586111111111</v>
      </c>
      <c r="D9">
        <v>1366.238247849381</v>
      </c>
      <c r="E9">
        <v>85.216092646299543</v>
      </c>
      <c r="H9" t="s">
        <v>96</v>
      </c>
      <c r="I9">
        <v>1</v>
      </c>
      <c r="K9" t="s">
        <v>32</v>
      </c>
      <c r="L9">
        <v>48.504941666666667</v>
      </c>
      <c r="M9">
        <v>1707.00415452985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14</v>
      </c>
      <c r="C12">
        <v>0.7696500000000035</v>
      </c>
      <c r="D12">
        <v>141.69724791433751</v>
      </c>
      <c r="E12">
        <v>51.646611916621623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208</v>
      </c>
      <c r="B16">
        <v>4862</v>
      </c>
      <c r="C16">
        <v>6294</v>
      </c>
      <c r="D16">
        <v>9</v>
      </c>
      <c r="E16">
        <v>59040</v>
      </c>
      <c r="F16">
        <v>8.3663689782433117</v>
      </c>
      <c r="G16">
        <v>0</v>
      </c>
      <c r="H16">
        <v>5</v>
      </c>
      <c r="I16">
        <v>18716.372535452811</v>
      </c>
      <c r="J16">
        <v>16879.698369834339</v>
      </c>
      <c r="K16">
        <v>63.475246137046213</v>
      </c>
      <c r="L16">
        <v>19100.986494454231</v>
      </c>
      <c r="M16">
        <v>17075.43787934224</v>
      </c>
      <c r="N16">
        <v>65.342915048023002</v>
      </c>
      <c r="O16">
        <v>18716.372535452811</v>
      </c>
      <c r="P16">
        <v>16879.698369834339</v>
      </c>
      <c r="Q16">
        <v>63.475246137046213</v>
      </c>
      <c r="R16">
        <v>18715.413650964299</v>
      </c>
      <c r="S16">
        <v>16881.60579303687</v>
      </c>
      <c r="T16">
        <v>65.342915048023002</v>
      </c>
      <c r="U16">
        <v>0</v>
      </c>
      <c r="V16">
        <v>51.581778685967443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30</v>
      </c>
      <c r="B3" s="3">
        <v>45022</v>
      </c>
      <c r="D3" t="s">
        <v>209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210</v>
      </c>
      <c r="Q3" t="s">
        <v>211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375</v>
      </c>
      <c r="AA3">
        <v>498.67390561103821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1.765591666666668</v>
      </c>
      <c r="D7">
        <v>55.553004192015329</v>
      </c>
      <c r="E7">
        <v>12.90356223528314</v>
      </c>
      <c r="H7" t="s">
        <v>93</v>
      </c>
      <c r="I7">
        <v>361</v>
      </c>
      <c r="K7" t="s">
        <v>94</v>
      </c>
      <c r="L7">
        <v>56.325494444444431</v>
      </c>
      <c r="M7">
        <v>1947.9043230177319</v>
      </c>
      <c r="N7">
        <v>27.420182594554429</v>
      </c>
    </row>
    <row r="8" spans="1:27" x14ac:dyDescent="0.3">
      <c r="A8">
        <v>1</v>
      </c>
      <c r="B8">
        <v>5</v>
      </c>
      <c r="C8">
        <v>2.1025499999999981</v>
      </c>
      <c r="D8">
        <v>0.93432078827634135</v>
      </c>
      <c r="E8">
        <v>12.896737179217521</v>
      </c>
      <c r="H8" t="s">
        <v>95</v>
      </c>
      <c r="I8">
        <v>13</v>
      </c>
      <c r="K8" t="s">
        <v>31</v>
      </c>
      <c r="L8">
        <v>1.868258333333338</v>
      </c>
      <c r="M8">
        <v>343.08892484029201</v>
      </c>
      <c r="N8">
        <v>89.589659639850552</v>
      </c>
    </row>
    <row r="9" spans="1:27" x14ac:dyDescent="0.3">
      <c r="A9">
        <v>2</v>
      </c>
      <c r="B9">
        <v>265</v>
      </c>
      <c r="C9">
        <v>52.457352777777757</v>
      </c>
      <c r="D9">
        <v>1891.41699803744</v>
      </c>
      <c r="E9">
        <v>27.420182594554429</v>
      </c>
      <c r="H9" t="s">
        <v>96</v>
      </c>
      <c r="I9">
        <v>1</v>
      </c>
      <c r="K9" t="s">
        <v>32</v>
      </c>
      <c r="L9">
        <v>58.193752777777767</v>
      </c>
      <c r="M9">
        <v>2290.993247858024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27</v>
      </c>
      <c r="C12">
        <v>1.868258333333338</v>
      </c>
      <c r="D12">
        <v>343.08892484029201</v>
      </c>
      <c r="E12">
        <v>89.589659639850552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212</v>
      </c>
      <c r="B16">
        <v>5706</v>
      </c>
      <c r="C16">
        <v>1845</v>
      </c>
      <c r="D16">
        <v>15</v>
      </c>
      <c r="E16">
        <v>60300</v>
      </c>
      <c r="F16">
        <v>13.574017839253139</v>
      </c>
      <c r="G16">
        <v>5</v>
      </c>
      <c r="H16">
        <v>2</v>
      </c>
      <c r="I16">
        <v>18667.876012375291</v>
      </c>
      <c r="J16">
        <v>17568.44177625739</v>
      </c>
      <c r="K16">
        <v>76.494539189364147</v>
      </c>
      <c r="L16">
        <v>19181.57398985908</v>
      </c>
      <c r="M16">
        <v>17847.52077569054</v>
      </c>
      <c r="N16">
        <v>77.041468608669646</v>
      </c>
      <c r="O16">
        <v>19314.814810417382</v>
      </c>
      <c r="P16">
        <v>17835.81419179052</v>
      </c>
      <c r="Q16">
        <v>76.494539189364147</v>
      </c>
      <c r="R16">
        <v>19316.95989404471</v>
      </c>
      <c r="S16">
        <v>17831.93613428943</v>
      </c>
      <c r="T16">
        <v>77.041468608669646</v>
      </c>
      <c r="U16">
        <v>51.570046142765158</v>
      </c>
      <c r="V16">
        <v>10.03976487635949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31</v>
      </c>
      <c r="B3" s="3">
        <v>45022</v>
      </c>
      <c r="D3" t="s">
        <v>213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214</v>
      </c>
      <c r="Q3" t="s">
        <v>215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51</v>
      </c>
      <c r="AA3">
        <v>387.08782386779791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16.578413888888889</v>
      </c>
      <c r="D7">
        <v>335.30837655125572</v>
      </c>
      <c r="E7">
        <v>13.689670811752981</v>
      </c>
      <c r="H7" t="s">
        <v>93</v>
      </c>
      <c r="I7">
        <v>34</v>
      </c>
      <c r="K7" t="s">
        <v>94</v>
      </c>
      <c r="L7">
        <v>55.337811111111108</v>
      </c>
      <c r="M7">
        <v>1711.136016890709</v>
      </c>
      <c r="N7">
        <v>13.689670811752981</v>
      </c>
    </row>
    <row r="8" spans="1:27" x14ac:dyDescent="0.3">
      <c r="A8">
        <v>1</v>
      </c>
      <c r="B8">
        <v>2</v>
      </c>
      <c r="C8">
        <v>0.61939722222222271</v>
      </c>
      <c r="D8">
        <v>0.27682264883687141</v>
      </c>
      <c r="E8">
        <v>12.857431841833829</v>
      </c>
      <c r="H8" t="s">
        <v>95</v>
      </c>
      <c r="I8">
        <v>16</v>
      </c>
      <c r="K8" t="s">
        <v>31</v>
      </c>
      <c r="L8">
        <v>2.6424805555555611</v>
      </c>
      <c r="M8">
        <v>486.23384269490532</v>
      </c>
      <c r="N8">
        <v>53.467754593676062</v>
      </c>
    </row>
    <row r="9" spans="1:27" x14ac:dyDescent="0.3">
      <c r="A9">
        <v>2</v>
      </c>
      <c r="B9">
        <v>176</v>
      </c>
      <c r="C9">
        <v>38.14</v>
      </c>
      <c r="D9">
        <v>1375.550817690616</v>
      </c>
      <c r="E9">
        <v>11.37629752885994</v>
      </c>
      <c r="H9" t="s">
        <v>96</v>
      </c>
      <c r="I9">
        <v>1</v>
      </c>
      <c r="K9" t="s">
        <v>32</v>
      </c>
      <c r="L9">
        <v>57.980291666666673</v>
      </c>
      <c r="M9">
        <v>2197.369859585614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34</v>
      </c>
      <c r="C12">
        <v>2.6424805555555611</v>
      </c>
      <c r="D12">
        <v>486.23384269490532</v>
      </c>
      <c r="E12">
        <v>53.467754593676062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216</v>
      </c>
      <c r="B16">
        <v>5718</v>
      </c>
      <c r="C16">
        <v>609</v>
      </c>
      <c r="D16">
        <v>14</v>
      </c>
      <c r="E16">
        <v>62040</v>
      </c>
      <c r="F16">
        <v>1.9679469946805861</v>
      </c>
      <c r="G16">
        <v>5</v>
      </c>
      <c r="H16">
        <v>2</v>
      </c>
      <c r="I16">
        <v>16305.416908229699</v>
      </c>
      <c r="J16">
        <v>15867.914316937649</v>
      </c>
      <c r="K16">
        <v>76.459212046639081</v>
      </c>
      <c r="L16">
        <v>16216.98763583334</v>
      </c>
      <c r="M16">
        <v>15787.46419308994</v>
      </c>
      <c r="N16">
        <v>76.834696782979947</v>
      </c>
      <c r="O16">
        <v>16231.52511833109</v>
      </c>
      <c r="P16">
        <v>15800.27606505814</v>
      </c>
      <c r="Q16">
        <v>76.459212046639081</v>
      </c>
      <c r="R16">
        <v>16234.191118488439</v>
      </c>
      <c r="S16">
        <v>15797.134632889431</v>
      </c>
      <c r="T16">
        <v>76.834696782979947</v>
      </c>
      <c r="U16">
        <v>50.903046009095377</v>
      </c>
      <c r="V16">
        <v>10.028307322662689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32</v>
      </c>
      <c r="B3" s="3">
        <v>45022</v>
      </c>
      <c r="D3" t="s">
        <v>217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218</v>
      </c>
      <c r="Q3" t="s">
        <v>219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93</v>
      </c>
      <c r="AA3">
        <v>317.99161314964289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31</v>
      </c>
      <c r="C7">
        <v>1.770130555555556</v>
      </c>
      <c r="D7">
        <v>56.326962190406157</v>
      </c>
      <c r="E7">
        <v>12.902866487950851</v>
      </c>
      <c r="H7" t="s">
        <v>93</v>
      </c>
      <c r="I7">
        <v>2</v>
      </c>
      <c r="K7" t="s">
        <v>94</v>
      </c>
      <c r="L7">
        <v>40.162844444444431</v>
      </c>
      <c r="M7">
        <v>1423.340206300664</v>
      </c>
      <c r="N7">
        <v>12.902866487950851</v>
      </c>
    </row>
    <row r="8" spans="1:27" x14ac:dyDescent="0.3">
      <c r="A8">
        <v>1</v>
      </c>
      <c r="B8">
        <v>1</v>
      </c>
      <c r="C8">
        <v>0.49930277777777721</v>
      </c>
      <c r="D8">
        <v>0.27415448515495261</v>
      </c>
      <c r="E8">
        <v>12.89195391692391</v>
      </c>
      <c r="H8" t="s">
        <v>95</v>
      </c>
      <c r="I8">
        <v>91</v>
      </c>
      <c r="K8" t="s">
        <v>31</v>
      </c>
      <c r="L8">
        <v>1.812244444444447</v>
      </c>
      <c r="M8">
        <v>333.56837924085869</v>
      </c>
      <c r="N8">
        <v>52.778555863058592</v>
      </c>
    </row>
    <row r="9" spans="1:27" x14ac:dyDescent="0.3">
      <c r="A9">
        <v>2</v>
      </c>
      <c r="B9">
        <v>187</v>
      </c>
      <c r="C9">
        <v>37.893411111111099</v>
      </c>
      <c r="D9">
        <v>1366.7390896251029</v>
      </c>
      <c r="E9">
        <v>10.475283070446009</v>
      </c>
      <c r="H9" t="s">
        <v>96</v>
      </c>
      <c r="I9">
        <v>0</v>
      </c>
      <c r="K9" t="s">
        <v>32</v>
      </c>
      <c r="L9">
        <v>41.975088888888877</v>
      </c>
      <c r="M9">
        <v>1756.9085855415231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25</v>
      </c>
      <c r="C12">
        <v>1.812244444444447</v>
      </c>
      <c r="D12">
        <v>333.56837924085869</v>
      </c>
      <c r="E12">
        <v>52.778555863058592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33</v>
      </c>
      <c r="B3" s="3">
        <v>45022</v>
      </c>
      <c r="D3" t="s">
        <v>220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221</v>
      </c>
      <c r="Q3" t="s">
        <v>222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87</v>
      </c>
      <c r="AA3">
        <v>411.14776468276978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16.78725277777777</v>
      </c>
      <c r="D7">
        <v>341.64875238507727</v>
      </c>
      <c r="E7">
        <v>13.139973561106279</v>
      </c>
      <c r="H7" t="s">
        <v>93</v>
      </c>
      <c r="I7">
        <v>3</v>
      </c>
      <c r="K7" t="s">
        <v>94</v>
      </c>
      <c r="L7">
        <v>58.594152777777779</v>
      </c>
      <c r="M7">
        <v>1832.541174426138</v>
      </c>
      <c r="N7">
        <v>13.139973561106279</v>
      </c>
    </row>
    <row r="8" spans="1:27" x14ac:dyDescent="0.3">
      <c r="A8">
        <v>1</v>
      </c>
      <c r="B8">
        <v>1</v>
      </c>
      <c r="C8">
        <v>0.46859444444444509</v>
      </c>
      <c r="D8">
        <v>0.14351411007761211</v>
      </c>
      <c r="E8">
        <v>9.706584352828608E-2</v>
      </c>
      <c r="H8" t="s">
        <v>95</v>
      </c>
      <c r="I8">
        <v>84</v>
      </c>
      <c r="K8" t="s">
        <v>31</v>
      </c>
      <c r="L8">
        <v>1.969891666666661</v>
      </c>
      <c r="M8">
        <v>361.33558986678719</v>
      </c>
      <c r="N8">
        <v>51.888241380485063</v>
      </c>
    </row>
    <row r="9" spans="1:27" x14ac:dyDescent="0.3">
      <c r="A9">
        <v>2</v>
      </c>
      <c r="B9">
        <v>195</v>
      </c>
      <c r="C9">
        <v>41.338305555555557</v>
      </c>
      <c r="D9">
        <v>1490.748907930983</v>
      </c>
      <c r="E9">
        <v>10.7984593415039</v>
      </c>
      <c r="H9" t="s">
        <v>96</v>
      </c>
      <c r="I9">
        <v>0</v>
      </c>
      <c r="K9" t="s">
        <v>32</v>
      </c>
      <c r="L9">
        <v>60.564044444444441</v>
      </c>
      <c r="M9">
        <v>2193.8767642929261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31</v>
      </c>
      <c r="C12">
        <v>1.969891666666661</v>
      </c>
      <c r="D12">
        <v>361.33558986678719</v>
      </c>
      <c r="E12">
        <v>51.888241380485063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34</v>
      </c>
      <c r="B3" s="3">
        <v>45022</v>
      </c>
      <c r="D3" t="s">
        <v>223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224</v>
      </c>
      <c r="Q3" t="s">
        <v>225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</v>
      </c>
      <c r="AA3">
        <v>331.9850492477417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30</v>
      </c>
      <c r="C7">
        <v>1.7156111111111101</v>
      </c>
      <c r="D7">
        <v>53.939404334754173</v>
      </c>
      <c r="E7">
        <v>12.90286648795141</v>
      </c>
      <c r="H7" t="s">
        <v>93</v>
      </c>
      <c r="I7">
        <v>1</v>
      </c>
      <c r="K7" t="s">
        <v>94</v>
      </c>
      <c r="L7">
        <v>41.401622222222201</v>
      </c>
      <c r="M7">
        <v>1471.1663226723731</v>
      </c>
      <c r="N7">
        <v>12.90286648795141</v>
      </c>
    </row>
    <row r="8" spans="1:27" x14ac:dyDescent="0.3">
      <c r="A8">
        <v>1</v>
      </c>
      <c r="B8">
        <v>1</v>
      </c>
      <c r="C8">
        <v>0.40609722222222139</v>
      </c>
      <c r="D8">
        <v>0.27725197075661528</v>
      </c>
      <c r="E8">
        <v>12.84871781857305</v>
      </c>
      <c r="H8" t="s">
        <v>95</v>
      </c>
      <c r="I8">
        <v>13</v>
      </c>
      <c r="K8" t="s">
        <v>31</v>
      </c>
      <c r="L8">
        <v>2.056561111111102</v>
      </c>
      <c r="M8">
        <v>378.68437991739029</v>
      </c>
      <c r="N8">
        <v>52.665380095863362</v>
      </c>
    </row>
    <row r="9" spans="1:27" x14ac:dyDescent="0.3">
      <c r="A9">
        <v>2</v>
      </c>
      <c r="B9">
        <v>187</v>
      </c>
      <c r="C9">
        <v>39.279913888888871</v>
      </c>
      <c r="D9">
        <v>1416.9496663668619</v>
      </c>
      <c r="E9">
        <v>10.817619986712019</v>
      </c>
      <c r="H9" t="s">
        <v>96</v>
      </c>
      <c r="I9">
        <v>1</v>
      </c>
      <c r="K9" t="s">
        <v>32</v>
      </c>
      <c r="L9">
        <v>43.458183333333302</v>
      </c>
      <c r="M9">
        <v>1849.8507025897629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29</v>
      </c>
      <c r="C12">
        <v>2.056561111111102</v>
      </c>
      <c r="D12">
        <v>378.68437991739029</v>
      </c>
      <c r="E12">
        <v>52.665380095863362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226</v>
      </c>
      <c r="B16">
        <v>6317</v>
      </c>
      <c r="C16">
        <v>1709</v>
      </c>
      <c r="D16">
        <v>7</v>
      </c>
      <c r="E16">
        <v>67020</v>
      </c>
      <c r="F16">
        <v>37.640689662862037</v>
      </c>
      <c r="G16">
        <v>5</v>
      </c>
      <c r="H16">
        <v>2</v>
      </c>
      <c r="I16">
        <v>16691.905092715861</v>
      </c>
      <c r="J16">
        <v>17656.683923350229</v>
      </c>
      <c r="K16">
        <v>72.758431648950776</v>
      </c>
      <c r="L16">
        <v>15190.018660114931</v>
      </c>
      <c r="M16">
        <v>16142.31094468827</v>
      </c>
      <c r="N16">
        <v>70.398709795969111</v>
      </c>
      <c r="O16">
        <v>15127.21616871106</v>
      </c>
      <c r="P16">
        <v>16509.80230502801</v>
      </c>
      <c r="Q16">
        <v>72.758431648950776</v>
      </c>
      <c r="R16">
        <v>15124.23202265136</v>
      </c>
      <c r="S16">
        <v>16512.750226822882</v>
      </c>
      <c r="T16">
        <v>70.398709795969111</v>
      </c>
      <c r="U16">
        <v>51.539893402479009</v>
      </c>
      <c r="V16">
        <v>9.9954462227167902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6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35</v>
      </c>
      <c r="B3" s="3">
        <v>45022</v>
      </c>
      <c r="D3" t="s">
        <v>227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228</v>
      </c>
      <c r="Q3" t="s">
        <v>229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77</v>
      </c>
      <c r="AA3">
        <v>1383.139014720917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96</v>
      </c>
      <c r="C7">
        <v>18.695052777777789</v>
      </c>
      <c r="D7">
        <v>399.81338882380152</v>
      </c>
      <c r="E7">
        <v>13.13999008232132</v>
      </c>
      <c r="H7" t="s">
        <v>93</v>
      </c>
      <c r="I7">
        <v>0</v>
      </c>
      <c r="K7" t="s">
        <v>94</v>
      </c>
      <c r="L7">
        <v>97.162672222222241</v>
      </c>
      <c r="M7">
        <v>3229.7875138704039</v>
      </c>
      <c r="N7">
        <v>13.13999008232132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76</v>
      </c>
      <c r="K8" t="s">
        <v>31</v>
      </c>
      <c r="L8">
        <v>3.7903000000000051</v>
      </c>
      <c r="M8">
        <v>696.53879152622198</v>
      </c>
      <c r="N8">
        <v>52.923094223496278</v>
      </c>
    </row>
    <row r="9" spans="1:27" x14ac:dyDescent="0.3">
      <c r="A9">
        <v>2</v>
      </c>
      <c r="B9">
        <v>260</v>
      </c>
      <c r="C9">
        <v>78.467619444444452</v>
      </c>
      <c r="D9">
        <v>2829.9741250466031</v>
      </c>
      <c r="E9">
        <v>10.873245571515801</v>
      </c>
      <c r="H9" t="s">
        <v>96</v>
      </c>
      <c r="I9">
        <v>1</v>
      </c>
      <c r="K9" t="s">
        <v>32</v>
      </c>
      <c r="L9">
        <v>100.9529722222222</v>
      </c>
      <c r="M9">
        <v>3926.326305396627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51</v>
      </c>
      <c r="C12">
        <v>3.7903000000000051</v>
      </c>
      <c r="D12">
        <v>696.53879152622198</v>
      </c>
      <c r="E12">
        <v>52.923094223496278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">
      <c r="A16" t="s">
        <v>230</v>
      </c>
      <c r="B16">
        <v>6130</v>
      </c>
      <c r="C16">
        <v>681</v>
      </c>
      <c r="D16">
        <v>59</v>
      </c>
      <c r="E16">
        <v>71940</v>
      </c>
      <c r="F16">
        <v>10.170366487312039</v>
      </c>
      <c r="G16">
        <v>5</v>
      </c>
      <c r="H16">
        <v>2</v>
      </c>
      <c r="I16">
        <v>16314.05564473163</v>
      </c>
      <c r="J16">
        <v>14972.113778887509</v>
      </c>
      <c r="K16">
        <v>74.552775357126222</v>
      </c>
      <c r="L16">
        <v>16168.603582573831</v>
      </c>
      <c r="M16">
        <v>14408.46685706793</v>
      </c>
      <c r="N16">
        <v>73.9679771544549</v>
      </c>
      <c r="O16">
        <v>16261.416128727689</v>
      </c>
      <c r="P16">
        <v>14451.900070397631</v>
      </c>
      <c r="Q16">
        <v>74.552775357126222</v>
      </c>
      <c r="R16">
        <v>16260.81061808382</v>
      </c>
      <c r="S16">
        <v>14452.0556321967</v>
      </c>
      <c r="T16">
        <v>73.9679771544549</v>
      </c>
      <c r="U16">
        <v>51.411144017219087</v>
      </c>
      <c r="V16">
        <v>10.02823032226747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36</v>
      </c>
      <c r="B3" s="3">
        <v>45022</v>
      </c>
      <c r="D3" t="s">
        <v>231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232</v>
      </c>
      <c r="Q3" t="s">
        <v>233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73</v>
      </c>
      <c r="AA3">
        <v>1269.893326282501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95</v>
      </c>
      <c r="C7">
        <v>18.695069444444439</v>
      </c>
      <c r="D7">
        <v>399.82754476870701</v>
      </c>
      <c r="E7">
        <v>13.139936388257761</v>
      </c>
      <c r="H7" t="s">
        <v>93</v>
      </c>
      <c r="I7">
        <v>9</v>
      </c>
      <c r="K7" t="s">
        <v>94</v>
      </c>
      <c r="L7">
        <v>91.281230555555538</v>
      </c>
      <c r="M7">
        <v>2917.2541412472051</v>
      </c>
      <c r="N7">
        <v>17.217482120451759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64</v>
      </c>
      <c r="K8" t="s">
        <v>31</v>
      </c>
      <c r="L8">
        <v>3.563747222222224</v>
      </c>
      <c r="M8">
        <v>654.84299570193309</v>
      </c>
      <c r="N8">
        <v>51.888339120736418</v>
      </c>
    </row>
    <row r="9" spans="1:27" x14ac:dyDescent="0.3">
      <c r="A9">
        <v>2</v>
      </c>
      <c r="B9">
        <v>247</v>
      </c>
      <c r="C9">
        <v>72.58616111111111</v>
      </c>
      <c r="D9">
        <v>2517.4265964784981</v>
      </c>
      <c r="E9">
        <v>17.217482120451759</v>
      </c>
      <c r="H9" t="s">
        <v>96</v>
      </c>
      <c r="I9">
        <v>0</v>
      </c>
      <c r="K9" t="s">
        <v>32</v>
      </c>
      <c r="L9">
        <v>94.844977777777757</v>
      </c>
      <c r="M9">
        <v>3572.0971369491381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45</v>
      </c>
      <c r="C12">
        <v>3.563747222222224</v>
      </c>
      <c r="D12">
        <v>654.84299570193309</v>
      </c>
      <c r="E12">
        <v>51.888339120736418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37</v>
      </c>
      <c r="B3" s="3">
        <v>45022</v>
      </c>
      <c r="D3" t="s">
        <v>234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235</v>
      </c>
      <c r="Q3" t="s">
        <v>236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160.93281245231631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76</v>
      </c>
      <c r="C7">
        <v>7.4245694444444439</v>
      </c>
      <c r="D7">
        <v>133.62376722718381</v>
      </c>
      <c r="E7">
        <v>13.10731178000241</v>
      </c>
      <c r="H7" t="s">
        <v>93</v>
      </c>
      <c r="I7">
        <v>53</v>
      </c>
      <c r="K7" t="s">
        <v>94</v>
      </c>
      <c r="L7">
        <v>22.032463888888891</v>
      </c>
      <c r="M7">
        <v>636.09041885336421</v>
      </c>
      <c r="N7">
        <v>13.519390453534649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0.65175000000000083</v>
      </c>
      <c r="M8">
        <v>119.7428623233387</v>
      </c>
      <c r="N8">
        <v>51.649903973003532</v>
      </c>
    </row>
    <row r="9" spans="1:27" x14ac:dyDescent="0.3">
      <c r="A9">
        <v>2</v>
      </c>
      <c r="B9">
        <v>144</v>
      </c>
      <c r="C9">
        <v>14.607894444444449</v>
      </c>
      <c r="D9">
        <v>502.46665162618041</v>
      </c>
      <c r="E9">
        <v>13.519390453534649</v>
      </c>
      <c r="H9" t="s">
        <v>96</v>
      </c>
      <c r="I9">
        <v>0</v>
      </c>
      <c r="K9" t="s">
        <v>32</v>
      </c>
      <c r="L9">
        <v>22.684213888888891</v>
      </c>
      <c r="M9">
        <v>755.83328117670294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0.65175000000000083</v>
      </c>
      <c r="D12">
        <v>119.7428623233387</v>
      </c>
      <c r="E12">
        <v>51.649903973003532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38</v>
      </c>
      <c r="B3" s="3">
        <v>45022</v>
      </c>
      <c r="D3" t="s">
        <v>237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238</v>
      </c>
      <c r="Q3" t="s">
        <v>239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131</v>
      </c>
      <c r="AA3">
        <v>171.16620445251459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62</v>
      </c>
      <c r="C7">
        <v>8.6029638888888638</v>
      </c>
      <c r="D7">
        <v>199.79704418205259</v>
      </c>
      <c r="E7">
        <v>13.13994877908949</v>
      </c>
      <c r="H7" t="s">
        <v>93</v>
      </c>
      <c r="I7">
        <v>7</v>
      </c>
      <c r="K7" t="s">
        <v>94</v>
      </c>
      <c r="L7">
        <v>24.285649999999979</v>
      </c>
      <c r="M7">
        <v>740.00211237126575</v>
      </c>
      <c r="N7">
        <v>13.13994877908949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124</v>
      </c>
      <c r="K8" t="s">
        <v>31</v>
      </c>
      <c r="L8">
        <v>0.8593972222222227</v>
      </c>
      <c r="M8">
        <v>158.02100429437809</v>
      </c>
      <c r="N8">
        <v>52.353061021641267</v>
      </c>
    </row>
    <row r="9" spans="1:27" x14ac:dyDescent="0.3">
      <c r="A9">
        <v>2</v>
      </c>
      <c r="B9">
        <v>162</v>
      </c>
      <c r="C9">
        <v>15.682686111111121</v>
      </c>
      <c r="D9">
        <v>540.20506818921319</v>
      </c>
      <c r="E9">
        <v>11.672838736581379</v>
      </c>
      <c r="H9" t="s">
        <v>96</v>
      </c>
      <c r="I9">
        <v>0</v>
      </c>
      <c r="K9" t="s">
        <v>32</v>
      </c>
      <c r="L9">
        <v>25.1450472222222</v>
      </c>
      <c r="M9">
        <v>898.02311666564378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0.8593972222222227</v>
      </c>
      <c r="D12">
        <v>158.02100429437809</v>
      </c>
      <c r="E12">
        <v>52.353061021641267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39</v>
      </c>
      <c r="B3" s="3">
        <v>45022</v>
      </c>
      <c r="D3" t="s">
        <v>240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241</v>
      </c>
      <c r="Q3" t="s">
        <v>242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</v>
      </c>
      <c r="AA3">
        <v>159.4164662361145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10</v>
      </c>
      <c r="C7">
        <v>1.079527777777775</v>
      </c>
      <c r="D7">
        <v>33.263829476310534</v>
      </c>
      <c r="E7">
        <v>12.90531539708768</v>
      </c>
      <c r="H7" t="s">
        <v>93</v>
      </c>
      <c r="I7">
        <v>9</v>
      </c>
      <c r="K7" t="s">
        <v>94</v>
      </c>
      <c r="L7">
        <v>21.434225000000001</v>
      </c>
      <c r="M7">
        <v>741.80619101586308</v>
      </c>
      <c r="N7">
        <v>12.90531539708768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2</v>
      </c>
      <c r="K8" t="s">
        <v>31</v>
      </c>
      <c r="L8">
        <v>0.6859111111111067</v>
      </c>
      <c r="M8">
        <v>126.0490542314014</v>
      </c>
      <c r="N8">
        <v>51.740553988958197</v>
      </c>
    </row>
    <row r="9" spans="1:27" x14ac:dyDescent="0.3">
      <c r="A9">
        <v>2</v>
      </c>
      <c r="B9">
        <v>202</v>
      </c>
      <c r="C9">
        <v>20.354697222222232</v>
      </c>
      <c r="D9">
        <v>708.54236153955253</v>
      </c>
      <c r="E9">
        <v>10.745928137013021</v>
      </c>
      <c r="H9" t="s">
        <v>96</v>
      </c>
      <c r="I9">
        <v>0</v>
      </c>
      <c r="K9" t="s">
        <v>32</v>
      </c>
      <c r="L9">
        <v>22.120136111111108</v>
      </c>
      <c r="M9">
        <v>867.85524524726452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15</v>
      </c>
      <c r="C12">
        <v>0.6859111111111067</v>
      </c>
      <c r="D12">
        <v>126.0490542314014</v>
      </c>
      <c r="E12">
        <v>51.740553988958197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defaultRowHeight="14.4" x14ac:dyDescent="0.3"/>
  <sheetData>
    <row r="1" spans="1:27" x14ac:dyDescent="0.3">
      <c r="A1" t="s">
        <v>1</v>
      </c>
    </row>
    <row r="2" spans="1:27" x14ac:dyDescent="0.3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">
      <c r="A3">
        <v>40</v>
      </c>
      <c r="B3" s="3">
        <v>45022</v>
      </c>
      <c r="D3" t="s">
        <v>243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244</v>
      </c>
      <c r="Q3" t="s">
        <v>245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49</v>
      </c>
      <c r="AA3">
        <v>195.42952680587771</v>
      </c>
    </row>
    <row r="6" spans="1:27" x14ac:dyDescent="0.3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">
      <c r="A7">
        <v>0</v>
      </c>
      <c r="B7">
        <v>22</v>
      </c>
      <c r="C7">
        <v>0.47322222222221982</v>
      </c>
      <c r="D7">
        <v>16.734045094014579</v>
      </c>
      <c r="E7">
        <v>12.8993269684289</v>
      </c>
      <c r="H7" t="s">
        <v>93</v>
      </c>
      <c r="I7">
        <v>16</v>
      </c>
      <c r="K7" t="s">
        <v>94</v>
      </c>
      <c r="L7">
        <v>23.651741666666659</v>
      </c>
      <c r="M7">
        <v>827.50782575777987</v>
      </c>
      <c r="N7">
        <v>12.8993269684289</v>
      </c>
    </row>
    <row r="8" spans="1:27" x14ac:dyDescent="0.3">
      <c r="A8">
        <v>1</v>
      </c>
      <c r="B8">
        <v>0</v>
      </c>
      <c r="C8">
        <v>0</v>
      </c>
      <c r="D8">
        <v>0</v>
      </c>
      <c r="H8" t="s">
        <v>95</v>
      </c>
      <c r="I8">
        <v>33</v>
      </c>
      <c r="K8" t="s">
        <v>31</v>
      </c>
      <c r="L8">
        <v>0.68137500000000728</v>
      </c>
      <c r="M8">
        <v>125.379734859072</v>
      </c>
      <c r="N8">
        <v>52.979470869627207</v>
      </c>
    </row>
    <row r="9" spans="1:27" x14ac:dyDescent="0.3">
      <c r="A9">
        <v>2</v>
      </c>
      <c r="B9">
        <v>243</v>
      </c>
      <c r="C9">
        <v>23.17851944444444</v>
      </c>
      <c r="D9">
        <v>810.77378066376525</v>
      </c>
      <c r="E9">
        <v>10.62073334543124</v>
      </c>
      <c r="H9" t="s">
        <v>96</v>
      </c>
      <c r="I9">
        <v>0</v>
      </c>
      <c r="K9" t="s">
        <v>32</v>
      </c>
      <c r="L9">
        <v>24.333116666666658</v>
      </c>
      <c r="M9">
        <v>952.88756061685183</v>
      </c>
    </row>
    <row r="10" spans="1:27" x14ac:dyDescent="0.3">
      <c r="A10">
        <v>3</v>
      </c>
      <c r="B10">
        <v>0</v>
      </c>
      <c r="C10">
        <v>0</v>
      </c>
      <c r="D10">
        <v>0</v>
      </c>
    </row>
    <row r="11" spans="1:27" x14ac:dyDescent="0.3">
      <c r="A11">
        <v>4</v>
      </c>
      <c r="B11">
        <v>0</v>
      </c>
      <c r="C11">
        <v>0</v>
      </c>
      <c r="D11">
        <v>0</v>
      </c>
    </row>
    <row r="12" spans="1:27" x14ac:dyDescent="0.3">
      <c r="A12">
        <v>5</v>
      </c>
      <c r="B12">
        <v>12</v>
      </c>
      <c r="C12">
        <v>0.68137500000000728</v>
      </c>
      <c r="D12">
        <v>125.379734859072</v>
      </c>
      <c r="E12">
        <v>52.979470869627207</v>
      </c>
    </row>
    <row r="15" spans="1:27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2023-04-10T06:06:14Z</dcterms:modified>
</cp:coreProperties>
</file>