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ines.becerra\Documents\Collision_Risk_Model\Pretactico\pretactico\Tactical_deconfliction_New\pretactico_R3\"/>
    </mc:Choice>
  </mc:AlternateContent>
  <xr:revisionPtr revIDLastSave="0" documentId="13_ncr:1_{FB335FF1-3029-4D43-9862-3FDBFCF146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eneral" sheetId="1" r:id="rId1"/>
    <sheet name="Simu1" sheetId="2" r:id="rId2"/>
    <sheet name="Simu2" sheetId="3" r:id="rId3"/>
    <sheet name="Simu3" sheetId="4" r:id="rId4"/>
    <sheet name="Simu4" sheetId="5" r:id="rId5"/>
    <sheet name="Simu5" sheetId="6" r:id="rId6"/>
    <sheet name="Simu6" sheetId="7" r:id="rId7"/>
    <sheet name="Simu7" sheetId="8" r:id="rId8"/>
    <sheet name="Simu8" sheetId="9" r:id="rId9"/>
    <sheet name="Simu9" sheetId="10" r:id="rId10"/>
    <sheet name="Simu10" sheetId="11" r:id="rId11"/>
    <sheet name="Simu11" sheetId="12" r:id="rId12"/>
    <sheet name="Simu12" sheetId="13" r:id="rId13"/>
    <sheet name="Simu13" sheetId="14" r:id="rId14"/>
    <sheet name="Simu14" sheetId="15" r:id="rId15"/>
    <sheet name="Simu15" sheetId="16" r:id="rId16"/>
    <sheet name="Simu16" sheetId="17" r:id="rId17"/>
    <sheet name="Simu17" sheetId="18" r:id="rId18"/>
    <sheet name="Simu18" sheetId="19" r:id="rId19"/>
    <sheet name="Simu19" sheetId="20" r:id="rId20"/>
    <sheet name="Simu20" sheetId="21" r:id="rId21"/>
    <sheet name="Simu21" sheetId="22" r:id="rId22"/>
    <sheet name="Simu22" sheetId="23" r:id="rId23"/>
    <sheet name="Simu23" sheetId="24" r:id="rId24"/>
    <sheet name="Simu24" sheetId="25" r:id="rId25"/>
    <sheet name="Simu25" sheetId="26" r:id="rId26"/>
    <sheet name="Simu26" sheetId="27" r:id="rId27"/>
    <sheet name="Simu27" sheetId="28" r:id="rId28"/>
    <sheet name="Simu28" sheetId="29" r:id="rId29"/>
    <sheet name="Simu29" sheetId="30" r:id="rId30"/>
    <sheet name="Simu30" sheetId="31" r:id="rId31"/>
    <sheet name="Simu31" sheetId="32" r:id="rId32"/>
    <sheet name="Simu32" sheetId="33" r:id="rId33"/>
    <sheet name="Simu33" sheetId="34" r:id="rId34"/>
    <sheet name="Simu34" sheetId="35" r:id="rId35"/>
    <sheet name="Simu35" sheetId="36" r:id="rId36"/>
    <sheet name="Simu36" sheetId="37" r:id="rId37"/>
    <sheet name="Simu37" sheetId="38" r:id="rId38"/>
    <sheet name="Simu38" sheetId="39" r:id="rId39"/>
    <sheet name="Simu39" sheetId="40" r:id="rId40"/>
    <sheet name="Simu40" sheetId="41" r:id="rId4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1" l="1"/>
  <c r="B17" i="1" s="1"/>
  <c r="E15" i="1" a="1"/>
  <c r="G15" i="1" a="1"/>
  <c r="F15" i="1" a="1"/>
  <c r="I15" i="1" a="1"/>
  <c r="C15" i="1" a="1"/>
  <c r="H15" i="1" a="1"/>
  <c r="D15" i="1" a="1"/>
  <c r="G15" i="1" l="1"/>
  <c r="C15" i="1"/>
  <c r="D15" i="1"/>
  <c r="H15" i="1"/>
  <c r="I15" i="1"/>
  <c r="E15" i="1"/>
  <c r="F15" i="1"/>
  <c r="B18" i="1"/>
  <c r="I17" i="1" a="1"/>
  <c r="C17" i="1" a="1"/>
  <c r="D16" i="1" a="1"/>
  <c r="I16" i="1" a="1"/>
  <c r="G16" i="1" a="1"/>
  <c r="G17" i="1" a="1"/>
  <c r="H16" i="1" a="1"/>
  <c r="E17" i="1" a="1"/>
  <c r="E16" i="1" a="1"/>
  <c r="F17" i="1" a="1"/>
  <c r="F16" i="1" a="1"/>
  <c r="H17" i="1" a="1"/>
  <c r="D17" i="1" a="1"/>
  <c r="C16" i="1" a="1"/>
  <c r="H16" i="1" l="1"/>
  <c r="G17" i="1"/>
  <c r="H17" i="1"/>
  <c r="E16" i="1"/>
  <c r="G16" i="1"/>
  <c r="C17" i="1"/>
  <c r="D17" i="1"/>
  <c r="F17" i="1"/>
  <c r="D16" i="1"/>
  <c r="C16" i="1"/>
  <c r="F16" i="1"/>
  <c r="E17" i="1"/>
  <c r="I16" i="1"/>
  <c r="I17" i="1"/>
  <c r="B19" i="1"/>
  <c r="J15" i="1" a="1"/>
  <c r="H18" i="1" a="1"/>
  <c r="D18" i="1" a="1"/>
  <c r="C18" i="1" a="1"/>
  <c r="K15" i="1" a="1"/>
  <c r="F18" i="1" a="1"/>
  <c r="E18" i="1" a="1"/>
  <c r="G18" i="1" a="1"/>
  <c r="I18" i="1" a="1"/>
  <c r="L15" i="1" a="1"/>
  <c r="S15" i="1" l="1"/>
  <c r="P15" i="1"/>
  <c r="Q15" i="1"/>
  <c r="R15" i="1"/>
  <c r="D18" i="1"/>
  <c r="H18" i="1"/>
  <c r="G18" i="1"/>
  <c r="E18" i="1"/>
  <c r="K15" i="1"/>
  <c r="C18" i="1"/>
  <c r="L15" i="1"/>
  <c r="I18" i="1"/>
  <c r="F18" i="1"/>
  <c r="J15" i="1"/>
  <c r="B20" i="1"/>
  <c r="L16" i="1" a="1"/>
  <c r="K17" i="1" a="1"/>
  <c r="I19" i="1" a="1"/>
  <c r="D19" i="1" a="1"/>
  <c r="H19" i="1" a="1"/>
  <c r="C19" i="1" a="1"/>
  <c r="G19" i="1" a="1"/>
  <c r="F19" i="1" a="1"/>
  <c r="J17" i="1" a="1"/>
  <c r="L17" i="1" a="1"/>
  <c r="E19" i="1" a="1"/>
  <c r="J16" i="1" a="1"/>
  <c r="K16" i="1" a="1"/>
  <c r="D19" i="1" l="1"/>
  <c r="K17" i="1"/>
  <c r="L17" i="1"/>
  <c r="K16" i="1"/>
  <c r="H19" i="1"/>
  <c r="E19" i="1"/>
  <c r="J17" i="1"/>
  <c r="G19" i="1"/>
  <c r="I19" i="1"/>
  <c r="L16" i="1"/>
  <c r="F19" i="1"/>
  <c r="C19" i="1"/>
  <c r="J16" i="1"/>
  <c r="B21" i="1"/>
  <c r="J18" i="1" a="1"/>
  <c r="G20" i="1" a="1"/>
  <c r="C20" i="1" a="1"/>
  <c r="D20" i="1" a="1"/>
  <c r="F20" i="1" a="1"/>
  <c r="E20" i="1" a="1"/>
  <c r="H20" i="1" a="1"/>
  <c r="K18" i="1" a="1"/>
  <c r="I20" i="1" a="1"/>
  <c r="L18" i="1" a="1"/>
  <c r="T15" i="1" l="1"/>
  <c r="V15" i="1"/>
  <c r="U15" i="1"/>
  <c r="D20" i="1"/>
  <c r="H20" i="1"/>
  <c r="R16" i="1" s="1"/>
  <c r="E20" i="1"/>
  <c r="G20" i="1"/>
  <c r="Q16" i="1" s="1"/>
  <c r="L18" i="1"/>
  <c r="I20" i="1"/>
  <c r="F20" i="1"/>
  <c r="P16" i="1" s="1"/>
  <c r="J18" i="1"/>
  <c r="K18" i="1"/>
  <c r="C20" i="1"/>
  <c r="B22" i="1"/>
  <c r="G21" i="1" a="1"/>
  <c r="C21" i="1" a="1"/>
  <c r="L19" i="1" a="1"/>
  <c r="I21" i="1" a="1"/>
  <c r="K19" i="1" a="1"/>
  <c r="H21" i="1" a="1"/>
  <c r="E21" i="1" a="1"/>
  <c r="D21" i="1" a="1"/>
  <c r="J19" i="1" a="1"/>
  <c r="F21" i="1" a="1"/>
  <c r="E21" i="1" l="1"/>
  <c r="F21" i="1"/>
  <c r="L19" i="1"/>
  <c r="C21" i="1"/>
  <c r="J19" i="1"/>
  <c r="D21" i="1"/>
  <c r="K19" i="1"/>
  <c r="G21" i="1"/>
  <c r="I21" i="1"/>
  <c r="H21" i="1"/>
  <c r="S16" i="1"/>
  <c r="B23" i="1"/>
  <c r="E22" i="1" a="1"/>
  <c r="L20" i="1" a="1"/>
  <c r="K20" i="1" a="1"/>
  <c r="D22" i="1" a="1"/>
  <c r="G22" i="1" a="1"/>
  <c r="J20" i="1" a="1"/>
  <c r="H22" i="1" a="1"/>
  <c r="I22" i="1" a="1"/>
  <c r="F22" i="1" a="1"/>
  <c r="C22" i="1" a="1"/>
  <c r="C22" i="1" l="1"/>
  <c r="H22" i="1"/>
  <c r="R17" i="1" s="1"/>
  <c r="K20" i="1"/>
  <c r="U16" i="1" s="1"/>
  <c r="L20" i="1"/>
  <c r="V16" i="1" s="1"/>
  <c r="J20" i="1"/>
  <c r="T16" i="1" s="1"/>
  <c r="E22" i="1"/>
  <c r="G22" i="1"/>
  <c r="Q17" i="1" s="1"/>
  <c r="I22" i="1"/>
  <c r="S17" i="1" s="1"/>
  <c r="D22" i="1"/>
  <c r="F22" i="1"/>
  <c r="P17" i="1" s="1"/>
  <c r="B24" i="1"/>
  <c r="I23" i="1" a="1"/>
  <c r="J21" i="1" a="1"/>
  <c r="F23" i="1" a="1"/>
  <c r="E23" i="1" a="1"/>
  <c r="D23" i="1" a="1"/>
  <c r="H23" i="1" a="1"/>
  <c r="K21" i="1" a="1"/>
  <c r="G23" i="1" a="1"/>
  <c r="C23" i="1" a="1"/>
  <c r="L21" i="1" a="1"/>
  <c r="K21" i="1" l="1"/>
  <c r="F23" i="1"/>
  <c r="H23" i="1"/>
  <c r="J21" i="1"/>
  <c r="I23" i="1"/>
  <c r="C23" i="1"/>
  <c r="D23" i="1"/>
  <c r="L21" i="1"/>
  <c r="E23" i="1"/>
  <c r="G23" i="1"/>
  <c r="B25" i="1"/>
  <c r="E24" i="1" a="1"/>
  <c r="I24" i="1" a="1"/>
  <c r="K22" i="1" a="1"/>
  <c r="D24" i="1" a="1"/>
  <c r="C24" i="1" a="1"/>
  <c r="J22" i="1" a="1"/>
  <c r="G24" i="1" a="1"/>
  <c r="L22" i="1" a="1"/>
  <c r="F24" i="1" a="1"/>
  <c r="H24" i="1" a="1"/>
  <c r="D24" i="1" l="1"/>
  <c r="H24" i="1"/>
  <c r="L22" i="1"/>
  <c r="V17" i="1" s="1"/>
  <c r="J22" i="1"/>
  <c r="E24" i="1"/>
  <c r="F24" i="1"/>
  <c r="C24" i="1"/>
  <c r="G24" i="1"/>
  <c r="K22" i="1"/>
  <c r="U17" i="1" s="1"/>
  <c r="I24" i="1"/>
  <c r="B26" i="1"/>
  <c r="T17" i="1"/>
  <c r="G25" i="1" a="1"/>
  <c r="E25" i="1" a="1"/>
  <c r="I25" i="1" a="1"/>
  <c r="C25" i="1" a="1"/>
  <c r="H25" i="1" a="1"/>
  <c r="D25" i="1" a="1"/>
  <c r="K23" i="1" a="1"/>
  <c r="J23" i="1" a="1"/>
  <c r="F25" i="1" a="1"/>
  <c r="L23" i="1" a="1"/>
  <c r="L23" i="1" l="1"/>
  <c r="E25" i="1"/>
  <c r="F25" i="1"/>
  <c r="J23" i="1"/>
  <c r="H25" i="1"/>
  <c r="G25" i="1"/>
  <c r="C25" i="1"/>
  <c r="I25" i="1"/>
  <c r="K23" i="1"/>
  <c r="D25" i="1"/>
  <c r="B27" i="1"/>
  <c r="J24" i="1" a="1"/>
  <c r="H26" i="1" a="1"/>
  <c r="L24" i="1" a="1"/>
  <c r="K24" i="1" a="1"/>
  <c r="E26" i="1" a="1"/>
  <c r="C26" i="1" a="1"/>
  <c r="F26" i="1" a="1"/>
  <c r="G26" i="1" a="1"/>
  <c r="D26" i="1" a="1"/>
  <c r="I26" i="1" a="1"/>
  <c r="C26" i="1" l="1"/>
  <c r="F26" i="1"/>
  <c r="P18" i="1" s="1"/>
  <c r="H26" i="1"/>
  <c r="R18" i="1" s="1"/>
  <c r="E26" i="1"/>
  <c r="J24" i="1"/>
  <c r="I26" i="1"/>
  <c r="S18" i="1" s="1"/>
  <c r="G26" i="1"/>
  <c r="Q18" i="1" s="1"/>
  <c r="K24" i="1"/>
  <c r="L24" i="1"/>
  <c r="D26" i="1"/>
  <c r="B28" i="1"/>
  <c r="C27" i="1" a="1"/>
  <c r="K25" i="1" a="1"/>
  <c r="J25" i="1" a="1"/>
  <c r="L25" i="1" a="1"/>
  <c r="H27" i="1" a="1"/>
  <c r="G27" i="1" a="1"/>
  <c r="F27" i="1" a="1"/>
  <c r="I27" i="1" a="1"/>
  <c r="D27" i="1" a="1"/>
  <c r="E27" i="1" a="1"/>
  <c r="H27" i="1" l="1"/>
  <c r="L25" i="1"/>
  <c r="J25" i="1"/>
  <c r="C27" i="1"/>
  <c r="K25" i="1"/>
  <c r="F27" i="1"/>
  <c r="E27" i="1"/>
  <c r="G27" i="1"/>
  <c r="D27" i="1"/>
  <c r="I27" i="1"/>
  <c r="B29" i="1"/>
  <c r="K26" i="1" a="1"/>
  <c r="K26" i="1" s="1"/>
  <c r="L26" i="1" a="1"/>
  <c r="L26" i="1" s="1"/>
  <c r="J26" i="1" a="1"/>
  <c r="J26" i="1" s="1"/>
  <c r="G28" i="1" a="1"/>
  <c r="C28" i="1" a="1"/>
  <c r="I28" i="1" a="1"/>
  <c r="F28" i="1" a="1"/>
  <c r="D28" i="1" a="1"/>
  <c r="H28" i="1" a="1"/>
  <c r="E28" i="1" a="1"/>
  <c r="U18" i="1" l="1"/>
  <c r="F28" i="1"/>
  <c r="P19" i="1" s="1"/>
  <c r="C28" i="1"/>
  <c r="D28" i="1"/>
  <c r="I28" i="1"/>
  <c r="S19" i="1" s="1"/>
  <c r="G28" i="1"/>
  <c r="Q19" i="1" s="1"/>
  <c r="E28" i="1"/>
  <c r="H28" i="1"/>
  <c r="R19" i="1" s="1"/>
  <c r="V18" i="1"/>
  <c r="T18" i="1"/>
  <c r="B30" i="1"/>
  <c r="E29" i="1" a="1"/>
  <c r="C29" i="1" a="1"/>
  <c r="D29" i="1" a="1"/>
  <c r="K27" i="1" a="1"/>
  <c r="H29" i="1" a="1"/>
  <c r="G29" i="1" a="1"/>
  <c r="L27" i="1" a="1"/>
  <c r="J27" i="1" a="1"/>
  <c r="F29" i="1" a="1"/>
  <c r="I29" i="1" a="1"/>
  <c r="G29" i="1" l="1"/>
  <c r="H29" i="1"/>
  <c r="K27" i="1"/>
  <c r="C29" i="1"/>
  <c r="E29" i="1"/>
  <c r="L27" i="1"/>
  <c r="I29" i="1"/>
  <c r="D29" i="1"/>
  <c r="F29" i="1"/>
  <c r="J27" i="1"/>
  <c r="B31" i="1"/>
  <c r="I30" i="1" a="1"/>
  <c r="H30" i="1" a="1"/>
  <c r="G30" i="1" a="1"/>
  <c r="F30" i="1" a="1"/>
  <c r="K28" i="1" a="1"/>
  <c r="L28" i="1" a="1"/>
  <c r="C30" i="1" a="1"/>
  <c r="D30" i="1" a="1"/>
  <c r="J28" i="1" a="1"/>
  <c r="E30" i="1" a="1"/>
  <c r="F30" i="1" l="1"/>
  <c r="P20" i="1" s="1"/>
  <c r="E30" i="1"/>
  <c r="J28" i="1"/>
  <c r="T19" i="1" s="1"/>
  <c r="L28" i="1"/>
  <c r="V19" i="1" s="1"/>
  <c r="I30" i="1"/>
  <c r="S20" i="1" s="1"/>
  <c r="D30" i="1"/>
  <c r="K28" i="1"/>
  <c r="U19" i="1" s="1"/>
  <c r="C30" i="1"/>
  <c r="G30" i="1"/>
  <c r="Q20" i="1" s="1"/>
  <c r="H30" i="1"/>
  <c r="R20" i="1" s="1"/>
  <c r="B32" i="1"/>
  <c r="C31" i="1" a="1"/>
  <c r="G31" i="1" a="1"/>
  <c r="J29" i="1" a="1"/>
  <c r="K29" i="1" a="1"/>
  <c r="H31" i="1" a="1"/>
  <c r="L29" i="1" a="1"/>
  <c r="E31" i="1" a="1"/>
  <c r="F31" i="1" a="1"/>
  <c r="I31" i="1" a="1"/>
  <c r="D31" i="1" a="1"/>
  <c r="H31" i="1" l="1"/>
  <c r="D31" i="1"/>
  <c r="E31" i="1"/>
  <c r="I31" i="1"/>
  <c r="L29" i="1"/>
  <c r="G31" i="1"/>
  <c r="C31" i="1"/>
  <c r="K29" i="1"/>
  <c r="F31" i="1"/>
  <c r="J29" i="1"/>
  <c r="B33" i="1"/>
  <c r="F32" i="1" a="1"/>
  <c r="I32" i="1" a="1"/>
  <c r="L30" i="1" a="1"/>
  <c r="J30" i="1" a="1"/>
  <c r="E32" i="1" a="1"/>
  <c r="H32" i="1" a="1"/>
  <c r="C32" i="1" a="1"/>
  <c r="G32" i="1" a="1"/>
  <c r="D32" i="1" a="1"/>
  <c r="K30" i="1" a="1"/>
  <c r="E32" i="1" l="1"/>
  <c r="L30" i="1"/>
  <c r="V20" i="1" s="1"/>
  <c r="C32" i="1"/>
  <c r="I32" i="1"/>
  <c r="F32" i="1"/>
  <c r="G32" i="1"/>
  <c r="H32" i="1"/>
  <c r="K30" i="1"/>
  <c r="U20" i="1" s="1"/>
  <c r="J30" i="1"/>
  <c r="T20" i="1" s="1"/>
  <c r="D32" i="1"/>
  <c r="B34" i="1"/>
  <c r="D33" i="1" a="1"/>
  <c r="I33" i="1" a="1"/>
  <c r="E33" i="1" a="1"/>
  <c r="H33" i="1" a="1"/>
  <c r="G33" i="1" a="1"/>
  <c r="L31" i="1" a="1"/>
  <c r="J31" i="1" a="1"/>
  <c r="F33" i="1" a="1"/>
  <c r="C33" i="1" a="1"/>
  <c r="K31" i="1" a="1"/>
  <c r="J31" i="1" l="1"/>
  <c r="K31" i="1"/>
  <c r="C33" i="1"/>
  <c r="L31" i="1"/>
  <c r="I33" i="1"/>
  <c r="D33" i="1"/>
  <c r="F33" i="1"/>
  <c r="P21" i="1" s="1"/>
  <c r="G33" i="1"/>
  <c r="Q21" i="1" s="1"/>
  <c r="H33" i="1"/>
  <c r="R21" i="1" s="1"/>
  <c r="E33" i="1"/>
  <c r="B35" i="1"/>
  <c r="C34" i="1" a="1"/>
  <c r="F34" i="1" a="1"/>
  <c r="L32" i="1" a="1"/>
  <c r="G34" i="1" a="1"/>
  <c r="I34" i="1" a="1"/>
  <c r="J32" i="1" a="1"/>
  <c r="D34" i="1" a="1"/>
  <c r="K32" i="1" a="1"/>
  <c r="E34" i="1" a="1"/>
  <c r="H34" i="1" a="1"/>
  <c r="I34" i="1" l="1"/>
  <c r="L32" i="1"/>
  <c r="J32" i="1"/>
  <c r="F34" i="1"/>
  <c r="C34" i="1"/>
  <c r="K32" i="1"/>
  <c r="H34" i="1"/>
  <c r="G34" i="1"/>
  <c r="D34" i="1"/>
  <c r="E34" i="1"/>
  <c r="L33" i="1" a="1"/>
  <c r="L33" i="1" s="1"/>
  <c r="K33" i="1" a="1"/>
  <c r="K33" i="1" s="1"/>
  <c r="J33" i="1" a="1"/>
  <c r="J33" i="1" s="1"/>
  <c r="S21" i="1"/>
  <c r="B36" i="1"/>
  <c r="D35" i="1" a="1"/>
  <c r="I35" i="1" a="1"/>
  <c r="E35" i="1" a="1"/>
  <c r="F35" i="1" a="1"/>
  <c r="G35" i="1" a="1"/>
  <c r="H35" i="1" a="1"/>
  <c r="C35" i="1" a="1"/>
  <c r="V21" i="1" l="1"/>
  <c r="U21" i="1"/>
  <c r="T21" i="1"/>
  <c r="G35" i="1"/>
  <c r="H35" i="1"/>
  <c r="F35" i="1"/>
  <c r="E35" i="1"/>
  <c r="I35" i="1"/>
  <c r="D35" i="1"/>
  <c r="C35" i="1"/>
  <c r="B37" i="1"/>
  <c r="L34" i="1" a="1"/>
  <c r="F36" i="1" a="1"/>
  <c r="J34" i="1" a="1"/>
  <c r="E36" i="1" a="1"/>
  <c r="I36" i="1" a="1"/>
  <c r="D36" i="1" a="1"/>
  <c r="H36" i="1" a="1"/>
  <c r="K34" i="1" a="1"/>
  <c r="G36" i="1" a="1"/>
  <c r="C36" i="1" a="1"/>
  <c r="I36" i="1" l="1"/>
  <c r="H36" i="1"/>
  <c r="E36" i="1"/>
  <c r="F36" i="1"/>
  <c r="L34" i="1"/>
  <c r="C36" i="1"/>
  <c r="G36" i="1"/>
  <c r="K34" i="1"/>
  <c r="J34" i="1"/>
  <c r="D36" i="1"/>
  <c r="B38" i="1"/>
  <c r="D37" i="1" a="1"/>
  <c r="K35" i="1" a="1"/>
  <c r="J35" i="1" a="1"/>
  <c r="L35" i="1" a="1"/>
  <c r="I37" i="1" a="1"/>
  <c r="H37" i="1" a="1"/>
  <c r="E37" i="1" a="1"/>
  <c r="G37" i="1" a="1"/>
  <c r="C37" i="1" a="1"/>
  <c r="F37" i="1" a="1"/>
  <c r="H37" i="1" l="1"/>
  <c r="R22" i="1" s="1"/>
  <c r="F37" i="1"/>
  <c r="P22" i="1" s="1"/>
  <c r="K35" i="1"/>
  <c r="I37" i="1"/>
  <c r="S22" i="1" s="1"/>
  <c r="D37" i="1"/>
  <c r="C37" i="1"/>
  <c r="E37" i="1"/>
  <c r="L35" i="1"/>
  <c r="J35" i="1"/>
  <c r="G37" i="1"/>
  <c r="Q22" i="1" s="1"/>
  <c r="B39" i="1"/>
  <c r="K36" i="1" a="1"/>
  <c r="C38" i="1" a="1"/>
  <c r="D38" i="1" a="1"/>
  <c r="H38" i="1" a="1"/>
  <c r="G38" i="1" a="1"/>
  <c r="J36" i="1" a="1"/>
  <c r="L36" i="1" a="1"/>
  <c r="F38" i="1" a="1"/>
  <c r="E38" i="1" a="1"/>
  <c r="I38" i="1" a="1"/>
  <c r="H38" i="1" l="1"/>
  <c r="I38" i="1"/>
  <c r="E38" i="1"/>
  <c r="F38" i="1"/>
  <c r="J36" i="1"/>
  <c r="C38" i="1"/>
  <c r="G38" i="1"/>
  <c r="K36" i="1"/>
  <c r="L36" i="1"/>
  <c r="D38" i="1"/>
  <c r="B40" i="1"/>
  <c r="D39" i="1" a="1"/>
  <c r="H39" i="1" a="1"/>
  <c r="F39" i="1" a="1"/>
  <c r="G39" i="1" a="1"/>
  <c r="E39" i="1" a="1"/>
  <c r="I39" i="1" a="1"/>
  <c r="J37" i="1" a="1"/>
  <c r="C39" i="1" a="1"/>
  <c r="L37" i="1" a="1"/>
  <c r="K37" i="1" a="1"/>
  <c r="K37" i="1" l="1"/>
  <c r="U22" i="1" s="1"/>
  <c r="I39" i="1"/>
  <c r="H39" i="1"/>
  <c r="E39" i="1"/>
  <c r="D39" i="1"/>
  <c r="L37" i="1"/>
  <c r="V22" i="1" s="1"/>
  <c r="G39" i="1"/>
  <c r="J37" i="1"/>
  <c r="T22" i="1" s="1"/>
  <c r="C39" i="1"/>
  <c r="F39" i="1"/>
  <c r="B41" i="1"/>
  <c r="C40" i="1" a="1"/>
  <c r="F40" i="1" a="1"/>
  <c r="I40" i="1" a="1"/>
  <c r="L38" i="1" a="1"/>
  <c r="E40" i="1" a="1"/>
  <c r="H40" i="1" a="1"/>
  <c r="G40" i="1" a="1"/>
  <c r="D40" i="1" a="1"/>
  <c r="J38" i="1" a="1"/>
  <c r="K38" i="1" a="1"/>
  <c r="E40" i="1" l="1"/>
  <c r="F40" i="1"/>
  <c r="H40" i="1"/>
  <c r="L38" i="1"/>
  <c r="C40" i="1"/>
  <c r="J38" i="1"/>
  <c r="I40" i="1"/>
  <c r="G40" i="1"/>
  <c r="K38" i="1"/>
  <c r="D40" i="1"/>
  <c r="B42" i="1"/>
  <c r="L39" i="1" a="1"/>
  <c r="H41" i="1" a="1"/>
  <c r="K39" i="1" a="1"/>
  <c r="G41" i="1" a="1"/>
  <c r="F41" i="1" a="1"/>
  <c r="E41" i="1" a="1"/>
  <c r="I41" i="1" a="1"/>
  <c r="C41" i="1" a="1"/>
  <c r="J39" i="1" a="1"/>
  <c r="D41" i="1" a="1"/>
  <c r="J39" i="1" l="1"/>
  <c r="G41" i="1"/>
  <c r="Q23" i="1" s="1"/>
  <c r="F41" i="1"/>
  <c r="P23" i="1" s="1"/>
  <c r="K39" i="1"/>
  <c r="L39" i="1"/>
  <c r="I41" i="1"/>
  <c r="D41" i="1"/>
  <c r="H41" i="1"/>
  <c r="R23" i="1" s="1"/>
  <c r="E41" i="1"/>
  <c r="C41" i="1"/>
  <c r="B43" i="1"/>
  <c r="E42" i="1" a="1"/>
  <c r="J40" i="1" a="1"/>
  <c r="L40" i="1" a="1"/>
  <c r="C42" i="1" a="1"/>
  <c r="K40" i="1" a="1"/>
  <c r="H42" i="1" a="1"/>
  <c r="D42" i="1" a="1"/>
  <c r="I42" i="1" a="1"/>
  <c r="G42" i="1" a="1"/>
  <c r="F42" i="1" a="1"/>
  <c r="L40" i="1" l="1"/>
  <c r="H42" i="1"/>
  <c r="K40" i="1"/>
  <c r="J40" i="1"/>
  <c r="E42" i="1"/>
  <c r="I42" i="1"/>
  <c r="F42" i="1"/>
  <c r="C42" i="1"/>
  <c r="G42" i="1"/>
  <c r="D42" i="1"/>
  <c r="B44" i="1"/>
  <c r="S23" i="1"/>
  <c r="I43" i="1" a="1"/>
  <c r="H43" i="1" a="1"/>
  <c r="E43" i="1" a="1"/>
  <c r="L41" i="1" a="1"/>
  <c r="G43" i="1" a="1"/>
  <c r="D43" i="1" a="1"/>
  <c r="K41" i="1" a="1"/>
  <c r="J41" i="1" a="1"/>
  <c r="F43" i="1" a="1"/>
  <c r="C43" i="1" a="1"/>
  <c r="F43" i="1" l="1"/>
  <c r="C43" i="1"/>
  <c r="G43" i="1"/>
  <c r="J41" i="1"/>
  <c r="L41" i="1"/>
  <c r="V23" i="1" s="1"/>
  <c r="I43" i="1"/>
  <c r="K41" i="1"/>
  <c r="U23" i="1" s="1"/>
  <c r="E43" i="1"/>
  <c r="D43" i="1"/>
  <c r="H43" i="1"/>
  <c r="B45" i="1"/>
  <c r="T23" i="1"/>
  <c r="J42" i="1" a="1"/>
  <c r="C44" i="1" a="1"/>
  <c r="E44" i="1" a="1"/>
  <c r="L42" i="1" a="1"/>
  <c r="H44" i="1" a="1"/>
  <c r="F44" i="1" a="1"/>
  <c r="G44" i="1" a="1"/>
  <c r="I44" i="1" a="1"/>
  <c r="K42" i="1" a="1"/>
  <c r="D44" i="1" a="1"/>
  <c r="G44" i="1" l="1"/>
  <c r="Q24" i="1" s="1"/>
  <c r="D44" i="1"/>
  <c r="C44" i="1"/>
  <c r="K42" i="1"/>
  <c r="H44" i="1"/>
  <c r="R24" i="1" s="1"/>
  <c r="J42" i="1"/>
  <c r="I44" i="1"/>
  <c r="L42" i="1"/>
  <c r="E44" i="1"/>
  <c r="F44" i="1"/>
  <c r="P24" i="1" s="1"/>
  <c r="B46" i="1"/>
  <c r="J43" i="1" a="1"/>
  <c r="C45" i="1" a="1"/>
  <c r="F45" i="1" a="1"/>
  <c r="I45" i="1" a="1"/>
  <c r="G45" i="1" a="1"/>
  <c r="D45" i="1" a="1"/>
  <c r="H45" i="1" a="1"/>
  <c r="L43" i="1" a="1"/>
  <c r="E45" i="1" a="1"/>
  <c r="K43" i="1" a="1"/>
  <c r="I45" i="1" l="1"/>
  <c r="F45" i="1"/>
  <c r="D45" i="1"/>
  <c r="C45" i="1"/>
  <c r="J43" i="1"/>
  <c r="G45" i="1"/>
  <c r="L43" i="1"/>
  <c r="K43" i="1"/>
  <c r="H45" i="1"/>
  <c r="E45" i="1"/>
  <c r="S24" i="1"/>
  <c r="B47" i="1"/>
  <c r="K44" i="1" a="1"/>
  <c r="G46" i="1" a="1"/>
  <c r="C46" i="1" a="1"/>
  <c r="J44" i="1" a="1"/>
  <c r="E46" i="1" a="1"/>
  <c r="D46" i="1" a="1"/>
  <c r="F46" i="1" a="1"/>
  <c r="I46" i="1" a="1"/>
  <c r="H46" i="1" a="1"/>
  <c r="L44" i="1" a="1"/>
  <c r="L44" i="1" l="1"/>
  <c r="V24" i="1" s="1"/>
  <c r="I46" i="1"/>
  <c r="S25" i="1" s="1"/>
  <c r="F46" i="1"/>
  <c r="P25" i="1" s="1"/>
  <c r="G46" i="1"/>
  <c r="E46" i="1"/>
  <c r="K44" i="1"/>
  <c r="U24" i="1" s="1"/>
  <c r="D46" i="1"/>
  <c r="J44" i="1"/>
  <c r="T24" i="1" s="1"/>
  <c r="C46" i="1"/>
  <c r="H46" i="1"/>
  <c r="R25" i="1" s="1"/>
  <c r="B48" i="1"/>
  <c r="Q25" i="1"/>
  <c r="H47" i="1" a="1"/>
  <c r="D47" i="1" a="1"/>
  <c r="C47" i="1" a="1"/>
  <c r="K45" i="1" a="1"/>
  <c r="E47" i="1" a="1"/>
  <c r="F47" i="1" a="1"/>
  <c r="I47" i="1" a="1"/>
  <c r="L45" i="1" a="1"/>
  <c r="G47" i="1" a="1"/>
  <c r="J45" i="1" a="1"/>
  <c r="I47" i="1" l="1"/>
  <c r="E47" i="1"/>
  <c r="C47" i="1"/>
  <c r="F47" i="1"/>
  <c r="L45" i="1"/>
  <c r="D47" i="1"/>
  <c r="K45" i="1"/>
  <c r="H47" i="1"/>
  <c r="G47" i="1"/>
  <c r="J45" i="1"/>
  <c r="B49" i="1"/>
  <c r="G48" i="1" a="1"/>
  <c r="E48" i="1" a="1"/>
  <c r="D48" i="1" a="1"/>
  <c r="F48" i="1" a="1"/>
  <c r="L46" i="1" a="1"/>
  <c r="K46" i="1" a="1"/>
  <c r="C48" i="1" a="1"/>
  <c r="H48" i="1" a="1"/>
  <c r="I48" i="1" a="1"/>
  <c r="J46" i="1" a="1"/>
  <c r="J46" i="1" l="1"/>
  <c r="T25" i="1" s="1"/>
  <c r="E48" i="1"/>
  <c r="C48" i="1"/>
  <c r="L46" i="1"/>
  <c r="G48" i="1"/>
  <c r="Q26" i="1" s="1"/>
  <c r="I48" i="1"/>
  <c r="S26" i="1" s="1"/>
  <c r="F48" i="1"/>
  <c r="P26" i="1" s="1"/>
  <c r="K46" i="1"/>
  <c r="U25" i="1" s="1"/>
  <c r="D48" i="1"/>
  <c r="H48" i="1"/>
  <c r="R26" i="1" s="1"/>
  <c r="B50" i="1"/>
  <c r="V25" i="1"/>
  <c r="E49" i="1" a="1"/>
  <c r="D49" i="1" a="1"/>
  <c r="I49" i="1" a="1"/>
  <c r="C49" i="1" a="1"/>
  <c r="J47" i="1" a="1"/>
  <c r="F49" i="1" a="1"/>
  <c r="L47" i="1" a="1"/>
  <c r="G49" i="1" a="1"/>
  <c r="H49" i="1" a="1"/>
  <c r="K47" i="1" a="1"/>
  <c r="K47" i="1" l="1"/>
  <c r="L47" i="1"/>
  <c r="F49" i="1"/>
  <c r="P27" i="1" s="1"/>
  <c r="I49" i="1"/>
  <c r="D49" i="1"/>
  <c r="E49" i="1"/>
  <c r="J47" i="1"/>
  <c r="G49" i="1"/>
  <c r="Q27" i="1" s="1"/>
  <c r="H49" i="1"/>
  <c r="R27" i="1" s="1"/>
  <c r="C49" i="1"/>
  <c r="B51" i="1"/>
  <c r="K48" i="1" a="1"/>
  <c r="L48" i="1" a="1"/>
  <c r="D50" i="1" a="1"/>
  <c r="C50" i="1" a="1"/>
  <c r="G50" i="1" a="1"/>
  <c r="J48" i="1" a="1"/>
  <c r="F50" i="1" a="1"/>
  <c r="E50" i="1" a="1"/>
  <c r="I50" i="1" a="1"/>
  <c r="H50" i="1" a="1"/>
  <c r="L48" i="1" l="1"/>
  <c r="V26" i="1" s="1"/>
  <c r="C50" i="1"/>
  <c r="J48" i="1"/>
  <c r="D50" i="1"/>
  <c r="K48" i="1"/>
  <c r="U26" i="1" s="1"/>
  <c r="F50" i="1"/>
  <c r="P28" i="1" s="1"/>
  <c r="G50" i="1"/>
  <c r="Q28" i="1" s="1"/>
  <c r="H50" i="1"/>
  <c r="R28" i="1" s="1"/>
  <c r="I50" i="1"/>
  <c r="E50" i="1"/>
  <c r="T26" i="1"/>
  <c r="S27" i="1"/>
  <c r="B52" i="1"/>
  <c r="L49" i="1" a="1"/>
  <c r="H51" i="1" a="1"/>
  <c r="J49" i="1" a="1"/>
  <c r="I51" i="1" a="1"/>
  <c r="D51" i="1" a="1"/>
  <c r="C51" i="1" a="1"/>
  <c r="G51" i="1" a="1"/>
  <c r="F51" i="1" a="1"/>
  <c r="K49" i="1" a="1"/>
  <c r="E51" i="1" a="1"/>
  <c r="G51" i="1" l="1"/>
  <c r="E51" i="1"/>
  <c r="K49" i="1"/>
  <c r="U27" i="1" s="1"/>
  <c r="J49" i="1"/>
  <c r="T27" i="1" s="1"/>
  <c r="D51" i="1"/>
  <c r="H51" i="1"/>
  <c r="L49" i="1"/>
  <c r="V27" i="1" s="1"/>
  <c r="I51" i="1"/>
  <c r="F51" i="1"/>
  <c r="C51" i="1"/>
  <c r="S28" i="1"/>
  <c r="B53" i="1"/>
  <c r="L50" i="1" a="1"/>
  <c r="K50" i="1" a="1"/>
  <c r="E52" i="1" a="1"/>
  <c r="C52" i="1" a="1"/>
  <c r="D52" i="1" a="1"/>
  <c r="J50" i="1" a="1"/>
  <c r="F52" i="1" a="1"/>
  <c r="G52" i="1" a="1"/>
  <c r="I52" i="1" a="1"/>
  <c r="H52" i="1" a="1"/>
  <c r="C52" i="1" l="1"/>
  <c r="I52" i="1"/>
  <c r="F52" i="1"/>
  <c r="K50" i="1"/>
  <c r="U28" i="1" s="1"/>
  <c r="D52" i="1"/>
  <c r="L50" i="1"/>
  <c r="V28" i="1" s="1"/>
  <c r="H52" i="1"/>
  <c r="G52" i="1"/>
  <c r="J50" i="1"/>
  <c r="T28" i="1" s="1"/>
  <c r="E52" i="1"/>
  <c r="B54" i="1"/>
  <c r="K51" i="1" a="1"/>
  <c r="F53" i="1" a="1"/>
  <c r="E53" i="1" a="1"/>
  <c r="H53" i="1" a="1"/>
  <c r="D53" i="1" a="1"/>
  <c r="L51" i="1" a="1"/>
  <c r="J51" i="1" a="1"/>
  <c r="I53" i="1" a="1"/>
  <c r="G53" i="1" a="1"/>
  <c r="C53" i="1" a="1"/>
  <c r="L51" i="1" l="1"/>
  <c r="G53" i="1"/>
  <c r="J51" i="1"/>
  <c r="H53" i="1"/>
  <c r="K51" i="1"/>
  <c r="C53" i="1"/>
  <c r="I53" i="1"/>
  <c r="E53" i="1"/>
  <c r="F53" i="1"/>
  <c r="D53" i="1"/>
  <c r="G54" i="1" a="1"/>
  <c r="F54" i="1" a="1"/>
  <c r="K52" i="1" a="1"/>
  <c r="C54" i="1" a="1"/>
  <c r="L52" i="1" a="1"/>
  <c r="J52" i="1" a="1"/>
  <c r="H54" i="1" a="1"/>
  <c r="D54" i="1" a="1"/>
  <c r="E54" i="1" a="1"/>
  <c r="I54" i="1" a="1"/>
  <c r="E54" i="1" l="1"/>
  <c r="L52" i="1"/>
  <c r="C54" i="1"/>
  <c r="G54" i="1"/>
  <c r="Q29" i="1" s="1"/>
  <c r="Q30" i="1" s="1"/>
  <c r="J52" i="1"/>
  <c r="K52" i="1"/>
  <c r="D54" i="1"/>
  <c r="I54" i="1"/>
  <c r="F54" i="1"/>
  <c r="P29" i="1" s="1"/>
  <c r="P30" i="1" s="1"/>
  <c r="H54" i="1"/>
  <c r="R29" i="1" s="1"/>
  <c r="R30" i="1" s="1"/>
  <c r="J53" i="1" a="1"/>
  <c r="L53" i="1" a="1"/>
  <c r="K53" i="1" a="1"/>
  <c r="K53" i="1" l="1"/>
  <c r="J53" i="1"/>
  <c r="L53" i="1"/>
  <c r="S29" i="1"/>
  <c r="L54" i="1" a="1"/>
  <c r="J54" i="1" a="1"/>
  <c r="K54" i="1" a="1"/>
  <c r="K54" i="1" l="1"/>
  <c r="U29" i="1" s="1"/>
  <c r="J54" i="1"/>
  <c r="T29" i="1" s="1"/>
  <c r="T30" i="1" s="1"/>
  <c r="L54" i="1"/>
  <c r="V29" i="1" s="1"/>
  <c r="S30" i="1"/>
  <c r="V30" i="1" l="1"/>
  <c r="U30" i="1"/>
</calcChain>
</file>

<file path=xl/sharedStrings.xml><?xml version="1.0" encoding="utf-8"?>
<sst xmlns="http://schemas.openxmlformats.org/spreadsheetml/2006/main" count="3281" uniqueCount="429">
  <si>
    <t>File:</t>
  </si>
  <si>
    <t>MadridV9a_SPD_NR_by_Time_PURERANDOM_CAT3as2.csv</t>
  </si>
  <si>
    <t>Category</t>
  </si>
  <si>
    <t>Mass</t>
  </si>
  <si>
    <t>UAV radius</t>
  </si>
  <si>
    <t>cd</t>
  </si>
  <si>
    <t>Wetted area</t>
  </si>
  <si>
    <t>cruiseV_max</t>
  </si>
  <si>
    <t>Ceiling (AGL)</t>
  </si>
  <si>
    <t>Previous flight hours</t>
  </si>
  <si>
    <t>MTBF [sec]</t>
  </si>
  <si>
    <t>vehicleName</t>
  </si>
  <si>
    <t>Number of vehicles (file)</t>
  </si>
  <si>
    <t>First appearance</t>
  </si>
  <si>
    <t>DJI Phantom</t>
  </si>
  <si>
    <t>00:00:00</t>
  </si>
  <si>
    <t>Dummy</t>
  </si>
  <si>
    <t>10:11:10</t>
  </si>
  <si>
    <t>Joker</t>
  </si>
  <si>
    <t>06:33:19</t>
  </si>
  <si>
    <t>Quaternium 2.1</t>
  </si>
  <si>
    <t>Rmax IIG</t>
  </si>
  <si>
    <t>RQ-6 Fire Scout</t>
  </si>
  <si>
    <t>00:07:33</t>
  </si>
  <si>
    <t>Simu</t>
  </si>
  <si>
    <t>phi angle</t>
  </si>
  <si>
    <t>Time period</t>
  </si>
  <si>
    <t>Iterations</t>
  </si>
  <si>
    <t>Cruise time [h]</t>
  </si>
  <si>
    <t>All 
collisions</t>
  </si>
  <si>
    <t>SPV-HPV collisions</t>
  </si>
  <si>
    <t>HPV</t>
  </si>
  <si>
    <t>All</t>
  </si>
  <si>
    <t>t&lt;20s</t>
  </si>
  <si>
    <t>t&lt;10s</t>
  </si>
  <si>
    <t>t&lt;5s</t>
  </si>
  <si>
    <t>07:00:00 - 08:00:00</t>
  </si>
  <si>
    <t>08:00:00 - 09:00:00</t>
  </si>
  <si>
    <t>09:00:00 - 10:00:00</t>
  </si>
  <si>
    <t>10:00:00 - 11:00:00</t>
  </si>
  <si>
    <t>11:00:00 - 12:00:00</t>
  </si>
  <si>
    <t>12:00:00 - 13:00:00</t>
  </si>
  <si>
    <t>13:00:00 - 14:00:00</t>
  </si>
  <si>
    <t>14:00:00 - 15:00:00</t>
  </si>
  <si>
    <t>15:00:00 - 16:00:00</t>
  </si>
  <si>
    <t>16:00:00 - 17:00:00</t>
  </si>
  <si>
    <t>17:00:00 - 18:00:00</t>
  </si>
  <si>
    <t>18:00:00 - 19:00:00</t>
  </si>
  <si>
    <t>19:00:00 - 20:00:00</t>
  </si>
  <si>
    <t>20:00:00 - 21:00:00</t>
  </si>
  <si>
    <t>21:00:00 - 22:00:00</t>
  </si>
  <si>
    <t>total</t>
  </si>
  <si>
    <t>simu</t>
  </si>
  <si>
    <t>date</t>
  </si>
  <si>
    <t>comment</t>
  </si>
  <si>
    <t>timestamp_start</t>
  </si>
  <si>
    <t>timeslot_duration</t>
  </si>
  <si>
    <t>DELTA_T</t>
  </si>
  <si>
    <t>NUM_ITERACIONES</t>
  </si>
  <si>
    <t>CELL_SIDE</t>
  </si>
  <si>
    <t>CELL_HEIGHT</t>
  </si>
  <si>
    <t>no_aircraft_ab</t>
  </si>
  <si>
    <t>no_SPV</t>
  </si>
  <si>
    <t>no_HPV</t>
  </si>
  <si>
    <t>altrange_SPV</t>
  </si>
  <si>
    <t>altrange_HPV</t>
  </si>
  <si>
    <t>buffer</t>
  </si>
  <si>
    <t>speed_SPV</t>
  </si>
  <si>
    <t>speed_HPV</t>
  </si>
  <si>
    <t>NSE_SIGMA_X_SPV</t>
  </si>
  <si>
    <t>NSE_SIGMA_Y_SPV</t>
  </si>
  <si>
    <t>NSE_SIGMA_Z_SPV</t>
  </si>
  <si>
    <t>NSE_SIGMA_X_HPV</t>
  </si>
  <si>
    <t>NSE_SIGMA_Y_HPV</t>
  </si>
  <si>
    <t>NSE_SIGMA_Z_HPV</t>
  </si>
  <si>
    <t>phirange</t>
  </si>
  <si>
    <t>thetarange</t>
  </si>
  <si>
    <t>Collision nb total</t>
  </si>
  <si>
    <t>exec_time [s]</t>
  </si>
  <si>
    <t>07:00:00</t>
  </si>
  <si>
    <t>0 - 75</t>
  </si>
  <si>
    <t>75 - 150</t>
  </si>
  <si>
    <t>0 - 13.139953941949262</t>
  </si>
  <si>
    <t>0 - 60.4664596993728</t>
  </si>
  <si>
    <t>[-0.01 +0.01]</t>
  </si>
  <si>
    <t>Nb_of_drones</t>
  </si>
  <si>
    <t>Cruise_time</t>
  </si>
  <si>
    <t>Cruise_dist</t>
  </si>
  <si>
    <t>Cruise_Vmax</t>
  </si>
  <si>
    <t>Collisions nb.</t>
  </si>
  <si>
    <t>CruiseTime [h]</t>
  </si>
  <si>
    <t>CruiseDist [km]</t>
  </si>
  <si>
    <t>CruiseVmax [m/s]</t>
  </si>
  <si>
    <t>SPV-SPV</t>
  </si>
  <si>
    <t>SPV</t>
  </si>
  <si>
    <t>HPV-HPV</t>
  </si>
  <si>
    <t>SPV-HPV</t>
  </si>
  <si>
    <t>Atpair</t>
  </si>
  <si>
    <t>globalID1</t>
  </si>
  <si>
    <t>globalID2</t>
  </si>
  <si>
    <t>indice_t</t>
  </si>
  <si>
    <t>timestamp_now</t>
  </si>
  <si>
    <t>Dt_choque</t>
  </si>
  <si>
    <t>Cat1</t>
  </si>
  <si>
    <t>Cat2</t>
  </si>
  <si>
    <t>X1</t>
  </si>
  <si>
    <t>Y1</t>
  </si>
  <si>
    <t>Z1</t>
  </si>
  <si>
    <t>X2</t>
  </si>
  <si>
    <t>Y2</t>
  </si>
  <si>
    <t>Z2</t>
  </si>
  <si>
    <t>Xchoque1</t>
  </si>
  <si>
    <t>Ychoque1</t>
  </si>
  <si>
    <t>Zchoque1</t>
  </si>
  <si>
    <t>Xchoque2</t>
  </si>
  <si>
    <t>Ychoque2</t>
  </si>
  <si>
    <t>Zchoque2</t>
  </si>
  <si>
    <t>V1</t>
  </si>
  <si>
    <t>V2</t>
  </si>
  <si>
    <t>Vz1</t>
  </si>
  <si>
    <t>Vz2</t>
  </si>
  <si>
    <t>(40, 110)</t>
  </si>
  <si>
    <t>(47, 115)</t>
  </si>
  <si>
    <t>(62, 97)</t>
  </si>
  <si>
    <t>07:30:00</t>
  </si>
  <si>
    <t>0 - 12.903741034732795</t>
  </si>
  <si>
    <t>0 - 62.37232690612048</t>
  </si>
  <si>
    <t>(31, 63)</t>
  </si>
  <si>
    <t>(31, 64)</t>
  </si>
  <si>
    <t>(35, 63)</t>
  </si>
  <si>
    <t>07:45:00</t>
  </si>
  <si>
    <t>0 - 43.94142523901517</t>
  </si>
  <si>
    <t>0 - 51.78003551017242</t>
  </si>
  <si>
    <t>(2, 148)</t>
  </si>
  <si>
    <t>(29, 138)</t>
  </si>
  <si>
    <t>(71, 134)</t>
  </si>
  <si>
    <t>(78, 132)</t>
  </si>
  <si>
    <t>08:00:00</t>
  </si>
  <si>
    <t>0 - 20.811323447164472</t>
  </si>
  <si>
    <t>0 - 54.102378490501785</t>
  </si>
  <si>
    <t>(35, 227)</t>
  </si>
  <si>
    <t>(40, 229)</t>
  </si>
  <si>
    <t>(44, 223)</t>
  </si>
  <si>
    <t>(59, 229)</t>
  </si>
  <si>
    <t>(79, 229)</t>
  </si>
  <si>
    <t>(104, 235)</t>
  </si>
  <si>
    <t>(231, 292)</t>
  </si>
  <si>
    <t>08:15:00</t>
  </si>
  <si>
    <t>0 - 21.390086727555058</t>
  </si>
  <si>
    <t>0 - 135.73182072875227</t>
  </si>
  <si>
    <t>(32, 211)</t>
  </si>
  <si>
    <t>(37, 217)</t>
  </si>
  <si>
    <t>(63, 224)</t>
  </si>
  <si>
    <t>(99, 215)</t>
  </si>
  <si>
    <t>(118, 215)</t>
  </si>
  <si>
    <t>(122, 207)</t>
  </si>
  <si>
    <t>(155, 223)</t>
  </si>
  <si>
    <t>(162, 207)</t>
  </si>
  <si>
    <t>(222, 344)</t>
  </si>
  <si>
    <t>(223, 291)</t>
  </si>
  <si>
    <t>(224, 336)</t>
  </si>
  <si>
    <t>08:30:00</t>
  </si>
  <si>
    <t>0 - 16.920578405262532</t>
  </si>
  <si>
    <t>0 - 53.19794827371951</t>
  </si>
  <si>
    <t>(4, 159)</t>
  </si>
  <si>
    <t>(6, 170)</t>
  </si>
  <si>
    <t>(22, 144)</t>
  </si>
  <si>
    <t>(22, 173)</t>
  </si>
  <si>
    <t>(27, 147)</t>
  </si>
  <si>
    <t>(37, 168)</t>
  </si>
  <si>
    <t>(40, 165)</t>
  </si>
  <si>
    <t>(41, 160)</t>
  </si>
  <si>
    <t>(57, 155)</t>
  </si>
  <si>
    <t>(59, 143)</t>
  </si>
  <si>
    <t>(67, 146)</t>
  </si>
  <si>
    <t>(85, 174)</t>
  </si>
  <si>
    <t>(91, 165)</t>
  </si>
  <si>
    <t>(102, 157)</t>
  </si>
  <si>
    <t>(156, 362)</t>
  </si>
  <si>
    <t>(157, 207)</t>
  </si>
  <si>
    <t>(165, 215)</t>
  </si>
  <si>
    <t>(165, 252)</t>
  </si>
  <si>
    <t>09:00:00</t>
  </si>
  <si>
    <t>0 - 13.140024157723936</t>
  </si>
  <si>
    <t>0 - 52.34617706788587</t>
  </si>
  <si>
    <t>(50, 163)</t>
  </si>
  <si>
    <t>(81, 145)</t>
  </si>
  <si>
    <t>09:30:00</t>
  </si>
  <si>
    <t>0 - 12.904076765254192</t>
  </si>
  <si>
    <t>0 - 52.966342914179414</t>
  </si>
  <si>
    <t>(104, 190)</t>
  </si>
  <si>
    <t>(105, 237)</t>
  </si>
  <si>
    <t>10:00:00</t>
  </si>
  <si>
    <t>0 - 13.14007165639697</t>
  </si>
  <si>
    <t>0 - 51.779596038767714</t>
  </si>
  <si>
    <t>(22, 132)</t>
  </si>
  <si>
    <t>(23, 126)</t>
  </si>
  <si>
    <t>(61, 126)</t>
  </si>
  <si>
    <t>(117, 231)</t>
  </si>
  <si>
    <t>(130, 229)</t>
  </si>
  <si>
    <t>10:15:00</t>
  </si>
  <si>
    <t>0 - 13.326984147329314</t>
  </si>
  <si>
    <t>0 - 51.88772416819427</t>
  </si>
  <si>
    <t>(7, 102)</t>
  </si>
  <si>
    <t>(45, 91)</t>
  </si>
  <si>
    <t>(53, 99)</t>
  </si>
  <si>
    <t>(55, 90)</t>
  </si>
  <si>
    <t>10:30:00</t>
  </si>
  <si>
    <t>0 - 12.939208397033235</t>
  </si>
  <si>
    <t>0 - 51.780027372344854</t>
  </si>
  <si>
    <t>(24, 60)</t>
  </si>
  <si>
    <t>(25, 69)</t>
  </si>
  <si>
    <t>(38, 153)</t>
  </si>
  <si>
    <t>10:45:00</t>
  </si>
  <si>
    <t>0 - 10.922752093247624</t>
  </si>
  <si>
    <t>0 - 56.66492621621096</t>
  </si>
  <si>
    <t>11:00:00</t>
  </si>
  <si>
    <t>0 - 13.140100568451473</t>
  </si>
  <si>
    <t>0 - 52.2478393021385</t>
  </si>
  <si>
    <t>(20, 99)</t>
  </si>
  <si>
    <t>(23, 97)</t>
  </si>
  <si>
    <t>(35, 105)</t>
  </si>
  <si>
    <t>11:30:00</t>
  </si>
  <si>
    <t>0 - 12.902691388601003</t>
  </si>
  <si>
    <t>0 - 52.52719808090588</t>
  </si>
  <si>
    <t>(0, 59)</t>
  </si>
  <si>
    <t>(37, 199)</t>
  </si>
  <si>
    <t>(39, 106)</t>
  </si>
  <si>
    <t>(39, 219)</t>
  </si>
  <si>
    <t>12:00:00</t>
  </si>
  <si>
    <t>0 - 14.434729235164443</t>
  </si>
  <si>
    <t>0 - 51.945854219783705</t>
  </si>
  <si>
    <t>(21, 101)</t>
  </si>
  <si>
    <t>(22, 83)</t>
  </si>
  <si>
    <t>(75, 102)</t>
  </si>
  <si>
    <t>(86, 239)</t>
  </si>
  <si>
    <t>12:30:00</t>
  </si>
  <si>
    <t>0 - 12.939208396985928</t>
  </si>
  <si>
    <t>0 - 52.233894964204794</t>
  </si>
  <si>
    <t>(4, 54)</t>
  </si>
  <si>
    <t>(40, 95)</t>
  </si>
  <si>
    <t>(44, 194)</t>
  </si>
  <si>
    <t>(57, 116)</t>
  </si>
  <si>
    <t>13:00:00</t>
  </si>
  <si>
    <t>0 - 13.140096438217832</t>
  </si>
  <si>
    <t>0 - 51.88844093455019</t>
  </si>
  <si>
    <t>(25, 118)</t>
  </si>
  <si>
    <t>(33, 101)</t>
  </si>
  <si>
    <t>(36, 98)</t>
  </si>
  <si>
    <t>(40, 112)</t>
  </si>
  <si>
    <t>13:30:00</t>
  </si>
  <si>
    <t>0 - 12.904135353839651</t>
  </si>
  <si>
    <t>0 - 51.961251796449375</t>
  </si>
  <si>
    <t>(12, 60)</t>
  </si>
  <si>
    <t>(17, 46)</t>
  </si>
  <si>
    <t>(62, 177)</t>
  </si>
  <si>
    <t>13:45:00</t>
  </si>
  <si>
    <t>0 - 17.229049995168474</t>
  </si>
  <si>
    <t>0 - 52.37198138929215</t>
  </si>
  <si>
    <t>14:00:00</t>
  </si>
  <si>
    <t>0 - 13.10734165033368</t>
  </si>
  <si>
    <t>0 - 51.77993785015574</t>
  </si>
  <si>
    <t>(22, 201)</t>
  </si>
  <si>
    <t>(29, 206)</t>
  </si>
  <si>
    <t>(78, 203)</t>
  </si>
  <si>
    <t>(85, 199)</t>
  </si>
  <si>
    <t>(98, 199)</t>
  </si>
  <si>
    <t>(102, 196)</t>
  </si>
  <si>
    <t>(142, 196)</t>
  </si>
  <si>
    <t>(201, 325)</t>
  </si>
  <si>
    <t>(203, 244)</t>
  </si>
  <si>
    <t>14:15:00</t>
  </si>
  <si>
    <t>0 - 107.55569716641484</t>
  </si>
  <si>
    <t>0 - 51.88827803338031</t>
  </si>
  <si>
    <t>(20, 217)</t>
  </si>
  <si>
    <t>(27, 229)</t>
  </si>
  <si>
    <t>(32, 230)</t>
  </si>
  <si>
    <t>(35, 229)</t>
  </si>
  <si>
    <t>(55, 227)</t>
  </si>
  <si>
    <t>(55, 229)</t>
  </si>
  <si>
    <t>(58, 220)</t>
  </si>
  <si>
    <t>(64, 220)</t>
  </si>
  <si>
    <t>(96, 223)</t>
  </si>
  <si>
    <t>(173, 230)</t>
  </si>
  <si>
    <t>(191, 227)</t>
  </si>
  <si>
    <t>(227, 346)</t>
  </si>
  <si>
    <t>14:30:00</t>
  </si>
  <si>
    <t>0 - 25.08405597663314</t>
  </si>
  <si>
    <t>0 - 51.865119511324316</t>
  </si>
  <si>
    <t>(39, 179)</t>
  </si>
  <si>
    <t>(164, 177)</t>
  </si>
  <si>
    <t>14:45:00</t>
  </si>
  <si>
    <t>0 - 13.294916300251806</t>
  </si>
  <si>
    <t>0 - 51.88831061338306</t>
  </si>
  <si>
    <t>(45, 194)</t>
  </si>
  <si>
    <t>(56, 180)</t>
  </si>
  <si>
    <t>(63, 179)</t>
  </si>
  <si>
    <t>(107, 188)</t>
  </si>
  <si>
    <t>(113, 186)</t>
  </si>
  <si>
    <t>(149, 190)</t>
  </si>
  <si>
    <t>15:00:00</t>
  </si>
  <si>
    <t>0 - 14.180528299899882</t>
  </si>
  <si>
    <t>0 - 65.72619784822415</t>
  </si>
  <si>
    <t>(21, 213)</t>
  </si>
  <si>
    <t>(23, 200)</t>
  </si>
  <si>
    <t>(116, 204)</t>
  </si>
  <si>
    <t>(201, 243)</t>
  </si>
  <si>
    <t>15:15:00</t>
  </si>
  <si>
    <t>0 - 13.140141872010574</t>
  </si>
  <si>
    <t>0 - 53.27055165895669</t>
  </si>
  <si>
    <t>(7, 171)</t>
  </si>
  <si>
    <t>(23, 156)</t>
  </si>
  <si>
    <t>(35, 166)</t>
  </si>
  <si>
    <t>(45, 159)</t>
  </si>
  <si>
    <t>(130, 156)</t>
  </si>
  <si>
    <t>(171, 195)</t>
  </si>
  <si>
    <t>15:30:00</t>
  </si>
  <si>
    <t>0 - 15.787542374844005</t>
  </si>
  <si>
    <t>0 - 51.630325879363156</t>
  </si>
  <si>
    <t>(108, 139)</t>
  </si>
  <si>
    <t>15:45:00</t>
  </si>
  <si>
    <t>0 - 113.60266465532027</t>
  </si>
  <si>
    <t>0 - 51.88783005494277</t>
  </si>
  <si>
    <t>(20, 148)</t>
  </si>
  <si>
    <t>(30, 157)</t>
  </si>
  <si>
    <t>(45, 157)</t>
  </si>
  <si>
    <t>(52, 141)</t>
  </si>
  <si>
    <t>(57, 151)</t>
  </si>
  <si>
    <t>(64, 146)</t>
  </si>
  <si>
    <t>(65, 157)</t>
  </si>
  <si>
    <t>16:00:00</t>
  </si>
  <si>
    <t>0 - 37.53407298134447</t>
  </si>
  <si>
    <t>0 - 53.071846302721305</t>
  </si>
  <si>
    <t>(29, 248)</t>
  </si>
  <si>
    <t>(54, 258)</t>
  </si>
  <si>
    <t>(67, 248)</t>
  </si>
  <si>
    <t>(86, 250)</t>
  </si>
  <si>
    <t>(89, 251)</t>
  </si>
  <si>
    <t>(99, 259)</t>
  </si>
  <si>
    <t>(106, 247)</t>
  </si>
  <si>
    <t>(106, 253)</t>
  </si>
  <si>
    <t>(255, 296)</t>
  </si>
  <si>
    <t>16:15:00</t>
  </si>
  <si>
    <t>0 - 85.21695329206544</t>
  </si>
  <si>
    <t>0 - 51.6464945824706</t>
  </si>
  <si>
    <t>(93, 221)</t>
  </si>
  <si>
    <t>16:30:00</t>
  </si>
  <si>
    <t>0 - 27.42041746254388</t>
  </si>
  <si>
    <t>0 - 89.5886397854985</t>
  </si>
  <si>
    <t>(6, 156)</t>
  </si>
  <si>
    <t>(47, 154)</t>
  </si>
  <si>
    <t>(134, 185)</t>
  </si>
  <si>
    <t>(134, 299)</t>
  </si>
  <si>
    <t>(138, 276)</t>
  </si>
  <si>
    <t>17:00:00</t>
  </si>
  <si>
    <t>0 - 13.689725474993672</t>
  </si>
  <si>
    <t>0 - 53.46743950583982</t>
  </si>
  <si>
    <t>(21, 91)</t>
  </si>
  <si>
    <t>(35, 104)</t>
  </si>
  <si>
    <t>(41, 89)</t>
  </si>
  <si>
    <t>(41, 117)</t>
  </si>
  <si>
    <t>(65, 106)</t>
  </si>
  <si>
    <t>(110, 188)</t>
  </si>
  <si>
    <t>(119, 153)</t>
  </si>
  <si>
    <t>17:30:00</t>
  </si>
  <si>
    <t>0 - 12.902932141794771</t>
  </si>
  <si>
    <t>0 - 52.778113439706544</t>
  </si>
  <si>
    <t>(45, 138)</t>
  </si>
  <si>
    <t>(53, 95)</t>
  </si>
  <si>
    <t>18:00:00</t>
  </si>
  <si>
    <t>0 - 13.140141872034416</t>
  </si>
  <si>
    <t>0 - 51.88758570279983</t>
  </si>
  <si>
    <t>(19, 107)</t>
  </si>
  <si>
    <t>(94, 156)</t>
  </si>
  <si>
    <t>(99, 148)</t>
  </si>
  <si>
    <t>(102, 162)</t>
  </si>
  <si>
    <t>18:30:00</t>
  </si>
  <si>
    <t>0 - 12.902877598601988</t>
  </si>
  <si>
    <t>0 - 52.66561600786549</t>
  </si>
  <si>
    <t>(53, 90)</t>
  </si>
  <si>
    <t>(57, 84)</t>
  </si>
  <si>
    <t>19:00:00</t>
  </si>
  <si>
    <t>0 - 13.140127415800059</t>
  </si>
  <si>
    <t>0 - 52.92287445700596</t>
  </si>
  <si>
    <t>(31, 113)</t>
  </si>
  <si>
    <t>(76, 126)</t>
  </si>
  <si>
    <t>(84, 144)</t>
  </si>
  <si>
    <t>(123, 359)</t>
  </si>
  <si>
    <t>(127, 269)</t>
  </si>
  <si>
    <t>(134, 230)</t>
  </si>
  <si>
    <t>(137, 219)</t>
  </si>
  <si>
    <t>20:00:00</t>
  </si>
  <si>
    <t>0 - 17.217721356399665</t>
  </si>
  <si>
    <t>0 - 51.88840020904805</t>
  </si>
  <si>
    <t>(18, 177)</t>
  </si>
  <si>
    <t>(35, 161)</t>
  </si>
  <si>
    <t>(163, 340)</t>
  </si>
  <si>
    <t>(172, 283)</t>
  </si>
  <si>
    <t>(176, 321)</t>
  </si>
  <si>
    <t>21:00:00</t>
  </si>
  <si>
    <t>0 - 13.519346959617707</t>
  </si>
  <si>
    <t>0 - 51.6496807456839</t>
  </si>
  <si>
    <t>(16, 129)</t>
  </si>
  <si>
    <t>(26, 133)</t>
  </si>
  <si>
    <t>(35, 135)</t>
  </si>
  <si>
    <t>(98, 142)</t>
  </si>
  <si>
    <t>(136, 166)</t>
  </si>
  <si>
    <t>21:15:00</t>
  </si>
  <si>
    <t>0 - 13.140003505924726</t>
  </si>
  <si>
    <t>0 - 52.35249032532785</t>
  </si>
  <si>
    <t>(11, 148)</t>
  </si>
  <si>
    <t>(18, 147)</t>
  </si>
  <si>
    <t>(19, 146)</t>
  </si>
  <si>
    <t>(25, 146)</t>
  </si>
  <si>
    <t>(26, 155)</t>
  </si>
  <si>
    <t>(46, 155)</t>
  </si>
  <si>
    <t>(107, 159)</t>
  </si>
  <si>
    <t>21:30:00</t>
  </si>
  <si>
    <t>0 - 12.905259833453423</t>
  </si>
  <si>
    <t>0 - 51.74025814790221</t>
  </si>
  <si>
    <t>(20, 154)</t>
  </si>
  <si>
    <t>(39, 149)</t>
  </si>
  <si>
    <t>(42, 148)</t>
  </si>
  <si>
    <t>21:45:00</t>
  </si>
  <si>
    <t>0 - 12.899461268865238</t>
  </si>
  <si>
    <t>0 - 52.9799246758399</t>
  </si>
  <si>
    <t>(61, 194)</t>
  </si>
  <si>
    <t>(102, 198)</t>
  </si>
  <si>
    <t>(202, 264)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</si>
</sst>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164" fontId="0" fillId="0" borderId="0" xfId="0" applyNumberFormat="1"/>
    <xf numFmtId="0" fontId="1" fillId="0" borderId="8" xfId="0" applyFont="1" applyBorder="1" applyAlignment="1">
      <alignment horizontal="center" vertical="center" wrapText="1"/>
    </xf>
    <xf numFmtId="0" fontId="0" fillId="0" borderId="3" xfId="0" applyBorder="1"/>
    <xf numFmtId="0" fontId="0" fillId="0" borderId="7" xfId="0" applyBorder="1"/>
    <xf numFmtId="0" fontId="1" fillId="0" borderId="8" xfId="0" applyFont="1" applyBorder="1" applyAlignment="1">
      <alignment horizontal="center" vertical="center"/>
    </xf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54"/>
  <sheetViews>
    <sheetView tabSelected="1" zoomScale="70" zoomScaleNormal="70" workbookViewId="0">
      <selection activeCell="S15" sqref="S15:S29"/>
    </sheetView>
  </sheetViews>
  <sheetFormatPr defaultRowHeight="14.4" x14ac:dyDescent="0.3"/>
  <cols>
    <col min="3" max="3" width="11.21875" bestFit="1" customWidth="1"/>
    <col min="4" max="5" width="11.77734375" bestFit="1" customWidth="1"/>
    <col min="6" max="6" width="10.88671875" bestFit="1" customWidth="1"/>
    <col min="8" max="8" width="11.21875" bestFit="1" customWidth="1"/>
    <col min="9" max="9" width="18" bestFit="1" customWidth="1"/>
    <col min="10" max="10" width="9.88671875" bestFit="1" customWidth="1"/>
    <col min="11" max="11" width="14" bestFit="1" customWidth="1"/>
    <col min="12" max="12" width="21.33203125" bestFit="1" customWidth="1"/>
    <col min="13" max="13" width="14.77734375" bestFit="1" customWidth="1"/>
  </cols>
  <sheetData>
    <row r="1" spans="2:22" x14ac:dyDescent="0.3">
      <c r="B1" s="2" t="s">
        <v>0</v>
      </c>
    </row>
    <row r="2" spans="2:22" x14ac:dyDescent="0.3">
      <c r="B2" t="s">
        <v>1</v>
      </c>
    </row>
    <row r="4" spans="2:22" x14ac:dyDescent="0.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22" x14ac:dyDescent="0.3">
      <c r="B5">
        <v>0</v>
      </c>
      <c r="C5">
        <v>1.4</v>
      </c>
      <c r="D5">
        <v>0.2</v>
      </c>
      <c r="E5">
        <v>0.6</v>
      </c>
      <c r="F5">
        <v>0.02</v>
      </c>
      <c r="G5">
        <v>17</v>
      </c>
      <c r="H5">
        <v>50</v>
      </c>
      <c r="I5">
        <v>1</v>
      </c>
      <c r="J5">
        <v>360000</v>
      </c>
      <c r="K5" t="s">
        <v>14</v>
      </c>
      <c r="L5">
        <v>1824</v>
      </c>
      <c r="M5" t="s">
        <v>15</v>
      </c>
    </row>
    <row r="6" spans="2:22" x14ac:dyDescent="0.3">
      <c r="B6">
        <v>1</v>
      </c>
      <c r="C6">
        <v>5</v>
      </c>
      <c r="D6">
        <v>0.75</v>
      </c>
      <c r="E6">
        <v>0.9</v>
      </c>
      <c r="F6">
        <v>0.15</v>
      </c>
      <c r="G6">
        <v>20</v>
      </c>
      <c r="H6">
        <v>50</v>
      </c>
      <c r="I6">
        <v>1</v>
      </c>
      <c r="J6">
        <v>360000</v>
      </c>
      <c r="K6" t="s">
        <v>16</v>
      </c>
      <c r="L6">
        <v>14</v>
      </c>
      <c r="M6" t="s">
        <v>17</v>
      </c>
    </row>
    <row r="7" spans="2:22" x14ac:dyDescent="0.3">
      <c r="B7">
        <v>2</v>
      </c>
      <c r="C7">
        <v>8</v>
      </c>
      <c r="D7">
        <v>0.9</v>
      </c>
      <c r="E7">
        <v>0.9</v>
      </c>
      <c r="F7">
        <v>0.15</v>
      </c>
      <c r="G7">
        <v>20</v>
      </c>
      <c r="H7">
        <v>50</v>
      </c>
      <c r="I7">
        <v>1</v>
      </c>
      <c r="J7">
        <v>3600000</v>
      </c>
      <c r="K7" t="s">
        <v>18</v>
      </c>
      <c r="L7">
        <v>3741</v>
      </c>
      <c r="M7" t="s">
        <v>19</v>
      </c>
    </row>
    <row r="8" spans="2:22" x14ac:dyDescent="0.3">
      <c r="B8">
        <v>3</v>
      </c>
      <c r="C8">
        <v>25</v>
      </c>
      <c r="D8">
        <v>1.65</v>
      </c>
      <c r="E8">
        <v>1</v>
      </c>
      <c r="F8">
        <v>0.77800000000000002</v>
      </c>
      <c r="G8">
        <v>14</v>
      </c>
      <c r="H8">
        <v>50</v>
      </c>
      <c r="I8">
        <v>1</v>
      </c>
      <c r="J8">
        <v>3600000</v>
      </c>
      <c r="K8" t="s">
        <v>20</v>
      </c>
      <c r="L8">
        <v>0</v>
      </c>
    </row>
    <row r="9" spans="2:22" x14ac:dyDescent="0.3">
      <c r="B9">
        <v>4</v>
      </c>
      <c r="C9">
        <v>94</v>
      </c>
      <c r="D9">
        <v>1.5649999999999999</v>
      </c>
      <c r="E9">
        <v>1</v>
      </c>
      <c r="F9">
        <v>1.8</v>
      </c>
      <c r="G9">
        <v>5.6</v>
      </c>
      <c r="H9">
        <v>50</v>
      </c>
      <c r="I9">
        <v>1</v>
      </c>
      <c r="J9">
        <v>36000000</v>
      </c>
      <c r="K9" t="s">
        <v>21</v>
      </c>
      <c r="L9">
        <v>0</v>
      </c>
    </row>
    <row r="10" spans="2:22" x14ac:dyDescent="0.3">
      <c r="B10">
        <v>5</v>
      </c>
      <c r="C10">
        <v>1157</v>
      </c>
      <c r="D10">
        <v>4.2</v>
      </c>
      <c r="E10">
        <v>1</v>
      </c>
      <c r="F10">
        <v>21.17</v>
      </c>
      <c r="G10">
        <v>65</v>
      </c>
      <c r="H10">
        <v>50</v>
      </c>
      <c r="I10">
        <v>1</v>
      </c>
      <c r="J10">
        <v>360000000</v>
      </c>
      <c r="K10" t="s">
        <v>22</v>
      </c>
      <c r="L10">
        <v>793</v>
      </c>
      <c r="M10" t="s">
        <v>23</v>
      </c>
    </row>
    <row r="12" spans="2:22" x14ac:dyDescent="0.3">
      <c r="B12" s="7" t="s">
        <v>24</v>
      </c>
      <c r="C12" s="7" t="s">
        <v>25</v>
      </c>
      <c r="D12" s="7" t="s">
        <v>26</v>
      </c>
      <c r="E12" s="7" t="s">
        <v>27</v>
      </c>
      <c r="F12" s="7" t="s">
        <v>28</v>
      </c>
      <c r="G12" s="8"/>
      <c r="H12" s="4" t="s">
        <v>29</v>
      </c>
      <c r="I12" s="4" t="s">
        <v>30</v>
      </c>
      <c r="J12" s="11"/>
      <c r="K12" s="11"/>
      <c r="L12" s="8"/>
      <c r="O12" s="4" t="s">
        <v>26</v>
      </c>
      <c r="P12" s="7" t="s">
        <v>28</v>
      </c>
      <c r="Q12" s="8"/>
      <c r="R12" s="4" t="s">
        <v>29</v>
      </c>
      <c r="S12" s="4" t="s">
        <v>30</v>
      </c>
      <c r="T12" s="11"/>
      <c r="U12" s="11"/>
      <c r="V12" s="8"/>
    </row>
    <row r="13" spans="2:22" x14ac:dyDescent="0.3">
      <c r="B13" s="5"/>
      <c r="C13" s="5"/>
      <c r="D13" s="5"/>
      <c r="E13" s="5"/>
      <c r="F13" s="9"/>
      <c r="G13" s="10"/>
      <c r="H13" s="5"/>
      <c r="I13" s="9"/>
      <c r="J13" s="12"/>
      <c r="K13" s="12"/>
      <c r="L13" s="10"/>
      <c r="O13" s="5"/>
      <c r="P13" s="9"/>
      <c r="Q13" s="10"/>
      <c r="R13" s="5"/>
      <c r="S13" s="9"/>
      <c r="T13" s="12"/>
      <c r="U13" s="12"/>
      <c r="V13" s="10"/>
    </row>
    <row r="14" spans="2:22" x14ac:dyDescent="0.3">
      <c r="B14" s="6"/>
      <c r="C14" s="6"/>
      <c r="D14" s="6"/>
      <c r="E14" s="6"/>
      <c r="F14" s="1" t="s">
        <v>31</v>
      </c>
      <c r="G14" s="1" t="s">
        <v>32</v>
      </c>
      <c r="H14" s="6"/>
      <c r="I14" s="1" t="s">
        <v>32</v>
      </c>
      <c r="J14" s="1" t="s">
        <v>33</v>
      </c>
      <c r="K14" s="1" t="s">
        <v>34</v>
      </c>
      <c r="L14" s="1" t="s">
        <v>35</v>
      </c>
      <c r="O14" s="6"/>
      <c r="P14" s="1" t="s">
        <v>31</v>
      </c>
      <c r="Q14" s="1" t="s">
        <v>32</v>
      </c>
      <c r="R14" s="6"/>
      <c r="S14" s="1" t="s">
        <v>32</v>
      </c>
      <c r="T14" s="1" t="s">
        <v>33</v>
      </c>
      <c r="U14" s="1" t="s">
        <v>34</v>
      </c>
      <c r="V14" s="1" t="s">
        <v>35</v>
      </c>
    </row>
    <row r="15" spans="2:22" x14ac:dyDescent="0.3">
      <c r="B15">
        <v>1</v>
      </c>
      <c r="C15" t="str">
        <f t="array" aca="1" ref="C15" ca="1">INDIRECT(CONCATENATE("Simu"&amp;$B15&amp;"!"&amp;"$X$3"))</f>
        <v>[-0.01 +0.01]</v>
      </c>
      <c r="D15" t="str">
        <f t="array" aca="1" ref="D15" ca="1">_xlfn.CONCAT(INDIRECT(CONCATENATE("Simu"&amp;$B15&amp;"!"&amp;"$D$3")), " - ",TEXT(INDIRECT(CONCATENATE("Simu"&amp;$B15&amp;"!"&amp;"$D$3"))+(INDIRECT(CONCATENATE("Simu"&amp;$B15&amp;"!"&amp;"$E$3"))/86400),"hh:mm:ss"))</f>
        <v>07:00:00 - 07:30:00</v>
      </c>
      <c r="E15">
        <f t="array" aca="1" ref="E15" ca="1">INDIRECT(CONCATENATE("Simu"&amp;$B15&amp;"!"&amp;"$G$3"))</f>
        <v>1000</v>
      </c>
      <c r="F15">
        <f t="array" aca="1" ref="F15" ca="1">INDIRECT(CONCATENATE("Simu"&amp;$B15&amp;"!"&amp;"$L$8"))</f>
        <v>2.197458333333334</v>
      </c>
      <c r="G15">
        <f t="array" aca="1" ref="G15" ca="1">INDIRECT(CONCATENATE("Simu"&amp;$B15&amp;"!"&amp;"$L$9"))</f>
        <v>30.803674999999991</v>
      </c>
      <c r="H15">
        <f t="array" aca="1" ref="H15" ca="1">INDIRECT(CONCATENATE("Simu"&amp;$B15&amp;"!"&amp;"$Z$3"))</f>
        <v>11</v>
      </c>
      <c r="I15">
        <f t="array" aca="1" ref="I15" ca="1">INDIRECT(CONCATENATE("Simu"&amp;$B15&amp;"!"&amp;"$I$9"))</f>
        <v>4</v>
      </c>
      <c r="J15">
        <f t="array" aca="1" ref="J15" ca="1">IF(I15&gt;0,COUNT(IF(INDIRECT(CONCATENATE("Simu"&amp;$B15&amp;"!$F$16:$F$"&amp;15+I15))&lt;20,INDIRECT(CONCATENATE("Simu"&amp;$B15&amp;"!$F$16:$F$"&amp;15+I15)),#N/A)),0)</f>
        <v>1</v>
      </c>
      <c r="K15">
        <f t="array" aca="1" ref="K15" ca="1">IF(I15&gt;0,COUNT(IF(INDIRECT(CONCATENATE("Simu"&amp;$B15&amp;"!$F$16:$F$"&amp;15+I15))&lt;10,INDIRECT(CONCATENATE("Simu"&amp;$B15&amp;"!$F$16:$F$"&amp;15+I15)),#N/A)),0)</f>
        <v>0</v>
      </c>
      <c r="L15">
        <f t="array" aca="1" ref="L15" ca="1">IF(I15&gt;0,COUNT(IF(INDIRECT(CONCATENATE("Simu"&amp;$B15&amp;"!$F$16:$F$"&amp;15+I15))&lt;5,INDIRECT(CONCATENATE("Simu"&amp;$B15&amp;"!$F$16:$F$"&amp;15+I15)),#N/A)),0)</f>
        <v>0</v>
      </c>
      <c r="O15" t="s">
        <v>36</v>
      </c>
      <c r="P15">
        <f t="shared" ref="P15:V15" ca="1" si="0">SUM(F15:F17)</f>
        <v>3.6726388888888879</v>
      </c>
      <c r="Q15">
        <f t="shared" ca="1" si="0"/>
        <v>79.774569444444438</v>
      </c>
      <c r="R15">
        <f t="shared" ca="1" si="0"/>
        <v>607</v>
      </c>
      <c r="S15">
        <f t="shared" ca="1" si="0"/>
        <v>12</v>
      </c>
      <c r="T15">
        <f t="shared" ca="1" si="0"/>
        <v>6</v>
      </c>
      <c r="U15">
        <f t="shared" ca="1" si="0"/>
        <v>3</v>
      </c>
      <c r="V15">
        <f t="shared" ca="1" si="0"/>
        <v>2</v>
      </c>
    </row>
    <row r="16" spans="2:22" x14ac:dyDescent="0.3">
      <c r="B16">
        <f t="shared" ref="B16:B54" si="1">B15+1</f>
        <v>2</v>
      </c>
      <c r="C16" t="str">
        <f t="array" aca="1" ref="C16" ca="1">INDIRECT(CONCATENATE("Simu"&amp;$B16&amp;"!"&amp;"$X$3"))</f>
        <v>[-0.01 +0.01]</v>
      </c>
      <c r="D16" t="str">
        <f t="array" aca="1" ref="D16" ca="1">_xlfn.CONCAT(INDIRECT(CONCATENATE("Simu"&amp;$B16&amp;"!"&amp;"$D$3")), " - ",TEXT(INDIRECT(CONCATENATE("Simu"&amp;$B16&amp;"!"&amp;"$D$3"))+(INDIRECT(CONCATENATE("Simu"&amp;$B16&amp;"!"&amp;"$E$3"))/86400),"hh:mm:ss"))</f>
        <v>07:30:00 - 07:45:00</v>
      </c>
      <c r="E16">
        <f t="array" aca="1" ref="E16" ca="1">INDIRECT(CONCATENATE("Simu"&amp;$B16&amp;"!"&amp;"$G$3"))</f>
        <v>1000</v>
      </c>
      <c r="F16">
        <f t="array" aca="1" ref="F16" ca="1">INDIRECT(CONCATENATE("Simu"&amp;$B16&amp;"!"&amp;"$L$8"))</f>
        <v>0.65158333333333252</v>
      </c>
      <c r="G16">
        <f t="array" aca="1" ref="G16" ca="1">INDIRECT(CONCATENATE("Simu"&amp;$B16&amp;"!"&amp;"$L$9"))</f>
        <v>17.961988888888889</v>
      </c>
      <c r="H16">
        <f t="array" aca="1" ref="H16" ca="1">INDIRECT(CONCATENATE("Simu"&amp;$B16&amp;"!"&amp;"$Z$3"))</f>
        <v>115</v>
      </c>
      <c r="I16">
        <f t="array" aca="1" ref="I16" ca="1">INDIRECT(CONCATENATE("Simu"&amp;$B16&amp;"!"&amp;"$I$9"))</f>
        <v>3</v>
      </c>
      <c r="J16">
        <f t="array" aca="1" ref="J16" ca="1">IF(I16&gt;0,COUNT(IF(INDIRECT(CONCATENATE("Simu"&amp;$B16&amp;"!$F$16:$F$"&amp;15+I16))&lt;20,INDIRECT(CONCATENATE("Simu"&amp;$B16&amp;"!$F$16:$F$"&amp;15+I16)),#N/A)),0)</f>
        <v>2</v>
      </c>
      <c r="K16">
        <f t="array" aca="1" ref="K16" ca="1">IF(I16&gt;0,COUNT(IF(INDIRECT(CONCATENATE("Simu"&amp;$B16&amp;"!$F$16:$F$"&amp;15+I16))&lt;10,INDIRECT(CONCATENATE("Simu"&amp;$B16&amp;"!$F$16:$F$"&amp;15+I16)),#N/A)),0)</f>
        <v>0</v>
      </c>
      <c r="L16">
        <f t="array" aca="1" ref="L16" ca="1">IF(I16&gt;0,COUNT(IF(INDIRECT(CONCATENATE("Simu"&amp;$B16&amp;"!$F$16:$F$"&amp;15+I16))&lt;5,INDIRECT(CONCATENATE("Simu"&amp;$B16&amp;"!$F$16:$F$"&amp;15+I16)),#N/A)),0)</f>
        <v>0</v>
      </c>
      <c r="O16" t="s">
        <v>37</v>
      </c>
      <c r="P16">
        <f t="shared" ref="P16:V16" ca="1" si="2">SUM(F18:F20)</f>
        <v>4.6576138888888874</v>
      </c>
      <c r="Q16">
        <f t="shared" ca="1" si="2"/>
        <v>166.55976111111113</v>
      </c>
      <c r="R16">
        <f t="shared" ca="1" si="2"/>
        <v>3550</v>
      </c>
      <c r="S16">
        <f t="shared" ca="1" si="2"/>
        <v>46</v>
      </c>
      <c r="T16">
        <f t="shared" ca="1" si="2"/>
        <v>23</v>
      </c>
      <c r="U16">
        <f t="shared" ca="1" si="2"/>
        <v>15</v>
      </c>
      <c r="V16">
        <f t="shared" ca="1" si="2"/>
        <v>11</v>
      </c>
    </row>
    <row r="17" spans="2:22" x14ac:dyDescent="0.3">
      <c r="B17">
        <f t="shared" si="1"/>
        <v>3</v>
      </c>
      <c r="C17" t="str">
        <f t="array" aca="1" ref="C17" ca="1">INDIRECT(CONCATENATE("Simu"&amp;$B17&amp;"!"&amp;"$X$3"))</f>
        <v>[-0.01 +0.01]</v>
      </c>
      <c r="D17" t="str">
        <f t="array" aca="1" ref="D17" ca="1">_xlfn.CONCAT(INDIRECT(CONCATENATE("Simu"&amp;$B17&amp;"!"&amp;"$D$3")), " - ",TEXT(INDIRECT(CONCATENATE("Simu"&amp;$B17&amp;"!"&amp;"$D$3"))+(INDIRECT(CONCATENATE("Simu"&amp;$B17&amp;"!"&amp;"$E$3"))/86400),"hh:mm:ss"))</f>
        <v>07:45:00 - 08:00:00</v>
      </c>
      <c r="E17">
        <f t="array" aca="1" ref="E17" ca="1">INDIRECT(CONCATENATE("Simu"&amp;$B17&amp;"!"&amp;"$G$3"))</f>
        <v>1000</v>
      </c>
      <c r="F17">
        <f t="array" aca="1" ref="F17" ca="1">INDIRECT(CONCATENATE("Simu"&amp;$B17&amp;"!"&amp;"$L$8"))</f>
        <v>0.82359722222222143</v>
      </c>
      <c r="G17">
        <f t="array" aca="1" ref="G17" ca="1">INDIRECT(CONCATENATE("Simu"&amp;$B17&amp;"!"&amp;"$L$9"))</f>
        <v>31.008905555555561</v>
      </c>
      <c r="H17">
        <f t="array" aca="1" ref="H17" ca="1">INDIRECT(CONCATENATE("Simu"&amp;$B17&amp;"!"&amp;"$Z$3"))</f>
        <v>481</v>
      </c>
      <c r="I17">
        <f t="array" aca="1" ref="I17" ca="1">INDIRECT(CONCATENATE("Simu"&amp;$B17&amp;"!"&amp;"$I$9"))</f>
        <v>5</v>
      </c>
      <c r="J17">
        <f t="array" aca="1" ref="J17" ca="1">IF(I17&gt;0,COUNT(IF(INDIRECT(CONCATENATE("Simu"&amp;$B17&amp;"!$F$16:$F$"&amp;15+I17))&lt;20,INDIRECT(CONCATENATE("Simu"&amp;$B17&amp;"!$F$16:$F$"&amp;15+I17)),#N/A)),0)</f>
        <v>3</v>
      </c>
      <c r="K17">
        <f t="array" aca="1" ref="K17" ca="1">IF(I17&gt;0,COUNT(IF(INDIRECT(CONCATENATE("Simu"&amp;$B17&amp;"!$F$16:$F$"&amp;15+I17))&lt;10,INDIRECT(CONCATENATE("Simu"&amp;$B17&amp;"!$F$16:$F$"&amp;15+I17)),#N/A)),0)</f>
        <v>3</v>
      </c>
      <c r="L17">
        <f t="array" aca="1" ref="L17" ca="1">IF(I17&gt;0,COUNT(IF(INDIRECT(CONCATENATE("Simu"&amp;$B17&amp;"!$F$16:$F$"&amp;15+I17))&lt;5,INDIRECT(CONCATENATE("Simu"&amp;$B17&amp;"!$F$16:$F$"&amp;15+I17)),#N/A)),0)</f>
        <v>2</v>
      </c>
      <c r="O17" t="s">
        <v>38</v>
      </c>
      <c r="P17">
        <f t="shared" ref="P17:V17" ca="1" si="3">SUM(F21:F22)</f>
        <v>4.8418388888888959</v>
      </c>
      <c r="Q17">
        <f t="shared" ca="1" si="3"/>
        <v>115.00931944444446</v>
      </c>
      <c r="R17">
        <f t="shared" ca="1" si="3"/>
        <v>24</v>
      </c>
      <c r="S17">
        <f t="shared" ca="1" si="3"/>
        <v>4</v>
      </c>
      <c r="T17">
        <f t="shared" ca="1" si="3"/>
        <v>2</v>
      </c>
      <c r="U17">
        <f t="shared" ca="1" si="3"/>
        <v>1</v>
      </c>
      <c r="V17">
        <f t="shared" ca="1" si="3"/>
        <v>1</v>
      </c>
    </row>
    <row r="18" spans="2:22" x14ac:dyDescent="0.3">
      <c r="B18">
        <f t="shared" si="1"/>
        <v>4</v>
      </c>
      <c r="C18" t="str">
        <f t="array" aca="1" ref="C18" ca="1">INDIRECT(CONCATENATE("Simu"&amp;$B18&amp;"!"&amp;"$X$3"))</f>
        <v>[-0.01 +0.01]</v>
      </c>
      <c r="D18" t="str">
        <f t="array" aca="1" ref="D18" ca="1">_xlfn.CONCAT(INDIRECT(CONCATENATE("Simu"&amp;$B18&amp;"!"&amp;"$D$3")), " - ",TEXT(INDIRECT(CONCATENATE("Simu"&amp;$B18&amp;"!"&amp;"$D$3"))+(INDIRECT(CONCATENATE("Simu"&amp;$B18&amp;"!"&amp;"$E$3"))/86400),"hh:mm:ss"))</f>
        <v>08:00:00 - 08:15:00</v>
      </c>
      <c r="E18">
        <f t="array" aca="1" ref="E18" ca="1">INDIRECT(CONCATENATE("Simu"&amp;$B18&amp;"!"&amp;"$G$3"))</f>
        <v>1000</v>
      </c>
      <c r="F18">
        <f t="array" aca="1" ref="F18" ca="1">INDIRECT(CONCATENATE("Simu"&amp;$B18&amp;"!"&amp;"$L$8"))</f>
        <v>0.94526111111111077</v>
      </c>
      <c r="G18">
        <f t="array" aca="1" ref="G18" ca="1">INDIRECT(CONCATENATE("Simu"&amp;$B18&amp;"!"&amp;"$L$9"))</f>
        <v>44.231661111111109</v>
      </c>
      <c r="H18">
        <f t="array" aca="1" ref="H18" ca="1">INDIRECT(CONCATENATE("Simu"&amp;$B18&amp;"!"&amp;"$Z$3"))</f>
        <v>1420</v>
      </c>
      <c r="I18">
        <f t="array" aca="1" ref="I18" ca="1">INDIRECT(CONCATENATE("Simu"&amp;$B18&amp;"!"&amp;"$I$9"))</f>
        <v>11</v>
      </c>
      <c r="J18">
        <f t="array" aca="1" ref="J18" ca="1">IF(I18&gt;0,COUNT(IF(INDIRECT(CONCATENATE("Simu"&amp;$B18&amp;"!$F$16:$F$"&amp;15+I18))&lt;20,INDIRECT(CONCATENATE("Simu"&amp;$B18&amp;"!$F$16:$F$"&amp;15+I18)),#N/A)),0)</f>
        <v>3</v>
      </c>
      <c r="K18">
        <f t="array" aca="1" ref="K18" ca="1">IF(I18&gt;0,COUNT(IF(INDIRECT(CONCATENATE("Simu"&amp;$B18&amp;"!$F$16:$F$"&amp;15+I18))&lt;10,INDIRECT(CONCATENATE("Simu"&amp;$B18&amp;"!$F$16:$F$"&amp;15+I18)),#N/A)),0)</f>
        <v>3</v>
      </c>
      <c r="L18">
        <f t="array" aca="1" ref="L18" ca="1">IF(I18&gt;0,COUNT(IF(INDIRECT(CONCATENATE("Simu"&amp;$B18&amp;"!$F$16:$F$"&amp;15+I18))&lt;5,INDIRECT(CONCATENATE("Simu"&amp;$B18&amp;"!$F$16:$F$"&amp;15+I18)),#N/A)),0)</f>
        <v>3</v>
      </c>
      <c r="O18" t="s">
        <v>39</v>
      </c>
      <c r="P18">
        <f t="shared" ref="P18:V18" ca="1" si="4">SUM(F23:F26)</f>
        <v>3.9206972222222145</v>
      </c>
      <c r="Q18">
        <f t="shared" ca="1" si="4"/>
        <v>92.223586111111089</v>
      </c>
      <c r="R18">
        <f t="shared" ca="1" si="4"/>
        <v>301</v>
      </c>
      <c r="S18">
        <f t="shared" ca="1" si="4"/>
        <v>13</v>
      </c>
      <c r="T18">
        <f t="shared" ca="1" si="4"/>
        <v>9</v>
      </c>
      <c r="U18">
        <f t="shared" ca="1" si="4"/>
        <v>7</v>
      </c>
      <c r="V18">
        <f t="shared" ca="1" si="4"/>
        <v>5</v>
      </c>
    </row>
    <row r="19" spans="2:22" x14ac:dyDescent="0.3">
      <c r="B19">
        <f t="shared" si="1"/>
        <v>5</v>
      </c>
      <c r="C19" t="str">
        <f t="array" aca="1" ref="C19" ca="1">INDIRECT(CONCATENATE("Simu"&amp;$B19&amp;"!"&amp;"$X$3"))</f>
        <v>[-0.01 +0.01]</v>
      </c>
      <c r="D19" t="str">
        <f t="array" aca="1" ref="D19" ca="1">_xlfn.CONCAT(INDIRECT(CONCATENATE("Simu"&amp;$B19&amp;"!"&amp;"$D$3")), " - ",TEXT(INDIRECT(CONCATENATE("Simu"&amp;$B19&amp;"!"&amp;"$D$3"))+(INDIRECT(CONCATENATE("Simu"&amp;$B19&amp;"!"&amp;"$E$3"))/86400),"hh:mm:ss"))</f>
        <v>08:15:00 - 08:30:00</v>
      </c>
      <c r="E19">
        <f t="array" aca="1" ref="E19" ca="1">INDIRECT(CONCATENATE("Simu"&amp;$B19&amp;"!"&amp;"$G$3"))</f>
        <v>1000</v>
      </c>
      <c r="F19">
        <f t="array" aca="1" ref="F19" ca="1">INDIRECT(CONCATENATE("Simu"&amp;$B19&amp;"!"&amp;"$L$8"))</f>
        <v>1.26023611111111</v>
      </c>
      <c r="G19">
        <f t="array" aca="1" ref="G19" ca="1">INDIRECT(CONCATENATE("Simu"&amp;$B19&amp;"!"&amp;"$L$9"))</f>
        <v>50.468966666666667</v>
      </c>
      <c r="H19">
        <f t="array" aca="1" ref="H19" ca="1">INDIRECT(CONCATENATE("Simu"&amp;$B19&amp;"!"&amp;"$Z$3"))</f>
        <v>1521</v>
      </c>
      <c r="I19">
        <f t="array" aca="1" ref="I19" ca="1">INDIRECT(CONCATENATE("Simu"&amp;$B19&amp;"!"&amp;"$I$9"))</f>
        <v>13</v>
      </c>
      <c r="J19">
        <f t="array" aca="1" ref="J19" ca="1">IF(I19&gt;0,COUNT(IF(INDIRECT(CONCATENATE("Simu"&amp;$B19&amp;"!$F$16:$F$"&amp;15+I19))&lt;20,INDIRECT(CONCATENATE("Simu"&amp;$B19&amp;"!$F$16:$F$"&amp;15+I19)),#N/A)),0)</f>
        <v>4</v>
      </c>
      <c r="K19">
        <f t="array" aca="1" ref="K19" ca="1">IF(I19&gt;0,COUNT(IF(INDIRECT(CONCATENATE("Simu"&amp;$B19&amp;"!$F$16:$F$"&amp;15+I19))&lt;10,INDIRECT(CONCATENATE("Simu"&amp;$B19&amp;"!$F$16:$F$"&amp;15+I19)),#N/A)),0)</f>
        <v>1</v>
      </c>
      <c r="L19">
        <f t="array" aca="1" ref="L19" ca="1">IF(I19&gt;0,COUNT(IF(INDIRECT(CONCATENATE("Simu"&amp;$B19&amp;"!$F$16:$F$"&amp;15+I19))&lt;5,INDIRECT(CONCATENATE("Simu"&amp;$B19&amp;"!$F$16:$F$"&amp;15+I19)),#N/A)),0)</f>
        <v>1</v>
      </c>
      <c r="O19" t="s">
        <v>40</v>
      </c>
      <c r="P19">
        <f t="shared" ref="P19:V19" ca="1" si="5">SUM(F27:F28)</f>
        <v>4.2080472222222189</v>
      </c>
      <c r="Q19">
        <f t="shared" ca="1" si="5"/>
        <v>99.019727777777774</v>
      </c>
      <c r="R19">
        <f t="shared" ca="1" si="5"/>
        <v>464</v>
      </c>
      <c r="S19">
        <f ca="1">SUM(I27:I28)</f>
        <v>8</v>
      </c>
      <c r="T19">
        <f t="shared" ca="1" si="5"/>
        <v>4</v>
      </c>
      <c r="U19">
        <f t="shared" ca="1" si="5"/>
        <v>0</v>
      </c>
      <c r="V19">
        <f t="shared" ca="1" si="5"/>
        <v>0</v>
      </c>
    </row>
    <row r="20" spans="2:22" x14ac:dyDescent="0.3">
      <c r="B20">
        <f t="shared" si="1"/>
        <v>6</v>
      </c>
      <c r="C20" t="str">
        <f t="array" aca="1" ref="C20" ca="1">INDIRECT(CONCATENATE("Simu"&amp;$B20&amp;"!"&amp;"$X$3"))</f>
        <v>[-0.01 +0.01]</v>
      </c>
      <c r="D20" t="str">
        <f t="array" aca="1" ref="D20" ca="1">_xlfn.CONCAT(INDIRECT(CONCATENATE("Simu"&amp;$B20&amp;"!"&amp;"$D$3")), " - ",TEXT(INDIRECT(CONCATENATE("Simu"&amp;$B20&amp;"!"&amp;"$D$3"))+(INDIRECT(CONCATENATE("Simu"&amp;$B20&amp;"!"&amp;"$E$3"))/86400),"hh:mm:ss"))</f>
        <v>08:30:00 - 09:00:00</v>
      </c>
      <c r="E20">
        <f t="array" aca="1" ref="E20" ca="1">INDIRECT(CONCATENATE("Simu"&amp;$B20&amp;"!"&amp;"$G$3"))</f>
        <v>1000</v>
      </c>
      <c r="F20">
        <f t="array" aca="1" ref="F20" ca="1">INDIRECT(CONCATENATE("Simu"&amp;$B20&amp;"!"&amp;"$L$8"))</f>
        <v>2.4521166666666669</v>
      </c>
      <c r="G20">
        <f t="array" aca="1" ref="G20" ca="1">INDIRECT(CONCATENATE("Simu"&amp;$B20&amp;"!"&amp;"$L$9"))</f>
        <v>71.859133333333332</v>
      </c>
      <c r="H20">
        <f t="array" aca="1" ref="H20" ca="1">INDIRECT(CONCATENATE("Simu"&amp;$B20&amp;"!"&amp;"$Z$3"))</f>
        <v>609</v>
      </c>
      <c r="I20">
        <f t="array" aca="1" ref="I20" ca="1">INDIRECT(CONCATENATE("Simu"&amp;$B20&amp;"!"&amp;"$I$9"))</f>
        <v>22</v>
      </c>
      <c r="J20">
        <f t="array" aca="1" ref="J20" ca="1">IF(I20&gt;0,COUNT(IF(INDIRECT(CONCATENATE("Simu"&amp;$B20&amp;"!$F$16:$F$"&amp;15+I20))&lt;20,INDIRECT(CONCATENATE("Simu"&amp;$B20&amp;"!$F$16:$F$"&amp;15+I20)),#N/A)),0)</f>
        <v>16</v>
      </c>
      <c r="K20">
        <f t="array" aca="1" ref="K20" ca="1">IF(I20&gt;0,COUNT(IF(INDIRECT(CONCATENATE("Simu"&amp;$B20&amp;"!$F$16:$F$"&amp;15+I20))&lt;10,INDIRECT(CONCATENATE("Simu"&amp;$B20&amp;"!$F$16:$F$"&amp;15+I20)),#N/A)),0)</f>
        <v>11</v>
      </c>
      <c r="L20">
        <f t="array" aca="1" ref="L20" ca="1">IF(I20&gt;0,COUNT(IF(INDIRECT(CONCATENATE("Simu"&amp;$B20&amp;"!$F$16:$F$"&amp;15+I20))&lt;5,INDIRECT(CONCATENATE("Simu"&amp;$B20&amp;"!$F$16:$F$"&amp;15+I20)),#N/A)),0)</f>
        <v>7</v>
      </c>
      <c r="O20" t="s">
        <v>41</v>
      </c>
      <c r="P20">
        <f t="shared" ref="P20:V20" ca="1" si="6">SUM(F29:F30)</f>
        <v>3.8898972222222201</v>
      </c>
      <c r="Q20">
        <f t="shared" ca="1" si="6"/>
        <v>96.78281666666669</v>
      </c>
      <c r="R20">
        <f t="shared" ca="1" si="6"/>
        <v>58</v>
      </c>
      <c r="S20">
        <f ca="1">SUM(I29:I30)</f>
        <v>9</v>
      </c>
      <c r="T20">
        <f t="shared" ca="1" si="6"/>
        <v>4</v>
      </c>
      <c r="U20">
        <f t="shared" ca="1" si="6"/>
        <v>1</v>
      </c>
      <c r="V20">
        <f t="shared" ca="1" si="6"/>
        <v>1</v>
      </c>
    </row>
    <row r="21" spans="2:22" x14ac:dyDescent="0.3">
      <c r="B21">
        <f t="shared" si="1"/>
        <v>7</v>
      </c>
      <c r="C21" t="str">
        <f t="array" aca="1" ref="C21" ca="1">INDIRECT(CONCATENATE("Simu"&amp;$B21&amp;"!"&amp;"$X$3"))</f>
        <v>[-0.01 +0.01]</v>
      </c>
      <c r="D21" t="str">
        <f t="array" aca="1" ref="D21" ca="1">_xlfn.CONCAT(INDIRECT(CONCATENATE("Simu"&amp;$B21&amp;"!"&amp;"$D$3")), " - ",TEXT(INDIRECT(CONCATENATE("Simu"&amp;$B21&amp;"!"&amp;"$D$3"))+(INDIRECT(CONCATENATE("Simu"&amp;$B21&amp;"!"&amp;"$E$3"))/86400),"hh:mm:ss"))</f>
        <v>09:00:00 - 09:30:00</v>
      </c>
      <c r="E21">
        <f t="array" aca="1" ref="E21" ca="1">INDIRECT(CONCATENATE("Simu"&amp;$B21&amp;"!"&amp;"$G$3"))</f>
        <v>1000</v>
      </c>
      <c r="F21">
        <f t="array" aca="1" ref="F21" ca="1">INDIRECT(CONCATENATE("Simu"&amp;$B21&amp;"!"&amp;"$L$8"))</f>
        <v>2.68560555555556</v>
      </c>
      <c r="G21">
        <f t="array" aca="1" ref="G21" ca="1">INDIRECT(CONCATENATE("Simu"&amp;$B21&amp;"!"&amp;"$L$9"))</f>
        <v>66.632113888888881</v>
      </c>
      <c r="H21">
        <f t="array" aca="1" ref="H21" ca="1">INDIRECT(CONCATENATE("Simu"&amp;$B21&amp;"!"&amp;"$Z$3"))</f>
        <v>9</v>
      </c>
      <c r="I21">
        <f t="array" aca="1" ref="I21" ca="1">INDIRECT(CONCATENATE("Simu"&amp;$B21&amp;"!"&amp;"$I$9"))</f>
        <v>2</v>
      </c>
      <c r="J21">
        <f t="array" aca="1" ref="J21" ca="1">IF(I21&gt;0,COUNT(IF(INDIRECT(CONCATENATE("Simu"&amp;$B21&amp;"!$F$16:$F$"&amp;15+I21))&lt;20,INDIRECT(CONCATENATE("Simu"&amp;$B21&amp;"!$F$16:$F$"&amp;15+I21)),#N/A)),0)</f>
        <v>1</v>
      </c>
      <c r="K21">
        <f t="array" aca="1" ref="K21" ca="1">IF(I21&gt;0,COUNT(IF(INDIRECT(CONCATENATE("Simu"&amp;$B21&amp;"!$F$16:$F$"&amp;15+I21))&lt;10,INDIRECT(CONCATENATE("Simu"&amp;$B21&amp;"!$F$16:$F$"&amp;15+I21)),#N/A)),0)</f>
        <v>1</v>
      </c>
      <c r="L21">
        <f t="array" aca="1" ref="L21" ca="1">IF(I21&gt;0,COUNT(IF(INDIRECT(CONCATENATE("Simu"&amp;$B21&amp;"!$F$16:$F$"&amp;15+I21))&lt;5,INDIRECT(CONCATENATE("Simu"&amp;$B21&amp;"!$F$16:$F$"&amp;15+I21)),#N/A)),0)</f>
        <v>1</v>
      </c>
      <c r="O21" t="s">
        <v>42</v>
      </c>
      <c r="P21">
        <f t="shared" ref="P21:V21" ca="1" si="7">SUM(F31:F33)</f>
        <v>4.7703972222222184</v>
      </c>
      <c r="Q21">
        <f t="shared" ca="1" si="7"/>
        <v>110.17316944444444</v>
      </c>
      <c r="R21">
        <f t="shared" ca="1" si="7"/>
        <v>134</v>
      </c>
      <c r="S21">
        <f t="shared" ca="1" si="7"/>
        <v>7</v>
      </c>
      <c r="T21">
        <f t="shared" ca="1" si="7"/>
        <v>3</v>
      </c>
      <c r="U21">
        <f t="shared" ca="1" si="7"/>
        <v>3</v>
      </c>
      <c r="V21">
        <f t="shared" ca="1" si="7"/>
        <v>1</v>
      </c>
    </row>
    <row r="22" spans="2:22" x14ac:dyDescent="0.3">
      <c r="B22">
        <f t="shared" si="1"/>
        <v>8</v>
      </c>
      <c r="C22" t="str">
        <f t="array" aca="1" ref="C22" ca="1">INDIRECT(CONCATENATE("Simu"&amp;$B22&amp;"!"&amp;"$X$3"))</f>
        <v>[-0.01 +0.01]</v>
      </c>
      <c r="D22" t="str">
        <f t="array" aca="1" ref="D22" ca="1">_xlfn.CONCAT(INDIRECT(CONCATENATE("Simu"&amp;$B22&amp;"!"&amp;"$D$3")), " - ",TEXT(INDIRECT(CONCATENATE("Simu"&amp;$B22&amp;"!"&amp;"$D$3"))+(INDIRECT(CONCATENATE("Simu"&amp;$B22&amp;"!"&amp;"$E$3"))/86400),"hh:mm:ss"))</f>
        <v>09:30:00 - 10:00:00</v>
      </c>
      <c r="E22">
        <f t="array" aca="1" ref="E22" ca="1">INDIRECT(CONCATENATE("Simu"&amp;$B22&amp;"!"&amp;"$G$3"))</f>
        <v>1000</v>
      </c>
      <c r="F22">
        <f t="array" aca="1" ref="F22" ca="1">INDIRECT(CONCATENATE("Simu"&amp;$B22&amp;"!"&amp;"$L$8"))</f>
        <v>2.1562333333333359</v>
      </c>
      <c r="G22">
        <f t="array" aca="1" ref="G22" ca="1">INDIRECT(CONCATENATE("Simu"&amp;$B22&amp;"!"&amp;"$L$9"))</f>
        <v>48.377205555555577</v>
      </c>
      <c r="H22">
        <f t="array" aca="1" ref="H22" ca="1">INDIRECT(CONCATENATE("Simu"&amp;$B22&amp;"!"&amp;"$Z$3"))</f>
        <v>15</v>
      </c>
      <c r="I22">
        <f t="array" aca="1" ref="I22" ca="1">INDIRECT(CONCATENATE("Simu"&amp;$B22&amp;"!"&amp;"$I$9"))</f>
        <v>2</v>
      </c>
      <c r="J22">
        <f t="array" aca="1" ref="J22" ca="1">IF(I22&gt;0,COUNT(IF(INDIRECT(CONCATENATE("Simu"&amp;$B22&amp;"!$F$16:$F$"&amp;15+I22))&lt;20,INDIRECT(CONCATENATE("Simu"&amp;$B22&amp;"!$F$16:$F$"&amp;15+I22)),#N/A)),0)</f>
        <v>1</v>
      </c>
      <c r="K22">
        <f t="array" aca="1" ref="K22" ca="1">IF(I22&gt;0,COUNT(IF(INDIRECT(CONCATENATE("Simu"&amp;$B22&amp;"!$F$16:$F$"&amp;15+I22))&lt;10,INDIRECT(CONCATENATE("Simu"&amp;$B22&amp;"!$F$16:$F$"&amp;15+I22)),#N/A)),0)</f>
        <v>0</v>
      </c>
      <c r="L22">
        <f t="array" aca="1" ref="L22" ca="1">IF(I22&gt;0,COUNT(IF(INDIRECT(CONCATENATE("Simu"&amp;$B22&amp;"!$F$16:$F$"&amp;15+I22))&lt;5,INDIRECT(CONCATENATE("Simu"&amp;$B22&amp;"!$F$16:$F$"&amp;15+I22)),#N/A)),0)</f>
        <v>0</v>
      </c>
      <c r="O22" t="s">
        <v>43</v>
      </c>
      <c r="P22">
        <f t="shared" ref="P22:V22" ca="1" si="8">SUM(F34:F37)</f>
        <v>4.1362861111111151</v>
      </c>
      <c r="Q22">
        <f t="shared" ca="1" si="8"/>
        <v>144.77058055555551</v>
      </c>
      <c r="R22">
        <f t="shared" ca="1" si="8"/>
        <v>273</v>
      </c>
      <c r="S22">
        <f t="shared" ca="1" si="8"/>
        <v>33</v>
      </c>
      <c r="T22">
        <f t="shared" ca="1" si="8"/>
        <v>26</v>
      </c>
      <c r="U22">
        <f t="shared" ca="1" si="8"/>
        <v>17</v>
      </c>
      <c r="V22">
        <f t="shared" ca="1" si="8"/>
        <v>14</v>
      </c>
    </row>
    <row r="23" spans="2:22" x14ac:dyDescent="0.3">
      <c r="B23">
        <f t="shared" si="1"/>
        <v>9</v>
      </c>
      <c r="C23" t="str">
        <f t="array" aca="1" ref="C23" ca="1">INDIRECT(CONCATENATE("Simu"&amp;$B23&amp;"!"&amp;"$X$3"))</f>
        <v>[-0.01 +0.01]</v>
      </c>
      <c r="D23" t="str">
        <f t="array" aca="1" ref="D23" ca="1">_xlfn.CONCAT(INDIRECT(CONCATENATE("Simu"&amp;$B23&amp;"!"&amp;"$D$3")), " - ",TEXT(INDIRECT(CONCATENATE("Simu"&amp;$B23&amp;"!"&amp;"$D$3"))+(INDIRECT(CONCATENATE("Simu"&amp;$B23&amp;"!"&amp;"$E$3"))/86400),"hh:mm:ss"))</f>
        <v>10:00:00 - 10:15:00</v>
      </c>
      <c r="E23">
        <f t="array" aca="1" ref="E23" ca="1">INDIRECT(CONCATENATE("Simu"&amp;$B23&amp;"!"&amp;"$G$3"))</f>
        <v>1000</v>
      </c>
      <c r="F23">
        <f t="array" aca="1" ref="F23" ca="1">INDIRECT(CONCATENATE("Simu"&amp;$B23&amp;"!"&amp;"$L$8"))</f>
        <v>0.99113611111111011</v>
      </c>
      <c r="G23">
        <f t="array" aca="1" ref="G23" ca="1">INDIRECT(CONCATENATE("Simu"&amp;$B23&amp;"!"&amp;"$L$9"))</f>
        <v>29.392205555555549</v>
      </c>
      <c r="H23">
        <f t="array" aca="1" ref="H23" ca="1">INDIRECT(CONCATENATE("Simu"&amp;$B23&amp;"!"&amp;"$Z$3"))</f>
        <v>31</v>
      </c>
      <c r="I23">
        <f t="array" aca="1" ref="I23" ca="1">INDIRECT(CONCATENATE("Simu"&amp;$B23&amp;"!"&amp;"$I$9"))</f>
        <v>5</v>
      </c>
      <c r="J23">
        <f t="array" aca="1" ref="J23" ca="1">IF(I23&gt;0,COUNT(IF(INDIRECT(CONCATENATE("Simu"&amp;$B23&amp;"!$F$16:$F$"&amp;15+I23))&lt;20,INDIRECT(CONCATENATE("Simu"&amp;$B23&amp;"!$F$16:$F$"&amp;15+I23)),#N/A)),0)</f>
        <v>3</v>
      </c>
      <c r="K23">
        <f t="array" aca="1" ref="K23" ca="1">IF(I23&gt;0,COUNT(IF(INDIRECT(CONCATENATE("Simu"&amp;$B23&amp;"!$F$16:$F$"&amp;15+I23))&lt;10,INDIRECT(CONCATENATE("Simu"&amp;$B23&amp;"!$F$16:$F$"&amp;15+I23)),#N/A)),0)</f>
        <v>2</v>
      </c>
      <c r="L23">
        <f t="array" aca="1" ref="L23" ca="1">IF(I23&gt;0,COUNT(IF(INDIRECT(CONCATENATE("Simu"&amp;$B23&amp;"!$F$16:$F$"&amp;15+I23))&lt;5,INDIRECT(CONCATENATE("Simu"&amp;$B23&amp;"!$F$16:$F$"&amp;15+I23)),#N/A)),0)</f>
        <v>1</v>
      </c>
      <c r="O23" t="s">
        <v>44</v>
      </c>
      <c r="P23">
        <f t="shared" ref="P23:V23" ca="1" si="9">SUM(F38:F41)</f>
        <v>3.7250944444444332</v>
      </c>
      <c r="Q23">
        <f t="shared" ca="1" si="9"/>
        <v>124.7335083333333</v>
      </c>
      <c r="R23">
        <f t="shared" ca="1" si="9"/>
        <v>551</v>
      </c>
      <c r="S23">
        <f t="shared" ca="1" si="9"/>
        <v>39</v>
      </c>
      <c r="T23">
        <f t="shared" ca="1" si="9"/>
        <v>29</v>
      </c>
      <c r="U23">
        <f t="shared" ca="1" si="9"/>
        <v>18</v>
      </c>
      <c r="V23">
        <f t="shared" ca="1" si="9"/>
        <v>9</v>
      </c>
    </row>
    <row r="24" spans="2:22" x14ac:dyDescent="0.3">
      <c r="B24">
        <f t="shared" si="1"/>
        <v>10</v>
      </c>
      <c r="C24" t="str">
        <f t="array" aca="1" ref="C24" ca="1">INDIRECT(CONCATENATE("Simu"&amp;$B24&amp;"!"&amp;"$X$3"))</f>
        <v>[-0.01 +0.01]</v>
      </c>
      <c r="D24" t="str">
        <f t="array" aca="1" ref="D24" ca="1">_xlfn.CONCAT(INDIRECT(CONCATENATE("Simu"&amp;$B24&amp;"!"&amp;"$D$3")), " - ",TEXT(INDIRECT(CONCATENATE("Simu"&amp;$B24&amp;"!"&amp;"$D$3"))+(INDIRECT(CONCATENATE("Simu"&amp;$B24&amp;"!"&amp;"$E$3"))/86400),"hh:mm:ss"))</f>
        <v>10:15:00 - 10:30:00</v>
      </c>
      <c r="E24">
        <f t="array" aca="1" ref="E24" ca="1">INDIRECT(CONCATENATE("Simu"&amp;$B24&amp;"!"&amp;"$G$3"))</f>
        <v>1000</v>
      </c>
      <c r="F24">
        <f t="array" aca="1" ref="F24" ca="1">INDIRECT(CONCATENATE("Simu"&amp;$B24&amp;"!"&amp;"$L$8"))</f>
        <v>0.84096111111110883</v>
      </c>
      <c r="G24">
        <f t="array" aca="1" ref="G24" ca="1">INDIRECT(CONCATENATE("Simu"&amp;$B24&amp;"!"&amp;"$L$9"))</f>
        <v>27.895516666666669</v>
      </c>
      <c r="H24">
        <f t="array" aca="1" ref="H24" ca="1">INDIRECT(CONCATENATE("Simu"&amp;$B24&amp;"!"&amp;"$Z$3"))</f>
        <v>50</v>
      </c>
      <c r="I24">
        <f t="array" aca="1" ref="I24" ca="1">INDIRECT(CONCATENATE("Simu"&amp;$B24&amp;"!"&amp;"$I$9"))</f>
        <v>4</v>
      </c>
      <c r="J24">
        <f t="array" aca="1" ref="J24" ca="1">IF(I24&gt;0,COUNT(IF(INDIRECT(CONCATENATE("Simu"&amp;$B24&amp;"!$F$16:$F$"&amp;15+I24))&lt;20,INDIRECT(CONCATENATE("Simu"&amp;$B24&amp;"!$F$16:$F$"&amp;15+I24)),#N/A)),0)</f>
        <v>3</v>
      </c>
      <c r="K24">
        <f t="array" aca="1" ref="K24" ca="1">IF(I24&gt;0,COUNT(IF(INDIRECT(CONCATENATE("Simu"&amp;$B24&amp;"!$F$16:$F$"&amp;15+I24))&lt;10,INDIRECT(CONCATENATE("Simu"&amp;$B24&amp;"!$F$16:$F$"&amp;15+I24)),#N/A)),0)</f>
        <v>3</v>
      </c>
      <c r="L24">
        <f t="array" aca="1" ref="L24" ca="1">IF(I24&gt;0,COUNT(IF(INDIRECT(CONCATENATE("Simu"&amp;$B24&amp;"!$F$16:$F$"&amp;15+I24))&lt;5,INDIRECT(CONCATENATE("Simu"&amp;$B24&amp;"!$F$16:$F$"&amp;15+I24)),#N/A)),0)</f>
        <v>2</v>
      </c>
      <c r="O24" t="s">
        <v>45</v>
      </c>
      <c r="P24">
        <f t="shared" ref="P24:V24" ca="1" si="10">SUM(F42:F44)</f>
        <v>3.8716305555555603</v>
      </c>
      <c r="Q24">
        <f t="shared" ca="1" si="10"/>
        <v>155.05862777777779</v>
      </c>
      <c r="R24">
        <f t="shared" ca="1" si="10"/>
        <v>3801</v>
      </c>
      <c r="S24">
        <f t="shared" ca="1" si="10"/>
        <v>24</v>
      </c>
      <c r="T24">
        <f t="shared" ca="1" si="10"/>
        <v>17</v>
      </c>
      <c r="U24">
        <f t="shared" ca="1" si="10"/>
        <v>13</v>
      </c>
      <c r="V24">
        <f t="shared" ca="1" si="10"/>
        <v>8</v>
      </c>
    </row>
    <row r="25" spans="2:22" x14ac:dyDescent="0.3">
      <c r="B25">
        <f t="shared" si="1"/>
        <v>11</v>
      </c>
      <c r="C25" t="str">
        <f t="array" aca="1" ref="C25" ca="1">INDIRECT(CONCATENATE("Simu"&amp;$B25&amp;"!"&amp;"$X$3"))</f>
        <v>[-0.01 +0.01]</v>
      </c>
      <c r="D25" t="str">
        <f t="array" aca="1" ref="D25" ca="1">_xlfn.CONCAT(INDIRECT(CONCATENATE("Simu"&amp;$B25&amp;"!"&amp;"$D$3")), " - ",TEXT(INDIRECT(CONCATENATE("Simu"&amp;$B25&amp;"!"&amp;"$D$3"))+(INDIRECT(CONCATENATE("Simu"&amp;$B25&amp;"!"&amp;"$E$3"))/86400),"hh:mm:ss"))</f>
        <v>10:30:00 - 10:45:00</v>
      </c>
      <c r="E25">
        <f t="array" aca="1" ref="E25" ca="1">INDIRECT(CONCATENATE("Simu"&amp;$B25&amp;"!"&amp;"$G$3"))</f>
        <v>1000</v>
      </c>
      <c r="F25">
        <f t="array" aca="1" ref="F25" ca="1">INDIRECT(CONCATENATE("Simu"&amp;$B25&amp;"!"&amp;"$L$8"))</f>
        <v>1.151291666666667</v>
      </c>
      <c r="G25">
        <f t="array" aca="1" ref="G25" ca="1">INDIRECT(CONCATENATE("Simu"&amp;$B25&amp;"!"&amp;"$L$9"))</f>
        <v>18.190758333333331</v>
      </c>
      <c r="H25">
        <f t="array" aca="1" ref="H25" ca="1">INDIRECT(CONCATENATE("Simu"&amp;$B25&amp;"!"&amp;"$Z$3"))</f>
        <v>156</v>
      </c>
      <c r="I25">
        <f t="array" aca="1" ref="I25" ca="1">INDIRECT(CONCATENATE("Simu"&amp;$B25&amp;"!"&amp;"$I$9"))</f>
        <v>4</v>
      </c>
      <c r="J25">
        <f t="array" aca="1" ref="J25" ca="1">IF(I25&gt;0,COUNT(IF(INDIRECT(CONCATENATE("Simu"&amp;$B25&amp;"!$F$16:$F$"&amp;15+I25))&lt;20,INDIRECT(CONCATENATE("Simu"&amp;$B25&amp;"!$F$16:$F$"&amp;15+I25)),#N/A)),0)</f>
        <v>3</v>
      </c>
      <c r="K25">
        <f t="array" aca="1" ref="K25" ca="1">IF(I25&gt;0,COUNT(IF(INDIRECT(CONCATENATE("Simu"&amp;$B25&amp;"!$F$16:$F$"&amp;15+I25))&lt;10,INDIRECT(CONCATENATE("Simu"&amp;$B25&amp;"!$F$16:$F$"&amp;15+I25)),#N/A)),0)</f>
        <v>2</v>
      </c>
      <c r="L25">
        <f t="array" aca="1" ref="L25" ca="1">IF(I25&gt;0,COUNT(IF(INDIRECT(CONCATENATE("Simu"&amp;$B25&amp;"!$F$16:$F$"&amp;15+I25))&lt;5,INDIRECT(CONCATENATE("Simu"&amp;$B25&amp;"!$F$16:$F$"&amp;15+I25)),#N/A)),0)</f>
        <v>2</v>
      </c>
      <c r="O25" t="s">
        <v>46</v>
      </c>
      <c r="P25">
        <f t="shared" ref="P25:V25" ca="1" si="11">SUM(F45:F46)</f>
        <v>4.4547250000000078</v>
      </c>
      <c r="Q25">
        <f t="shared" ca="1" si="11"/>
        <v>99.95538055555555</v>
      </c>
      <c r="R25">
        <f t="shared" ca="1" si="11"/>
        <v>179</v>
      </c>
      <c r="S25">
        <f t="shared" ca="1" si="11"/>
        <v>14</v>
      </c>
      <c r="T25">
        <f t="shared" ca="1" si="11"/>
        <v>7</v>
      </c>
      <c r="U25">
        <f t="shared" ca="1" si="11"/>
        <v>4</v>
      </c>
      <c r="V25">
        <f t="shared" ca="1" si="11"/>
        <v>2</v>
      </c>
    </row>
    <row r="26" spans="2:22" x14ac:dyDescent="0.3">
      <c r="B26">
        <f t="shared" si="1"/>
        <v>12</v>
      </c>
      <c r="C26" t="str">
        <f t="array" aca="1" ref="C26" ca="1">INDIRECT(CONCATENATE("Simu"&amp;$B26&amp;"!"&amp;"$X$3"))</f>
        <v>[-0.01 +0.01]</v>
      </c>
      <c r="D26" t="str">
        <f t="array" aca="1" ref="D26" ca="1">_xlfn.CONCAT(INDIRECT(CONCATENATE("Simu"&amp;$B26&amp;"!"&amp;"$D$3")), " - ",TEXT(INDIRECT(CONCATENATE("Simu"&amp;$B26&amp;"!"&amp;"$D$3"))+(INDIRECT(CONCATENATE("Simu"&amp;$B26&amp;"!"&amp;"$E$3"))/86400),"hh:mm:ss"))</f>
        <v>10:45:00 - 11:00:00</v>
      </c>
      <c r="E26">
        <f t="array" aca="1" ref="E26" ca="1">INDIRECT(CONCATENATE("Simu"&amp;$B26&amp;"!"&amp;"$G$3"))</f>
        <v>1000</v>
      </c>
      <c r="F26">
        <f t="array" aca="1" ref="F26" ca="1">INDIRECT(CONCATENATE("Simu"&amp;$B26&amp;"!"&amp;"$L$8"))</f>
        <v>0.93730833333332864</v>
      </c>
      <c r="G26">
        <f t="array" aca="1" ref="G26" ca="1">INDIRECT(CONCATENATE("Simu"&amp;$B26&amp;"!"&amp;"$L$9"))</f>
        <v>16.74510555555554</v>
      </c>
      <c r="H26">
        <f t="array" aca="1" ref="H26" ca="1">INDIRECT(CONCATENATE("Simu"&amp;$B26&amp;"!"&amp;"$Z$3"))</f>
        <v>64</v>
      </c>
      <c r="I26">
        <f t="array" aca="1" ref="I26" ca="1">INDIRECT(CONCATENATE("Simu"&amp;$B26&amp;"!"&amp;"$I$9"))</f>
        <v>0</v>
      </c>
      <c r="J26">
        <f t="array" aca="1" ref="J26" ca="1">IF(I26&gt;0,COUNT(IF(INDIRECT(CONCATENATE("Simu"&amp;$B26&amp;"!$F$16:$F$"&amp;15+I26))&lt;20,INDIRECT(CONCATENATE("Simu"&amp;$B26&amp;"!$F$16:$F$"&amp;15+I26)),#N/A)),0)</f>
        <v>0</v>
      </c>
      <c r="K26">
        <f t="array" aca="1" ref="K26" ca="1">IF(I26&gt;0,COUNT(IF(INDIRECT(CONCATENATE("Simu"&amp;$B26&amp;"!$F$16:$F$"&amp;15+I26))&lt;10,INDIRECT(CONCATENATE("Simu"&amp;$B26&amp;"!$F$16:$F$"&amp;15+I26)),#N/A)),0)</f>
        <v>0</v>
      </c>
      <c r="L26">
        <f t="array" aca="1" ref="L26" ca="1">IF(I26&gt;0,COUNT(IF(INDIRECT(CONCATENATE("Simu"&amp;$B26&amp;"!$F$16:$F$"&amp;15+I26))&lt;5,INDIRECT(CONCATENATE("Simu"&amp;$B26&amp;"!$F$16:$F$"&amp;15+I26)),#N/A)),0)</f>
        <v>0</v>
      </c>
      <c r="O26" t="s">
        <v>47</v>
      </c>
      <c r="P26">
        <f t="shared" ref="P26:V26" ca="1" si="12">SUM(F47:F48)</f>
        <v>4.026452777777763</v>
      </c>
      <c r="Q26">
        <f t="shared" ca="1" si="12"/>
        <v>104.02222777777774</v>
      </c>
      <c r="R26">
        <f t="shared" ca="1" si="12"/>
        <v>60</v>
      </c>
      <c r="S26">
        <f t="shared" ca="1" si="12"/>
        <v>12</v>
      </c>
      <c r="T26">
        <f t="shared" ca="1" si="12"/>
        <v>7</v>
      </c>
      <c r="U26">
        <f t="shared" ca="1" si="12"/>
        <v>2</v>
      </c>
      <c r="V26">
        <f t="shared" ca="1" si="12"/>
        <v>2</v>
      </c>
    </row>
    <row r="27" spans="2:22" x14ac:dyDescent="0.3">
      <c r="B27">
        <f t="shared" si="1"/>
        <v>13</v>
      </c>
      <c r="C27" t="str">
        <f t="array" aca="1" ref="C27" ca="1">INDIRECT(CONCATENATE("Simu"&amp;$B27&amp;"!"&amp;"$X$3"))</f>
        <v>[-0.01 +0.01]</v>
      </c>
      <c r="D27" t="str">
        <f t="array" aca="1" ref="D27" ca="1">_xlfn.CONCAT(INDIRECT(CONCATENATE("Simu"&amp;$B27&amp;"!"&amp;"$D$3")), " - ",TEXT(INDIRECT(CONCATENATE("Simu"&amp;$B27&amp;"!"&amp;"$D$3"))+(INDIRECT(CONCATENATE("Simu"&amp;$B27&amp;"!"&amp;"$E$3"))/86400),"hh:mm:ss"))</f>
        <v>11:00:00 - 11:30:00</v>
      </c>
      <c r="E27">
        <f t="array" aca="1" ref="E27" ca="1">INDIRECT(CONCATENATE("Simu"&amp;$B27&amp;"!"&amp;"$G$3"))</f>
        <v>1000</v>
      </c>
      <c r="F27">
        <f t="array" aca="1" ref="F27" ca="1">INDIRECT(CONCATENATE("Simu"&amp;$B27&amp;"!"&amp;"$L$8"))</f>
        <v>1.7278249999999999</v>
      </c>
      <c r="G27">
        <f t="array" aca="1" ref="G27" ca="1">INDIRECT(CONCATENATE("Simu"&amp;$B27&amp;"!"&amp;"$L$9"))</f>
        <v>55.602852777777791</v>
      </c>
      <c r="H27">
        <f t="array" aca="1" ref="H27" ca="1">INDIRECT(CONCATENATE("Simu"&amp;$B27&amp;"!"&amp;"$Z$3"))</f>
        <v>127</v>
      </c>
      <c r="I27">
        <f t="array" aca="1" ref="I27" ca="1">INDIRECT(CONCATENATE("Simu"&amp;$B27&amp;"!"&amp;"$I$9"))</f>
        <v>3</v>
      </c>
      <c r="J27">
        <f t="array" aca="1" ref="J27" ca="1">IF(I27&gt;0,COUNT(IF(INDIRECT(CONCATENATE("Simu"&amp;$B27&amp;"!$F$16:$F$"&amp;15+I27))&lt;20,INDIRECT(CONCATENATE("Simu"&amp;$B27&amp;"!$F$16:$F$"&amp;15+I27)),#N/A)),0)</f>
        <v>1</v>
      </c>
      <c r="K27">
        <f t="array" aca="1" ref="K27" ca="1">IF(I27&gt;0,COUNT(IF(INDIRECT(CONCATENATE("Simu"&amp;$B27&amp;"!$F$16:$F$"&amp;15+I27))&lt;10,INDIRECT(CONCATENATE("Simu"&amp;$B27&amp;"!$F$16:$F$"&amp;15+I27)),#N/A)),0)</f>
        <v>0</v>
      </c>
      <c r="L27">
        <f t="array" aca="1" ref="L27" ca="1">IF(I27&gt;0,COUNT(IF(INDIRECT(CONCATENATE("Simu"&amp;$B27&amp;"!$F$16:$F$"&amp;15+I27))&lt;5,INDIRECT(CONCATENATE("Simu"&amp;$B27&amp;"!$F$16:$F$"&amp;15+I27)),#N/A)),0)</f>
        <v>0</v>
      </c>
      <c r="O27" t="s">
        <v>48</v>
      </c>
      <c r="P27">
        <f t="shared" ref="P27:V28" ca="1" si="13">SUM(F49)</f>
        <v>3.7903000000000051</v>
      </c>
      <c r="Q27">
        <f t="shared" ca="1" si="13"/>
        <v>100.9529722222222</v>
      </c>
      <c r="R27">
        <f t="shared" ca="1" si="13"/>
        <v>162</v>
      </c>
      <c r="S27">
        <f t="shared" ca="1" si="13"/>
        <v>7</v>
      </c>
      <c r="T27">
        <f t="shared" ca="1" si="13"/>
        <v>5</v>
      </c>
      <c r="U27">
        <f t="shared" ca="1" si="13"/>
        <v>1</v>
      </c>
      <c r="V27">
        <f t="shared" ca="1" si="13"/>
        <v>1</v>
      </c>
    </row>
    <row r="28" spans="2:22" x14ac:dyDescent="0.3">
      <c r="B28">
        <f t="shared" si="1"/>
        <v>14</v>
      </c>
      <c r="C28" t="str">
        <f t="array" aca="1" ref="C28" ca="1">INDIRECT(CONCATENATE("Simu"&amp;$B28&amp;"!"&amp;"$X$3"))</f>
        <v>[-0.01 +0.01]</v>
      </c>
      <c r="D28" t="str">
        <f t="array" aca="1" ref="D28" ca="1">_xlfn.CONCAT(INDIRECT(CONCATENATE("Simu"&amp;$B28&amp;"!"&amp;"$D$3")), " - ",TEXT(INDIRECT(CONCATENATE("Simu"&amp;$B28&amp;"!"&amp;"$D$3"))+(INDIRECT(CONCATENATE("Simu"&amp;$B28&amp;"!"&amp;"$E$3"))/86400),"hh:mm:ss"))</f>
        <v>11:30:00 - 12:00:00</v>
      </c>
      <c r="E28">
        <f t="array" aca="1" ref="E28" ca="1">INDIRECT(CONCATENATE("Simu"&amp;$B28&amp;"!"&amp;"$G$3"))</f>
        <v>1000</v>
      </c>
      <c r="F28">
        <f t="array" aca="1" ref="F28" ca="1">INDIRECT(CONCATENATE("Simu"&amp;$B28&amp;"!"&amp;"$L$8"))</f>
        <v>2.4802222222222192</v>
      </c>
      <c r="G28">
        <f t="array" aca="1" ref="G28" ca="1">INDIRECT(CONCATENATE("Simu"&amp;$B28&amp;"!"&amp;"$L$9"))</f>
        <v>43.41687499999999</v>
      </c>
      <c r="H28">
        <f t="array" aca="1" ref="H28" ca="1">INDIRECT(CONCATENATE("Simu"&amp;$B28&amp;"!"&amp;"$Z$3"))</f>
        <v>337</v>
      </c>
      <c r="I28">
        <f t="array" aca="1" ref="I28" ca="1">INDIRECT(CONCATENATE("Simu"&amp;$B28&amp;"!"&amp;"$I$9"))</f>
        <v>5</v>
      </c>
      <c r="J28">
        <f t="array" aca="1" ref="J28" ca="1">IF(I28&gt;0,COUNT(IF(INDIRECT(CONCATENATE("Simu"&amp;$B28&amp;"!$F$16:$F$"&amp;15+I28))&lt;20,INDIRECT(CONCATENATE("Simu"&amp;$B28&amp;"!$F$16:$F$"&amp;15+I28)),#N/A)),0)</f>
        <v>3</v>
      </c>
      <c r="K28">
        <f t="array" aca="1" ref="K28" ca="1">IF(I28&gt;0,COUNT(IF(INDIRECT(CONCATENATE("Simu"&amp;$B28&amp;"!$F$16:$F$"&amp;15+I28))&lt;10,INDIRECT(CONCATENATE("Simu"&amp;$B28&amp;"!$F$16:$F$"&amp;15+I28)),#N/A)),0)</f>
        <v>0</v>
      </c>
      <c r="L28">
        <f t="array" aca="1" ref="L28" ca="1">IF(I28&gt;0,COUNT(IF(INDIRECT(CONCATENATE("Simu"&amp;$B28&amp;"!$F$16:$F$"&amp;15+I28))&lt;5,INDIRECT(CONCATENATE("Simu"&amp;$B28&amp;"!$F$16:$F$"&amp;15+I28)),#N/A)),0)</f>
        <v>0</v>
      </c>
      <c r="O28" t="s">
        <v>49</v>
      </c>
      <c r="P28">
        <f t="shared" ca="1" si="13"/>
        <v>3.563747222222224</v>
      </c>
      <c r="Q28">
        <f t="shared" ca="1" si="13"/>
        <v>94.844977777777757</v>
      </c>
      <c r="R28">
        <f t="shared" ca="1" si="13"/>
        <v>13</v>
      </c>
      <c r="S28">
        <f t="shared" ca="1" si="13"/>
        <v>8</v>
      </c>
      <c r="T28">
        <f t="shared" ca="1" si="13"/>
        <v>4</v>
      </c>
      <c r="U28">
        <f t="shared" ca="1" si="13"/>
        <v>3</v>
      </c>
      <c r="V28">
        <f t="shared" ca="1" si="13"/>
        <v>0</v>
      </c>
    </row>
    <row r="29" spans="2:22" x14ac:dyDescent="0.3">
      <c r="B29">
        <f t="shared" si="1"/>
        <v>15</v>
      </c>
      <c r="C29" t="str">
        <f t="array" aca="1" ref="C29" ca="1">INDIRECT(CONCATENATE("Simu"&amp;$B29&amp;"!"&amp;"$X$3"))</f>
        <v>[-0.01 +0.01]</v>
      </c>
      <c r="D29" t="str">
        <f t="array" aca="1" ref="D29" ca="1">_xlfn.CONCAT(INDIRECT(CONCATENATE("Simu"&amp;$B29&amp;"!"&amp;"$D$3")), " - ",TEXT(INDIRECT(CONCATENATE("Simu"&amp;$B29&amp;"!"&amp;"$D$3"))+(INDIRECT(CONCATENATE("Simu"&amp;$B29&amp;"!"&amp;"$E$3"))/86400),"hh:mm:ss"))</f>
        <v>12:00:00 - 12:30:00</v>
      </c>
      <c r="E29">
        <f t="array" aca="1" ref="E29" ca="1">INDIRECT(CONCATENATE("Simu"&amp;$B29&amp;"!"&amp;"$G$3"))</f>
        <v>1000</v>
      </c>
      <c r="F29">
        <f t="array" aca="1" ref="F29" ca="1">INDIRECT(CONCATENATE("Simu"&amp;$B29&amp;"!"&amp;"$L$8"))</f>
        <v>2.0298250000000051</v>
      </c>
      <c r="G29">
        <f t="array" aca="1" ref="G29" ca="1">INDIRECT(CONCATENATE("Simu"&amp;$B29&amp;"!"&amp;"$L$9"))</f>
        <v>54.768119444444473</v>
      </c>
      <c r="H29">
        <f t="array" aca="1" ref="H29" ca="1">INDIRECT(CONCATENATE("Simu"&amp;$B29&amp;"!"&amp;"$Z$3"))</f>
        <v>49</v>
      </c>
      <c r="I29">
        <f t="array" aca="1" ref="I29" ca="1">INDIRECT(CONCATENATE("Simu"&amp;$B29&amp;"!"&amp;"$I$9"))</f>
        <v>4</v>
      </c>
      <c r="J29">
        <f t="array" aca="1" ref="J29" ca="1">IF(I29&gt;0,COUNT(IF(INDIRECT(CONCATENATE("Simu"&amp;$B29&amp;"!$F$16:$F$"&amp;15+I29))&lt;20,INDIRECT(CONCATENATE("Simu"&amp;$B29&amp;"!$F$16:$F$"&amp;15+I29)),#N/A)),0)</f>
        <v>2</v>
      </c>
      <c r="K29">
        <f t="array" aca="1" ref="K29" ca="1">IF(I29&gt;0,COUNT(IF(INDIRECT(CONCATENATE("Simu"&amp;$B29&amp;"!$F$16:$F$"&amp;15+I29))&lt;10,INDIRECT(CONCATENATE("Simu"&amp;$B29&amp;"!$F$16:$F$"&amp;15+I29)),#N/A)),0)</f>
        <v>0</v>
      </c>
      <c r="L29">
        <f t="array" aca="1" ref="L29" ca="1">IF(I29&gt;0,COUNT(IF(INDIRECT(CONCATENATE("Simu"&amp;$B29&amp;"!$F$16:$F$"&amp;15+I29))&lt;5,INDIRECT(CONCATENATE("Simu"&amp;$B29&amp;"!$F$16:$F$"&amp;15+I29)),#N/A)),0)</f>
        <v>0</v>
      </c>
      <c r="O29" t="s">
        <v>50</v>
      </c>
      <c r="P29">
        <f t="shared" ref="P29:V29" ca="1" si="14">SUM(F51:F54)</f>
        <v>2.8784333333333372</v>
      </c>
      <c r="Q29">
        <f t="shared" ca="1" si="14"/>
        <v>94.282513888888857</v>
      </c>
      <c r="R29">
        <f t="shared" ca="1" si="14"/>
        <v>278</v>
      </c>
      <c r="S29">
        <f t="shared" ca="1" si="14"/>
        <v>22</v>
      </c>
      <c r="T29">
        <f t="shared" ca="1" si="14"/>
        <v>17</v>
      </c>
      <c r="U29">
        <f t="shared" ca="1" si="14"/>
        <v>13</v>
      </c>
      <c r="V29">
        <f t="shared" ca="1" si="14"/>
        <v>5</v>
      </c>
    </row>
    <row r="30" spans="2:22" x14ac:dyDescent="0.3">
      <c r="B30">
        <f t="shared" si="1"/>
        <v>16</v>
      </c>
      <c r="C30" t="str">
        <f t="array" aca="1" ref="C30" ca="1">INDIRECT(CONCATENATE("Simu"&amp;$B30&amp;"!"&amp;"$X$3"))</f>
        <v>[-0.01 +0.01]</v>
      </c>
      <c r="D30" t="str">
        <f t="array" aca="1" ref="D30" ca="1">_xlfn.CONCAT(INDIRECT(CONCATENATE("Simu"&amp;$B30&amp;"!"&amp;"$D$3")), " - ",TEXT(INDIRECT(CONCATENATE("Simu"&amp;$B30&amp;"!"&amp;"$D$3"))+(INDIRECT(CONCATENATE("Simu"&amp;$B30&amp;"!"&amp;"$E$3"))/86400),"hh:mm:ss"))</f>
        <v>12:30:00 - 13:00:00</v>
      </c>
      <c r="E30">
        <f t="array" aca="1" ref="E30" ca="1">INDIRECT(CONCATENATE("Simu"&amp;$B30&amp;"!"&amp;"$G$3"))</f>
        <v>1000</v>
      </c>
      <c r="F30">
        <f t="array" aca="1" ref="F30" ca="1">INDIRECT(CONCATENATE("Simu"&amp;$B30&amp;"!"&amp;"$L$8"))</f>
        <v>1.860072222222215</v>
      </c>
      <c r="G30">
        <f t="array" aca="1" ref="G30" ca="1">INDIRECT(CONCATENATE("Simu"&amp;$B30&amp;"!"&amp;"$L$9"))</f>
        <v>42.014697222222217</v>
      </c>
      <c r="H30">
        <f t="array" aca="1" ref="H30" ca="1">INDIRECT(CONCATENATE("Simu"&amp;$B30&amp;"!"&amp;"$Z$3"))</f>
        <v>9</v>
      </c>
      <c r="I30">
        <f t="array" aca="1" ref="I30" ca="1">INDIRECT(CONCATENATE("Simu"&amp;$B30&amp;"!"&amp;"$I$9"))</f>
        <v>5</v>
      </c>
      <c r="J30">
        <f t="array" aca="1" ref="J30" ca="1">IF(I30&gt;0,COUNT(IF(INDIRECT(CONCATENATE("Simu"&amp;$B30&amp;"!$F$16:$F$"&amp;15+I30))&lt;20,INDIRECT(CONCATENATE("Simu"&amp;$B30&amp;"!$F$16:$F$"&amp;15+I30)),#N/A)),0)</f>
        <v>2</v>
      </c>
      <c r="K30">
        <f t="array" aca="1" ref="K30" ca="1">IF(I30&gt;0,COUNT(IF(INDIRECT(CONCATENATE("Simu"&amp;$B30&amp;"!$F$16:$F$"&amp;15+I30))&lt;10,INDIRECT(CONCATENATE("Simu"&amp;$B30&amp;"!$F$16:$F$"&amp;15+I30)),#N/A)),0)</f>
        <v>1</v>
      </c>
      <c r="L30">
        <f t="array" aca="1" ref="L30" ca="1">IF(I30&gt;0,COUNT(IF(INDIRECT(CONCATENATE("Simu"&amp;$B30&amp;"!$F$16:$F$"&amp;15+I30))&lt;5,INDIRECT(CONCATENATE("Simu"&amp;$B30&amp;"!$F$16:$F$"&amp;15+I30)),#N/A)),0)</f>
        <v>1</v>
      </c>
      <c r="O30" t="s">
        <v>51</v>
      </c>
      <c r="P30">
        <f t="shared" ref="P30:V30" ca="1" si="15">SUM(P15:P29)</f>
        <v>60.407799999999995</v>
      </c>
      <c r="Q30">
        <f t="shared" ca="1" si="15"/>
        <v>1678.1637388888887</v>
      </c>
      <c r="R30">
        <f t="shared" ca="1" si="15"/>
        <v>10455</v>
      </c>
      <c r="S30">
        <f t="shared" ca="1" si="15"/>
        <v>258</v>
      </c>
      <c r="T30">
        <f t="shared" ca="1" si="15"/>
        <v>163</v>
      </c>
      <c r="U30">
        <f t="shared" ca="1" si="15"/>
        <v>101</v>
      </c>
      <c r="V30">
        <f t="shared" ca="1" si="15"/>
        <v>62</v>
      </c>
    </row>
    <row r="31" spans="2:22" x14ac:dyDescent="0.3">
      <c r="B31">
        <f t="shared" si="1"/>
        <v>17</v>
      </c>
      <c r="C31" t="str">
        <f t="array" aca="1" ref="C31" ca="1">INDIRECT(CONCATENATE("Simu"&amp;$B31&amp;"!"&amp;"$X$3"))</f>
        <v>[-0.01 +0.01]</v>
      </c>
      <c r="D31" t="str">
        <f t="array" aca="1" ref="D31" ca="1">_xlfn.CONCAT(INDIRECT(CONCATENATE("Simu"&amp;$B31&amp;"!"&amp;"$D$3")), " - ",TEXT(INDIRECT(CONCATENATE("Simu"&amp;$B31&amp;"!"&amp;"$D$3"))+(INDIRECT(CONCATENATE("Simu"&amp;$B31&amp;"!"&amp;"$E$3"))/86400),"hh:mm:ss"))</f>
        <v>13:00:00 - 13:30:00</v>
      </c>
      <c r="E31">
        <f t="array" aca="1" ref="E31" ca="1">INDIRECT(CONCATENATE("Simu"&amp;$B31&amp;"!"&amp;"$G$3"))</f>
        <v>1000</v>
      </c>
      <c r="F31">
        <f t="array" aca="1" ref="F31" ca="1">INDIRECT(CONCATENATE("Simu"&amp;$B31&amp;"!"&amp;"$L$8"))</f>
        <v>2.1320166666666651</v>
      </c>
      <c r="G31">
        <f t="array" aca="1" ref="G31" ca="1">INDIRECT(CONCATENATE("Simu"&amp;$B31&amp;"!"&amp;"$L$9"))</f>
        <v>65.703638888888889</v>
      </c>
      <c r="H31">
        <f t="array" aca="1" ref="H31" ca="1">INDIRECT(CONCATENATE("Simu"&amp;$B31&amp;"!"&amp;"$Z$3"))</f>
        <v>4</v>
      </c>
      <c r="I31">
        <f t="array" aca="1" ref="I31" ca="1">INDIRECT(CONCATENATE("Simu"&amp;$B31&amp;"!"&amp;"$I$9"))</f>
        <v>4</v>
      </c>
      <c r="J31">
        <f t="array" aca="1" ref="J31" ca="1">IF(I31&gt;0,COUNT(IF(INDIRECT(CONCATENATE("Simu"&amp;$B31&amp;"!$F$16:$F$"&amp;15+I31))&lt;20,INDIRECT(CONCATENATE("Simu"&amp;$B31&amp;"!$F$16:$F$"&amp;15+I31)),#N/A)),0)</f>
        <v>2</v>
      </c>
      <c r="K31">
        <f t="array" aca="1" ref="K31" ca="1">IF(I31&gt;0,COUNT(IF(INDIRECT(CONCATENATE("Simu"&amp;$B31&amp;"!$F$16:$F$"&amp;15+I31))&lt;10,INDIRECT(CONCATENATE("Simu"&amp;$B31&amp;"!$F$16:$F$"&amp;15+I31)),#N/A)),0)</f>
        <v>2</v>
      </c>
      <c r="L31">
        <f t="array" aca="1" ref="L31" ca="1">IF(I31&gt;0,COUNT(IF(INDIRECT(CONCATENATE("Simu"&amp;$B31&amp;"!$F$16:$F$"&amp;15+I31))&lt;5,INDIRECT(CONCATENATE("Simu"&amp;$B31&amp;"!$F$16:$F$"&amp;15+I31)),#N/A)),0)</f>
        <v>1</v>
      </c>
    </row>
    <row r="32" spans="2:22" x14ac:dyDescent="0.3">
      <c r="B32">
        <f t="shared" si="1"/>
        <v>18</v>
      </c>
      <c r="C32" t="str">
        <f t="array" aca="1" ref="C32" ca="1">INDIRECT(CONCATENATE("Simu"&amp;$B32&amp;"!"&amp;"$X$3"))</f>
        <v>[-0.01 +0.01]</v>
      </c>
      <c r="D32" t="str">
        <f t="array" aca="1" ref="D32" ca="1">_xlfn.CONCAT(INDIRECT(CONCATENATE("Simu"&amp;$B32&amp;"!"&amp;"$D$3")), " - ",TEXT(INDIRECT(CONCATENATE("Simu"&amp;$B32&amp;"!"&amp;"$D$3"))+(INDIRECT(CONCATENATE("Simu"&amp;$B32&amp;"!"&amp;"$E$3"))/86400),"hh:mm:ss"))</f>
        <v>13:30:00 - 13:45:00</v>
      </c>
      <c r="E32">
        <f t="array" aca="1" ref="E32" ca="1">INDIRECT(CONCATENATE("Simu"&amp;$B32&amp;"!"&amp;"$G$3"))</f>
        <v>1000</v>
      </c>
      <c r="F32">
        <f t="array" aca="1" ref="F32" ca="1">INDIRECT(CONCATENATE("Simu"&amp;$B32&amp;"!"&amp;"$L$8"))</f>
        <v>1.6805499999999951</v>
      </c>
      <c r="G32">
        <f t="array" aca="1" ref="G32" ca="1">INDIRECT(CONCATENATE("Simu"&amp;$B32&amp;"!"&amp;"$L$9"))</f>
        <v>20.723311111111109</v>
      </c>
      <c r="H32">
        <f t="array" aca="1" ref="H32" ca="1">INDIRECT(CONCATENATE("Simu"&amp;$B32&amp;"!"&amp;"$Z$3"))</f>
        <v>21</v>
      </c>
      <c r="I32">
        <f t="array" aca="1" ref="I32" ca="1">INDIRECT(CONCATENATE("Simu"&amp;$B32&amp;"!"&amp;"$I$9"))</f>
        <v>3</v>
      </c>
      <c r="J32">
        <f t="array" aca="1" ref="J32" ca="1">IF(I32&gt;0,COUNT(IF(INDIRECT(CONCATENATE("Simu"&amp;$B32&amp;"!$F$16:$F$"&amp;15+I32))&lt;20,INDIRECT(CONCATENATE("Simu"&amp;$B32&amp;"!$F$16:$F$"&amp;15+I32)),#N/A)),0)</f>
        <v>1</v>
      </c>
      <c r="K32">
        <f t="array" aca="1" ref="K32" ca="1">IF(I32&gt;0,COUNT(IF(INDIRECT(CONCATENATE("Simu"&amp;$B32&amp;"!$F$16:$F$"&amp;15+I32))&lt;10,INDIRECT(CONCATENATE("Simu"&amp;$B32&amp;"!$F$16:$F$"&amp;15+I32)),#N/A)),0)</f>
        <v>1</v>
      </c>
      <c r="L32">
        <f t="array" aca="1" ref="L32" ca="1">IF(I32&gt;0,COUNT(IF(INDIRECT(CONCATENATE("Simu"&amp;$B32&amp;"!$F$16:$F$"&amp;15+I32))&lt;5,INDIRECT(CONCATENATE("Simu"&amp;$B32&amp;"!$F$16:$F$"&amp;15+I32)),#N/A)),0)</f>
        <v>0</v>
      </c>
    </row>
    <row r="33" spans="2:12" x14ac:dyDescent="0.3">
      <c r="B33">
        <f t="shared" si="1"/>
        <v>19</v>
      </c>
      <c r="C33" t="str">
        <f t="array" aca="1" ref="C33" ca="1">INDIRECT(CONCATENATE("Simu"&amp;$B33&amp;"!"&amp;"$X$3"))</f>
        <v>[-0.01 +0.01]</v>
      </c>
      <c r="D33" t="str">
        <f t="array" aca="1" ref="D33" ca="1">_xlfn.CONCAT(INDIRECT(CONCATENATE("Simu"&amp;$B33&amp;"!"&amp;"$D$3")), " - ",TEXT(INDIRECT(CONCATENATE("Simu"&amp;$B33&amp;"!"&amp;"$D$3"))+(INDIRECT(CONCATENATE("Simu"&amp;$B33&amp;"!"&amp;"$E$3"))/86400),"hh:mm:ss"))</f>
        <v>13:45:00 - 14:00:00</v>
      </c>
      <c r="E33">
        <f t="array" aca="1" ref="E33" ca="1">INDIRECT(CONCATENATE("Simu"&amp;$B33&amp;"!"&amp;"$G$3"))</f>
        <v>1000</v>
      </c>
      <c r="F33">
        <f t="array" aca="1" ref="F33" ca="1">INDIRECT(CONCATENATE("Simu"&amp;$B33&amp;"!"&amp;"$L$8"))</f>
        <v>0.95783055555555818</v>
      </c>
      <c r="G33">
        <f t="array" aca="1" ref="G33" ca="1">INDIRECT(CONCATENATE("Simu"&amp;$B33&amp;"!"&amp;"$L$9"))</f>
        <v>23.746219444444431</v>
      </c>
      <c r="H33">
        <f t="array" aca="1" ref="H33" ca="1">INDIRECT(CONCATENATE("Simu"&amp;$B33&amp;"!"&amp;"$Z$3"))</f>
        <v>109</v>
      </c>
      <c r="I33">
        <f t="array" aca="1" ref="I33" ca="1">INDIRECT(CONCATENATE("Simu"&amp;$B33&amp;"!"&amp;"$I$9"))</f>
        <v>0</v>
      </c>
      <c r="J33">
        <f t="array" aca="1" ref="J33" ca="1">IF(I33&gt;0,COUNT(IF(INDIRECT(CONCATENATE("Simu"&amp;$B33&amp;"!$F$16:$F$"&amp;15+I33))&lt;20,INDIRECT(CONCATENATE("Simu"&amp;$B33&amp;"!$F$16:$F$"&amp;15+I33)),#N/A)),0)</f>
        <v>0</v>
      </c>
      <c r="K33">
        <f t="array" aca="1" ref="K33" ca="1">IF(I33&gt;0,COUNT(IF(INDIRECT(CONCATENATE("Simu"&amp;$B33&amp;"!$F$16:$F$"&amp;15+I33))&lt;10,INDIRECT(CONCATENATE("Simu"&amp;$B33&amp;"!$F$16:$F$"&amp;15+I33)),#N/A)),0)</f>
        <v>0</v>
      </c>
      <c r="L33">
        <f t="array" aca="1" ref="L33" ca="1">IF(I33&gt;0,COUNT(IF(INDIRECT(CONCATENATE("Simu"&amp;$B33&amp;"!$F$16:$F$"&amp;15+I33))&lt;5,INDIRECT(CONCATENATE("Simu"&amp;$B33&amp;"!$F$16:$F$"&amp;15+I33)),#N/A)),0)</f>
        <v>0</v>
      </c>
    </row>
    <row r="34" spans="2:12" x14ac:dyDescent="0.3">
      <c r="B34">
        <f t="shared" si="1"/>
        <v>20</v>
      </c>
      <c r="C34" t="str">
        <f t="array" aca="1" ref="C34" ca="1">INDIRECT(CONCATENATE("Simu"&amp;$B34&amp;"!"&amp;"$X$3"))</f>
        <v>[-0.01 +0.01]</v>
      </c>
      <c r="D34" t="str">
        <f t="array" aca="1" ref="D34" ca="1">_xlfn.CONCAT(INDIRECT(CONCATENATE("Simu"&amp;$B34&amp;"!"&amp;"$D$3")), " - ",TEXT(INDIRECT(CONCATENATE("Simu"&amp;$B34&amp;"!"&amp;"$D$3"))+(INDIRECT(CONCATENATE("Simu"&amp;$B34&amp;"!"&amp;"$E$3"))/86400),"hh:mm:ss"))</f>
        <v>14:00:00 - 14:15:00</v>
      </c>
      <c r="E34">
        <f t="array" aca="1" ref="E34" ca="1">INDIRECT(CONCATENATE("Simu"&amp;$B34&amp;"!"&amp;"$G$3"))</f>
        <v>1000</v>
      </c>
      <c r="F34">
        <f t="array" aca="1" ref="F34" ca="1">INDIRECT(CONCATENATE("Simu"&amp;$B34&amp;"!"&amp;"$L$8"))</f>
        <v>0.80908611111110884</v>
      </c>
      <c r="G34">
        <f t="array" aca="1" ref="G34" ca="1">INDIRECT(CONCATENATE("Simu"&amp;$B34&amp;"!"&amp;"$L$9"))</f>
        <v>35.786105555555537</v>
      </c>
      <c r="H34">
        <f t="array" aca="1" ref="H34" ca="1">INDIRECT(CONCATENATE("Simu"&amp;$B34&amp;"!"&amp;"$Z$3"))</f>
        <v>36</v>
      </c>
      <c r="I34">
        <f t="array" aca="1" ref="I34" ca="1">INDIRECT(CONCATENATE("Simu"&amp;$B34&amp;"!"&amp;"$I$9"))</f>
        <v>9</v>
      </c>
      <c r="J34">
        <f t="array" aca="1" ref="J34" ca="1">IF(I34&gt;0,COUNT(IF(INDIRECT(CONCATENATE("Simu"&amp;$B34&amp;"!$F$16:$F$"&amp;15+I34))&lt;20,INDIRECT(CONCATENATE("Simu"&amp;$B34&amp;"!$F$16:$F$"&amp;15+I34)),#N/A)),0)</f>
        <v>7</v>
      </c>
      <c r="K34">
        <f t="array" aca="1" ref="K34" ca="1">IF(I34&gt;0,COUNT(IF(INDIRECT(CONCATENATE("Simu"&amp;$B34&amp;"!$F$16:$F$"&amp;15+I34))&lt;10,INDIRECT(CONCATENATE("Simu"&amp;$B34&amp;"!$F$16:$F$"&amp;15+I34)),#N/A)),0)</f>
        <v>5</v>
      </c>
      <c r="L34">
        <f t="array" aca="1" ref="L34" ca="1">IF(I34&gt;0,COUNT(IF(INDIRECT(CONCATENATE("Simu"&amp;$B34&amp;"!$F$16:$F$"&amp;15+I34))&lt;5,INDIRECT(CONCATENATE("Simu"&amp;$B34&amp;"!$F$16:$F$"&amp;15+I34)),#N/A)),0)</f>
        <v>4</v>
      </c>
    </row>
    <row r="35" spans="2:12" x14ac:dyDescent="0.3">
      <c r="B35">
        <f t="shared" si="1"/>
        <v>21</v>
      </c>
      <c r="C35" t="str">
        <f t="array" aca="1" ref="C35" ca="1">INDIRECT(CONCATENATE("Simu"&amp;$B35&amp;"!"&amp;"$X$3"))</f>
        <v>[-0.01 +0.01]</v>
      </c>
      <c r="D35" t="str">
        <f t="array" aca="1" ref="D35" ca="1">_xlfn.CONCAT(INDIRECT(CONCATENATE("Simu"&amp;$B35&amp;"!"&amp;"$D$3")), " - ",TEXT(INDIRECT(CONCATENATE("Simu"&amp;$B35&amp;"!"&amp;"$D$3"))+(INDIRECT(CONCATENATE("Simu"&amp;$B35&amp;"!"&amp;"$E$3"))/86400),"hh:mm:ss"))</f>
        <v>14:15:00 - 14:30:00</v>
      </c>
      <c r="E35">
        <f t="array" aca="1" ref="E35" ca="1">INDIRECT(CONCATENATE("Simu"&amp;$B35&amp;"!"&amp;"$G$3"))</f>
        <v>1000</v>
      </c>
      <c r="F35">
        <f t="array" aca="1" ref="F35" ca="1">INDIRECT(CONCATENATE("Simu"&amp;$B35&amp;"!"&amp;"$L$8"))</f>
        <v>1.1007555555555579</v>
      </c>
      <c r="G35">
        <f t="array" aca="1" ref="G35" ca="1">INDIRECT(CONCATENATE("Simu"&amp;$B35&amp;"!"&amp;"$L$9"))</f>
        <v>39.987305555555537</v>
      </c>
      <c r="H35">
        <f t="array" aca="1" ref="H35" ca="1">INDIRECT(CONCATENATE("Simu"&amp;$B35&amp;"!"&amp;"$Z$3"))</f>
        <v>141</v>
      </c>
      <c r="I35">
        <f t="array" aca="1" ref="I35" ca="1">INDIRECT(CONCATENATE("Simu"&amp;$B35&amp;"!"&amp;"$I$9"))</f>
        <v>14</v>
      </c>
      <c r="J35">
        <f t="array" aca="1" ref="J35" ca="1">IF(I35&gt;0,COUNT(IF(INDIRECT(CONCATENATE("Simu"&amp;$B35&amp;"!$F$16:$F$"&amp;15+I35))&lt;20,INDIRECT(CONCATENATE("Simu"&amp;$B35&amp;"!$F$16:$F$"&amp;15+I35)),#N/A)),0)</f>
        <v>11</v>
      </c>
      <c r="K35">
        <f t="array" aca="1" ref="K35" ca="1">IF(I35&gt;0,COUNT(IF(INDIRECT(CONCATENATE("Simu"&amp;$B35&amp;"!$F$16:$F$"&amp;15+I35))&lt;10,INDIRECT(CONCATENATE("Simu"&amp;$B35&amp;"!$F$16:$F$"&amp;15+I35)),#N/A)),0)</f>
        <v>7</v>
      </c>
      <c r="L35">
        <f t="array" aca="1" ref="L35" ca="1">IF(I35&gt;0,COUNT(IF(INDIRECT(CONCATENATE("Simu"&amp;$B35&amp;"!$F$16:$F$"&amp;15+I35))&lt;5,INDIRECT(CONCATENATE("Simu"&amp;$B35&amp;"!$F$16:$F$"&amp;15+I35)),#N/A)),0)</f>
        <v>6</v>
      </c>
    </row>
    <row r="36" spans="2:12" x14ac:dyDescent="0.3">
      <c r="B36">
        <f t="shared" si="1"/>
        <v>22</v>
      </c>
      <c r="C36" t="str">
        <f t="array" aca="1" ref="C36" ca="1">INDIRECT(CONCATENATE("Simu"&amp;$B36&amp;"!"&amp;"$X$3"))</f>
        <v>[-0.01 +0.01]</v>
      </c>
      <c r="D36" t="str">
        <f t="array" aca="1" ref="D36" ca="1">_xlfn.CONCAT(INDIRECT(CONCATENATE("Simu"&amp;$B36&amp;"!"&amp;"$D$3")), " - ",TEXT(INDIRECT(CONCATENATE("Simu"&amp;$B36&amp;"!"&amp;"$D$3"))+(INDIRECT(CONCATENATE("Simu"&amp;$B36&amp;"!"&amp;"$E$3"))/86400),"hh:mm:ss"))</f>
        <v>14:30:00 - 14:45:00</v>
      </c>
      <c r="E36">
        <f t="array" aca="1" ref="E36" ca="1">INDIRECT(CONCATENATE("Simu"&amp;$B36&amp;"!"&amp;"$G$3"))</f>
        <v>1000</v>
      </c>
      <c r="F36">
        <f t="array" aca="1" ref="F36" ca="1">INDIRECT(CONCATENATE("Simu"&amp;$B36&amp;"!"&amp;"$L$8"))</f>
        <v>0.89289444444444599</v>
      </c>
      <c r="G36">
        <f t="array" aca="1" ref="G36" ca="1">INDIRECT(CONCATENATE("Simu"&amp;$B36&amp;"!"&amp;"$L$9"))</f>
        <v>34.116841666666673</v>
      </c>
      <c r="H36">
        <f t="array" aca="1" ref="H36" ca="1">INDIRECT(CONCATENATE("Simu"&amp;$B36&amp;"!"&amp;"$Z$3"))</f>
        <v>11</v>
      </c>
      <c r="I36">
        <f t="array" aca="1" ref="I36" ca="1">INDIRECT(CONCATENATE("Simu"&amp;$B36&amp;"!"&amp;"$I$9"))</f>
        <v>4</v>
      </c>
      <c r="J36">
        <f t="array" aca="1" ref="J36" ca="1">IF(I36&gt;0,COUNT(IF(INDIRECT(CONCATENATE("Simu"&amp;$B36&amp;"!$F$16:$F$"&amp;15+I36))&lt;20,INDIRECT(CONCATENATE("Simu"&amp;$B36&amp;"!$F$16:$F$"&amp;15+I36)),#N/A)),0)</f>
        <v>4</v>
      </c>
      <c r="K36">
        <f t="array" aca="1" ref="K36" ca="1">IF(I36&gt;0,COUNT(IF(INDIRECT(CONCATENATE("Simu"&amp;$B36&amp;"!$F$16:$F$"&amp;15+I36))&lt;10,INDIRECT(CONCATENATE("Simu"&amp;$B36&amp;"!$F$16:$F$"&amp;15+I36)),#N/A)),0)</f>
        <v>3</v>
      </c>
      <c r="L36">
        <f t="array" aca="1" ref="L36" ca="1">IF(I36&gt;0,COUNT(IF(INDIRECT(CONCATENATE("Simu"&amp;$B36&amp;"!$F$16:$F$"&amp;15+I36))&lt;5,INDIRECT(CONCATENATE("Simu"&amp;$B36&amp;"!$F$16:$F$"&amp;15+I36)),#N/A)),0)</f>
        <v>2</v>
      </c>
    </row>
    <row r="37" spans="2:12" x14ac:dyDescent="0.3">
      <c r="B37">
        <f t="shared" si="1"/>
        <v>23</v>
      </c>
      <c r="C37" t="str">
        <f t="array" aca="1" ref="C37" ca="1">INDIRECT(CONCATENATE("Simu"&amp;$B37&amp;"!"&amp;"$X$3"))</f>
        <v>[-0.01 +0.01]</v>
      </c>
      <c r="D37" t="str">
        <f t="array" aca="1" ref="D37" ca="1">_xlfn.CONCAT(INDIRECT(CONCATENATE("Simu"&amp;$B37&amp;"!"&amp;"$D$3")), " - ",TEXT(INDIRECT(CONCATENATE("Simu"&amp;$B37&amp;"!"&amp;"$D$3"))+(INDIRECT(CONCATENATE("Simu"&amp;$B37&amp;"!"&amp;"$E$3"))/86400),"hh:mm:ss"))</f>
        <v>14:45:00 - 15:00:00</v>
      </c>
      <c r="E37">
        <f t="array" aca="1" ref="E37" ca="1">INDIRECT(CONCATENATE("Simu"&amp;$B37&amp;"!"&amp;"$G$3"))</f>
        <v>1000</v>
      </c>
      <c r="F37">
        <f t="array" aca="1" ref="F37" ca="1">INDIRECT(CONCATENATE("Simu"&amp;$B37&amp;"!"&amp;"$L$8"))</f>
        <v>1.333550000000002</v>
      </c>
      <c r="G37">
        <f t="array" aca="1" ref="G37" ca="1">INDIRECT(CONCATENATE("Simu"&amp;$B37&amp;"!"&amp;"$L$9"))</f>
        <v>34.880327777777772</v>
      </c>
      <c r="H37">
        <f t="array" aca="1" ref="H37" ca="1">INDIRECT(CONCATENATE("Simu"&amp;$B37&amp;"!"&amp;"$Z$3"))</f>
        <v>85</v>
      </c>
      <c r="I37">
        <f t="array" aca="1" ref="I37" ca="1">INDIRECT(CONCATENATE("Simu"&amp;$B37&amp;"!"&amp;"$I$9"))</f>
        <v>6</v>
      </c>
      <c r="J37">
        <f t="array" aca="1" ref="J37" ca="1">IF(I37&gt;0,COUNT(IF(INDIRECT(CONCATENATE("Simu"&amp;$B37&amp;"!$F$16:$F$"&amp;15+I37))&lt;20,INDIRECT(CONCATENATE("Simu"&amp;$B37&amp;"!$F$16:$F$"&amp;15+I37)),#N/A)),0)</f>
        <v>4</v>
      </c>
      <c r="K37">
        <f t="array" aca="1" ref="K37" ca="1">IF(I37&gt;0,COUNT(IF(INDIRECT(CONCATENATE("Simu"&amp;$B37&amp;"!$F$16:$F$"&amp;15+I37))&lt;10,INDIRECT(CONCATENATE("Simu"&amp;$B37&amp;"!$F$16:$F$"&amp;15+I37)),#N/A)),0)</f>
        <v>2</v>
      </c>
      <c r="L37">
        <f t="array" aca="1" ref="L37" ca="1">IF(I37&gt;0,COUNT(IF(INDIRECT(CONCATENATE("Simu"&amp;$B37&amp;"!$F$16:$F$"&amp;15+I37))&lt;5,INDIRECT(CONCATENATE("Simu"&amp;$B37&amp;"!$F$16:$F$"&amp;15+I37)),#N/A)),0)</f>
        <v>2</v>
      </c>
    </row>
    <row r="38" spans="2:12" x14ac:dyDescent="0.3">
      <c r="B38">
        <f t="shared" si="1"/>
        <v>24</v>
      </c>
      <c r="C38" t="str">
        <f t="array" aca="1" ref="C38" ca="1">INDIRECT(CONCATENATE("Simu"&amp;$B38&amp;"!"&amp;"$X$3"))</f>
        <v>[-0.01 +0.01]</v>
      </c>
      <c r="D38" t="str">
        <f t="array" aca="1" ref="D38" ca="1">_xlfn.CONCAT(INDIRECT(CONCATENATE("Simu"&amp;$B38&amp;"!"&amp;"$D$3")), " - ",TEXT(INDIRECT(CONCATENATE("Simu"&amp;$B38&amp;"!"&amp;"$D$3"))+(INDIRECT(CONCATENATE("Simu"&amp;$B38&amp;"!"&amp;"$E$3"))/86400),"hh:mm:ss"))</f>
        <v>15:00:00 - 15:15:00</v>
      </c>
      <c r="E38">
        <f t="array" aca="1" ref="E38" ca="1">INDIRECT(CONCATENATE("Simu"&amp;$B38&amp;"!"&amp;"$G$3"))</f>
        <v>1000</v>
      </c>
      <c r="F38">
        <f t="array" aca="1" ref="F38" ca="1">INDIRECT(CONCATENATE("Simu"&amp;$B38&amp;"!"&amp;"$L$8"))</f>
        <v>1.0919611111111081</v>
      </c>
      <c r="G38">
        <f t="array" aca="1" ref="G38" ca="1">INDIRECT(CONCATENATE("Simu"&amp;$B38&amp;"!"&amp;"$L$9"))</f>
        <v>37.162552777777769</v>
      </c>
      <c r="H38">
        <f t="array" aca="1" ref="H38" ca="1">INDIRECT(CONCATENATE("Simu"&amp;$B38&amp;"!"&amp;"$Z$3"))</f>
        <v>13</v>
      </c>
      <c r="I38">
        <f t="array" aca="1" ref="I38" ca="1">INDIRECT(CONCATENATE("Simu"&amp;$B38&amp;"!"&amp;"$I$9"))</f>
        <v>5</v>
      </c>
      <c r="J38">
        <f t="array" aca="1" ref="J38" ca="1">IF(I38&gt;0,COUNT(IF(INDIRECT(CONCATENATE("Simu"&amp;$B38&amp;"!$F$16:$F$"&amp;15+I38))&lt;20,INDIRECT(CONCATENATE("Simu"&amp;$B38&amp;"!$F$16:$F$"&amp;15+I38)),#N/A)),0)</f>
        <v>4</v>
      </c>
      <c r="K38">
        <f t="array" aca="1" ref="K38" ca="1">IF(I38&gt;0,COUNT(IF(INDIRECT(CONCATENATE("Simu"&amp;$B38&amp;"!$F$16:$F$"&amp;15+I38))&lt;10,INDIRECT(CONCATENATE("Simu"&amp;$B38&amp;"!$F$16:$F$"&amp;15+I38)),#N/A)),0)</f>
        <v>3</v>
      </c>
      <c r="L38">
        <f t="array" aca="1" ref="L38" ca="1">IF(I38&gt;0,COUNT(IF(INDIRECT(CONCATENATE("Simu"&amp;$B38&amp;"!$F$16:$F$"&amp;15+I38))&lt;5,INDIRECT(CONCATENATE("Simu"&amp;$B38&amp;"!$F$16:$F$"&amp;15+I38)),#N/A)),0)</f>
        <v>3</v>
      </c>
    </row>
    <row r="39" spans="2:12" x14ac:dyDescent="0.3">
      <c r="B39">
        <f t="shared" si="1"/>
        <v>25</v>
      </c>
      <c r="C39" t="str">
        <f t="array" aca="1" ref="C39" ca="1">INDIRECT(CONCATENATE("Simu"&amp;$B39&amp;"!"&amp;"$X$3"))</f>
        <v>[-0.01 +0.01]</v>
      </c>
      <c r="D39" t="str">
        <f t="array" aca="1" ref="D39" ca="1">_xlfn.CONCAT(INDIRECT(CONCATENATE("Simu"&amp;$B39&amp;"!"&amp;"$D$3")), " - ",TEXT(INDIRECT(CONCATENATE("Simu"&amp;$B39&amp;"!"&amp;"$D$3"))+(INDIRECT(CONCATENATE("Simu"&amp;$B39&amp;"!"&amp;"$E$3"))/86400),"hh:mm:ss"))</f>
        <v>15:15:00 - 15:30:00</v>
      </c>
      <c r="E39">
        <f t="array" aca="1" ref="E39" ca="1">INDIRECT(CONCATENATE("Simu"&amp;$B39&amp;"!"&amp;"$G$3"))</f>
        <v>1000</v>
      </c>
      <c r="F39">
        <f t="array" aca="1" ref="F39" ca="1">INDIRECT(CONCATENATE("Simu"&amp;$B39&amp;"!"&amp;"$L$8"))</f>
        <v>1.2642444444444401</v>
      </c>
      <c r="G39">
        <f t="array" aca="1" ref="G39" ca="1">INDIRECT(CONCATENATE("Simu"&amp;$B39&amp;"!"&amp;"$L$9"))</f>
        <v>33.870727777777759</v>
      </c>
      <c r="H39">
        <f t="array" aca="1" ref="H39" ca="1">INDIRECT(CONCATENATE("Simu"&amp;$B39&amp;"!"&amp;"$Z$3"))</f>
        <v>23</v>
      </c>
      <c r="I39">
        <f t="array" aca="1" ref="I39" ca="1">INDIRECT(CONCATENATE("Simu"&amp;$B39&amp;"!"&amp;"$I$9"))</f>
        <v>23</v>
      </c>
      <c r="J39">
        <f t="array" aca="1" ref="J39" ca="1">IF(I39&gt;0,COUNT(IF(INDIRECT(CONCATENATE("Simu"&amp;$B39&amp;"!$F$16:$F$"&amp;15+I39))&lt;20,INDIRECT(CONCATENATE("Simu"&amp;$B39&amp;"!$F$16:$F$"&amp;15+I39)),#N/A)),0)</f>
        <v>18</v>
      </c>
      <c r="K39">
        <f t="array" aca="1" ref="K39" ca="1">IF(I39&gt;0,COUNT(IF(INDIRECT(CONCATENATE("Simu"&amp;$B39&amp;"!$F$16:$F$"&amp;15+I39))&lt;10,INDIRECT(CONCATENATE("Simu"&amp;$B39&amp;"!$F$16:$F$"&amp;15+I39)),#N/A)),0)</f>
        <v>10</v>
      </c>
      <c r="L39">
        <f t="array" aca="1" ref="L39" ca="1">IF(I39&gt;0,COUNT(IF(INDIRECT(CONCATENATE("Simu"&amp;$B39&amp;"!$F$16:$F$"&amp;15+I39))&lt;5,INDIRECT(CONCATENATE("Simu"&amp;$B39&amp;"!$F$16:$F$"&amp;15+I39)),#N/A)),0)</f>
        <v>4</v>
      </c>
    </row>
    <row r="40" spans="2:12" x14ac:dyDescent="0.3">
      <c r="B40">
        <f t="shared" si="1"/>
        <v>26</v>
      </c>
      <c r="C40" t="str">
        <f t="array" aca="1" ref="C40" ca="1">INDIRECT(CONCATENATE("Simu"&amp;$B40&amp;"!"&amp;"$X$3"))</f>
        <v>[-0.01 +0.01]</v>
      </c>
      <c r="D40" t="str">
        <f t="array" aca="1" ref="D40" ca="1">_xlfn.CONCAT(INDIRECT(CONCATENATE("Simu"&amp;$B40&amp;"!"&amp;"$D$3")), " - ",TEXT(INDIRECT(CONCATENATE("Simu"&amp;$B40&amp;"!"&amp;"$D$3"))+(INDIRECT(CONCATENATE("Simu"&amp;$B40&amp;"!"&amp;"$E$3"))/86400),"hh:mm:ss"))</f>
        <v>15:30:00 - 15:45:00</v>
      </c>
      <c r="E40">
        <f t="array" aca="1" ref="E40" ca="1">INDIRECT(CONCATENATE("Simu"&amp;$B40&amp;"!"&amp;"$G$3"))</f>
        <v>1000</v>
      </c>
      <c r="F40">
        <f t="array" aca="1" ref="F40" ca="1">INDIRECT(CONCATENATE("Simu"&amp;$B40&amp;"!"&amp;"$L$8"))</f>
        <v>0.57860277777777613</v>
      </c>
      <c r="G40">
        <f t="array" aca="1" ref="G40" ca="1">INDIRECT(CONCATENATE("Simu"&amp;$B40&amp;"!"&amp;"$L$9"))</f>
        <v>23.850105555555562</v>
      </c>
      <c r="H40">
        <f t="array" aca="1" ref="H40" ca="1">INDIRECT(CONCATENATE("Simu"&amp;$B40&amp;"!"&amp;"$Z$3"))</f>
        <v>2</v>
      </c>
      <c r="I40">
        <f t="array" aca="1" ref="I40" ca="1">INDIRECT(CONCATENATE("Simu"&amp;$B40&amp;"!"&amp;"$I$9"))</f>
        <v>1</v>
      </c>
      <c r="J40">
        <f t="array" aca="1" ref="J40" ca="1">IF(I40&gt;0,COUNT(IF(INDIRECT(CONCATENATE("Simu"&amp;$B40&amp;"!$F$16:$F$"&amp;15+I40))&lt;20,INDIRECT(CONCATENATE("Simu"&amp;$B40&amp;"!$F$16:$F$"&amp;15+I40)),#N/A)),0)</f>
        <v>1</v>
      </c>
      <c r="K40">
        <f t="array" aca="1" ref="K40" ca="1">IF(I40&gt;0,COUNT(IF(INDIRECT(CONCATENATE("Simu"&amp;$B40&amp;"!$F$16:$F$"&amp;15+I40))&lt;10,INDIRECT(CONCATENATE("Simu"&amp;$B40&amp;"!$F$16:$F$"&amp;15+I40)),#N/A)),0)</f>
        <v>0</v>
      </c>
      <c r="L40">
        <f t="array" aca="1" ref="L40" ca="1">IF(I40&gt;0,COUNT(IF(INDIRECT(CONCATENATE("Simu"&amp;$B40&amp;"!$F$16:$F$"&amp;15+I40))&lt;5,INDIRECT(CONCATENATE("Simu"&amp;$B40&amp;"!$F$16:$F$"&amp;15+I40)),#N/A)),0)</f>
        <v>0</v>
      </c>
    </row>
    <row r="41" spans="2:12" x14ac:dyDescent="0.3">
      <c r="B41">
        <f t="shared" si="1"/>
        <v>27</v>
      </c>
      <c r="C41" t="str">
        <f t="array" aca="1" ref="C41" ca="1">INDIRECT(CONCATENATE("Simu"&amp;$B41&amp;"!"&amp;"$X$3"))</f>
        <v>[-0.01 +0.01]</v>
      </c>
      <c r="D41" t="str">
        <f t="array" aca="1" ref="D41" ca="1">_xlfn.CONCAT(INDIRECT(CONCATENATE("Simu"&amp;$B41&amp;"!"&amp;"$D$3")), " - ",TEXT(INDIRECT(CONCATENATE("Simu"&amp;$B41&amp;"!"&amp;"$D$3"))+(INDIRECT(CONCATENATE("Simu"&amp;$B41&amp;"!"&amp;"$E$3"))/86400),"hh:mm:ss"))</f>
        <v>15:45:00 - 16:00:00</v>
      </c>
      <c r="E41">
        <f t="array" aca="1" ref="E41" ca="1">INDIRECT(CONCATENATE("Simu"&amp;$B41&amp;"!"&amp;"$G$3"))</f>
        <v>1000</v>
      </c>
      <c r="F41">
        <f t="array" aca="1" ref="F41" ca="1">INDIRECT(CONCATENATE("Simu"&amp;$B41&amp;"!"&amp;"$L$8"))</f>
        <v>0.7902861111111088</v>
      </c>
      <c r="G41">
        <f t="array" aca="1" ref="G41" ca="1">INDIRECT(CONCATENATE("Simu"&amp;$B41&amp;"!"&amp;"$L$9"))</f>
        <v>29.850122222222218</v>
      </c>
      <c r="H41">
        <f t="array" aca="1" ref="H41" ca="1">INDIRECT(CONCATENATE("Simu"&amp;$B41&amp;"!"&amp;"$Z$3"))</f>
        <v>513</v>
      </c>
      <c r="I41">
        <f t="array" aca="1" ref="I41" ca="1">INDIRECT(CONCATENATE("Simu"&amp;$B41&amp;"!"&amp;"$I$9"))</f>
        <v>10</v>
      </c>
      <c r="J41">
        <f t="array" aca="1" ref="J41" ca="1">IF(I41&gt;0,COUNT(IF(INDIRECT(CONCATENATE("Simu"&amp;$B41&amp;"!$F$16:$F$"&amp;15+I41))&lt;20,INDIRECT(CONCATENATE("Simu"&amp;$B41&amp;"!$F$16:$F$"&amp;15+I41)),#N/A)),0)</f>
        <v>6</v>
      </c>
      <c r="K41">
        <f t="array" aca="1" ref="K41" ca="1">IF(I41&gt;0,COUNT(IF(INDIRECT(CONCATENATE("Simu"&amp;$B41&amp;"!$F$16:$F$"&amp;15+I41))&lt;10,INDIRECT(CONCATENATE("Simu"&amp;$B41&amp;"!$F$16:$F$"&amp;15+I41)),#N/A)),0)</f>
        <v>5</v>
      </c>
      <c r="L41">
        <f t="array" aca="1" ref="L41" ca="1">IF(I41&gt;0,COUNT(IF(INDIRECT(CONCATENATE("Simu"&amp;$B41&amp;"!$F$16:$F$"&amp;15+I41))&lt;5,INDIRECT(CONCATENATE("Simu"&amp;$B41&amp;"!$F$16:$F$"&amp;15+I41)),#N/A)),0)</f>
        <v>2</v>
      </c>
    </row>
    <row r="42" spans="2:12" x14ac:dyDescent="0.3">
      <c r="B42">
        <f t="shared" si="1"/>
        <v>28</v>
      </c>
      <c r="C42" t="str">
        <f t="array" aca="1" ref="C42" ca="1">INDIRECT(CONCATENATE("Simu"&amp;$B42&amp;"!"&amp;"$X$3"))</f>
        <v>[-0.01 +0.01]</v>
      </c>
      <c r="D42" t="str">
        <f t="array" aca="1" ref="D42" ca="1">_xlfn.CONCAT(INDIRECT(CONCATENATE("Simu"&amp;$B42&amp;"!"&amp;"$D$3")), " - ",TEXT(INDIRECT(CONCATENATE("Simu"&amp;$B42&amp;"!"&amp;"$D$3"))+(INDIRECT(CONCATENATE("Simu"&amp;$B42&amp;"!"&amp;"$E$3"))/86400),"hh:mm:ss"))</f>
        <v>16:00:00 - 16:15:00</v>
      </c>
      <c r="E42">
        <f t="array" aca="1" ref="E42" ca="1">INDIRECT(CONCATENATE("Simu"&amp;$B42&amp;"!"&amp;"$G$3"))</f>
        <v>1000</v>
      </c>
      <c r="F42">
        <f t="array" aca="1" ref="F42" ca="1">INDIRECT(CONCATENATE("Simu"&amp;$B42&amp;"!"&amp;"$L$8"))</f>
        <v>1.2337222222222191</v>
      </c>
      <c r="G42">
        <f t="array" aca="1" ref="G42" ca="1">INDIRECT(CONCATENATE("Simu"&amp;$B42&amp;"!"&amp;"$L$9"))</f>
        <v>48.359933333333338</v>
      </c>
      <c r="H42">
        <f t="array" aca="1" ref="H42" ca="1">INDIRECT(CONCATENATE("Simu"&amp;$B42&amp;"!"&amp;"$Z$3"))</f>
        <v>2188</v>
      </c>
      <c r="I42">
        <f t="array" aca="1" ref="I42" ca="1">INDIRECT(CONCATENATE("Simu"&amp;$B42&amp;"!"&amp;"$I$9"))</f>
        <v>12</v>
      </c>
      <c r="J42">
        <f t="array" aca="1" ref="J42" ca="1">IF(I42&gt;0,COUNT(IF(INDIRECT(CONCATENATE("Simu"&amp;$B42&amp;"!$F$16:$F$"&amp;15+I42))&lt;20,INDIRECT(CONCATENATE("Simu"&amp;$B42&amp;"!$F$16:$F$"&amp;15+I42)),#N/A)),0)</f>
        <v>8</v>
      </c>
      <c r="K42">
        <f t="array" aca="1" ref="K42" ca="1">IF(I42&gt;0,COUNT(IF(INDIRECT(CONCATENATE("Simu"&amp;$B42&amp;"!$F$16:$F$"&amp;15+I42))&lt;10,INDIRECT(CONCATENATE("Simu"&amp;$B42&amp;"!$F$16:$F$"&amp;15+I42)),#N/A)),0)</f>
        <v>7</v>
      </c>
      <c r="L42">
        <f t="array" aca="1" ref="L42" ca="1">IF(I42&gt;0,COUNT(IF(INDIRECT(CONCATENATE("Simu"&amp;$B42&amp;"!$F$16:$F$"&amp;15+I42))&lt;5,INDIRECT(CONCATENATE("Simu"&amp;$B42&amp;"!$F$16:$F$"&amp;15+I42)),#N/A)),0)</f>
        <v>3</v>
      </c>
    </row>
    <row r="43" spans="2:12" x14ac:dyDescent="0.3">
      <c r="B43">
        <f t="shared" si="1"/>
        <v>29</v>
      </c>
      <c r="C43" t="str">
        <f t="array" aca="1" ref="C43" ca="1">INDIRECT(CONCATENATE("Simu"&amp;$B43&amp;"!"&amp;"$X$3"))</f>
        <v>[-0.01 +0.01]</v>
      </c>
      <c r="D43" t="str">
        <f t="array" aca="1" ref="D43" ca="1">_xlfn.CONCAT(INDIRECT(CONCATENATE("Simu"&amp;$B43&amp;"!"&amp;"$D$3")), " - ",TEXT(INDIRECT(CONCATENATE("Simu"&amp;$B43&amp;"!"&amp;"$D$3"))+(INDIRECT(CONCATENATE("Simu"&amp;$B43&amp;"!"&amp;"$E$3"))/86400),"hh:mm:ss"))</f>
        <v>16:15:00 - 16:30:00</v>
      </c>
      <c r="E43">
        <f t="array" aca="1" ref="E43" ca="1">INDIRECT(CONCATENATE("Simu"&amp;$B43&amp;"!"&amp;"$G$3"))</f>
        <v>1000</v>
      </c>
      <c r="F43">
        <f t="array" aca="1" ref="F43" ca="1">INDIRECT(CONCATENATE("Simu"&amp;$B43&amp;"!"&amp;"$L$8"))</f>
        <v>0.7696500000000035</v>
      </c>
      <c r="G43">
        <f t="array" aca="1" ref="G43" ca="1">INDIRECT(CONCATENATE("Simu"&amp;$B43&amp;"!"&amp;"$L$9"))</f>
        <v>48.504941666666667</v>
      </c>
      <c r="H43">
        <f t="array" aca="1" ref="H43" ca="1">INDIRECT(CONCATENATE("Simu"&amp;$B43&amp;"!"&amp;"$Z$3"))</f>
        <v>1344</v>
      </c>
      <c r="I43">
        <f t="array" aca="1" ref="I43" ca="1">INDIRECT(CONCATENATE("Simu"&amp;$B43&amp;"!"&amp;"$I$9"))</f>
        <v>2</v>
      </c>
      <c r="J43">
        <f t="array" aca="1" ref="J43" ca="1">IF(I43&gt;0,COUNT(IF(INDIRECT(CONCATENATE("Simu"&amp;$B43&amp;"!$F$16:$F$"&amp;15+I43))&lt;20,INDIRECT(CONCATENATE("Simu"&amp;$B43&amp;"!$F$16:$F$"&amp;15+I43)),#N/A)),0)</f>
        <v>0</v>
      </c>
      <c r="K43">
        <f t="array" aca="1" ref="K43" ca="1">IF(I43&gt;0,COUNT(IF(INDIRECT(CONCATENATE("Simu"&amp;$B43&amp;"!$F$16:$F$"&amp;15+I43))&lt;10,INDIRECT(CONCATENATE("Simu"&amp;$B43&amp;"!$F$16:$F$"&amp;15+I43)),#N/A)),0)</f>
        <v>0</v>
      </c>
      <c r="L43">
        <f t="array" aca="1" ref="L43" ca="1">IF(I43&gt;0,COUNT(IF(INDIRECT(CONCATENATE("Simu"&amp;$B43&amp;"!$F$16:$F$"&amp;15+I43))&lt;5,INDIRECT(CONCATENATE("Simu"&amp;$B43&amp;"!$F$16:$F$"&amp;15+I43)),#N/A)),0)</f>
        <v>0</v>
      </c>
    </row>
    <row r="44" spans="2:12" x14ac:dyDescent="0.3">
      <c r="B44">
        <f t="shared" si="1"/>
        <v>30</v>
      </c>
      <c r="C44" t="str">
        <f t="array" aca="1" ref="C44" ca="1">INDIRECT(CONCATENATE("Simu"&amp;$B44&amp;"!"&amp;"$X$3"))</f>
        <v>[-0.01 +0.01]</v>
      </c>
      <c r="D44" t="str">
        <f t="array" aca="1" ref="D44" ca="1">_xlfn.CONCAT(INDIRECT(CONCATENATE("Simu"&amp;$B44&amp;"!"&amp;"$D$3")), " - ",TEXT(INDIRECT(CONCATENATE("Simu"&amp;$B44&amp;"!"&amp;"$D$3"))+(INDIRECT(CONCATENATE("Simu"&amp;$B44&amp;"!"&amp;"$E$3"))/86400),"hh:mm:ss"))</f>
        <v>16:30:00 - 17:00:00</v>
      </c>
      <c r="E44">
        <f t="array" aca="1" ref="E44" ca="1">INDIRECT(CONCATENATE("Simu"&amp;$B44&amp;"!"&amp;"$G$3"))</f>
        <v>1000</v>
      </c>
      <c r="F44">
        <f t="array" aca="1" ref="F44" ca="1">INDIRECT(CONCATENATE("Simu"&amp;$B44&amp;"!"&amp;"$L$8"))</f>
        <v>1.868258333333338</v>
      </c>
      <c r="G44">
        <f t="array" aca="1" ref="G44" ca="1">INDIRECT(CONCATENATE("Simu"&amp;$B44&amp;"!"&amp;"$L$9"))</f>
        <v>58.193752777777767</v>
      </c>
      <c r="H44">
        <f t="array" aca="1" ref="H44" ca="1">INDIRECT(CONCATENATE("Simu"&amp;$B44&amp;"!"&amp;"$Z$3"))</f>
        <v>269</v>
      </c>
      <c r="I44">
        <f t="array" aca="1" ref="I44" ca="1">INDIRECT(CONCATENATE("Simu"&amp;$B44&amp;"!"&amp;"$I$9"))</f>
        <v>10</v>
      </c>
      <c r="J44">
        <f t="array" aca="1" ref="J44" ca="1">IF(I44&gt;0,COUNT(IF(INDIRECT(CONCATENATE("Simu"&amp;$B44&amp;"!$F$16:$F$"&amp;15+I44))&lt;20,INDIRECT(CONCATENATE("Simu"&amp;$B44&amp;"!$F$16:$F$"&amp;15+I44)),#N/A)),0)</f>
        <v>9</v>
      </c>
      <c r="K44">
        <f t="array" aca="1" ref="K44" ca="1">IF(I44&gt;0,COUNT(IF(INDIRECT(CONCATENATE("Simu"&amp;$B44&amp;"!$F$16:$F$"&amp;15+I44))&lt;10,INDIRECT(CONCATENATE("Simu"&amp;$B44&amp;"!$F$16:$F$"&amp;15+I44)),#N/A)),0)</f>
        <v>6</v>
      </c>
      <c r="L44">
        <f t="array" aca="1" ref="L44" ca="1">IF(I44&gt;0,COUNT(IF(INDIRECT(CONCATENATE("Simu"&amp;$B44&amp;"!$F$16:$F$"&amp;15+I44))&lt;5,INDIRECT(CONCATENATE("Simu"&amp;$B44&amp;"!$F$16:$F$"&amp;15+I44)),#N/A)),0)</f>
        <v>5</v>
      </c>
    </row>
    <row r="45" spans="2:12" x14ac:dyDescent="0.3">
      <c r="B45">
        <f t="shared" si="1"/>
        <v>31</v>
      </c>
      <c r="C45" t="str">
        <f t="array" aca="1" ref="C45" ca="1">INDIRECT(CONCATENATE("Simu"&amp;$B45&amp;"!"&amp;"$X$3"))</f>
        <v>[-0.01 +0.01]</v>
      </c>
      <c r="D45" t="str">
        <f t="array" aca="1" ref="D45" ca="1">_xlfn.CONCAT(INDIRECT(CONCATENATE("Simu"&amp;$B45&amp;"!"&amp;"$D$3")), " - ",TEXT(INDIRECT(CONCATENATE("Simu"&amp;$B45&amp;"!"&amp;"$D$3"))+(INDIRECT(CONCATENATE("Simu"&amp;$B45&amp;"!"&amp;"$E$3"))/86400),"hh:mm:ss"))</f>
        <v>17:00:00 - 17:30:00</v>
      </c>
      <c r="E45">
        <f t="array" aca="1" ref="E45" ca="1">INDIRECT(CONCATENATE("Simu"&amp;$B45&amp;"!"&amp;"$G$3"))</f>
        <v>1000</v>
      </c>
      <c r="F45">
        <f t="array" aca="1" ref="F45" ca="1">INDIRECT(CONCATENATE("Simu"&amp;$B45&amp;"!"&amp;"$L$8"))</f>
        <v>2.6424805555555611</v>
      </c>
      <c r="G45">
        <f t="array" aca="1" ref="G45" ca="1">INDIRECT(CONCATENATE("Simu"&amp;$B45&amp;"!"&amp;"$L$9"))</f>
        <v>57.980291666666673</v>
      </c>
      <c r="H45">
        <f t="array" aca="1" ref="H45" ca="1">INDIRECT(CONCATENATE("Simu"&amp;$B45&amp;"!"&amp;"$Z$3"))</f>
        <v>24</v>
      </c>
      <c r="I45">
        <f t="array" aca="1" ref="I45" ca="1">INDIRECT(CONCATENATE("Simu"&amp;$B45&amp;"!"&amp;"$I$9"))</f>
        <v>12</v>
      </c>
      <c r="J45">
        <f t="array" aca="1" ref="J45" ca="1">IF(I45&gt;0,COUNT(IF(INDIRECT(CONCATENATE("Simu"&amp;$B45&amp;"!$F$16:$F$"&amp;15+I45))&lt;20,INDIRECT(CONCATENATE("Simu"&amp;$B45&amp;"!$F$16:$F$"&amp;15+I45)),#N/A)),0)</f>
        <v>7</v>
      </c>
      <c r="K45">
        <f t="array" aca="1" ref="K45" ca="1">IF(I45&gt;0,COUNT(IF(INDIRECT(CONCATENATE("Simu"&amp;$B45&amp;"!$F$16:$F$"&amp;15+I45))&lt;10,INDIRECT(CONCATENATE("Simu"&amp;$B45&amp;"!$F$16:$F$"&amp;15+I45)),#N/A)),0)</f>
        <v>4</v>
      </c>
      <c r="L45">
        <f t="array" aca="1" ref="L45" ca="1">IF(I45&gt;0,COUNT(IF(INDIRECT(CONCATENATE("Simu"&amp;$B45&amp;"!$F$16:$F$"&amp;15+I45))&lt;5,INDIRECT(CONCATENATE("Simu"&amp;$B45&amp;"!$F$16:$F$"&amp;15+I45)),#N/A)),0)</f>
        <v>2</v>
      </c>
    </row>
    <row r="46" spans="2:12" x14ac:dyDescent="0.3">
      <c r="B46">
        <f t="shared" si="1"/>
        <v>32</v>
      </c>
      <c r="C46" t="str">
        <f t="array" aca="1" ref="C46" ca="1">INDIRECT(CONCATENATE("Simu"&amp;$B46&amp;"!"&amp;"$X$3"))</f>
        <v>[-0.01 +0.01]</v>
      </c>
      <c r="D46" t="str">
        <f t="array" aca="1" ref="D46" ca="1">_xlfn.CONCAT(INDIRECT(CONCATENATE("Simu"&amp;$B46&amp;"!"&amp;"$D$3")), " - ",TEXT(INDIRECT(CONCATENATE("Simu"&amp;$B46&amp;"!"&amp;"$D$3"))+(INDIRECT(CONCATENATE("Simu"&amp;$B46&amp;"!"&amp;"$E$3"))/86400),"hh:mm:ss"))</f>
        <v>17:30:00 - 18:00:00</v>
      </c>
      <c r="E46">
        <f t="array" aca="1" ref="E46" ca="1">INDIRECT(CONCATENATE("Simu"&amp;$B46&amp;"!"&amp;"$G$3"))</f>
        <v>1000</v>
      </c>
      <c r="F46">
        <f t="array" aca="1" ref="F46" ca="1">INDIRECT(CONCATENATE("Simu"&amp;$B46&amp;"!"&amp;"$L$8"))</f>
        <v>1.812244444444447</v>
      </c>
      <c r="G46">
        <f t="array" aca="1" ref="G46" ca="1">INDIRECT(CONCATENATE("Simu"&amp;$B46&amp;"!"&amp;"$L$9"))</f>
        <v>41.975088888888877</v>
      </c>
      <c r="H46">
        <f t="array" aca="1" ref="H46" ca="1">INDIRECT(CONCATENATE("Simu"&amp;$B46&amp;"!"&amp;"$Z$3"))</f>
        <v>155</v>
      </c>
      <c r="I46">
        <f t="array" aca="1" ref="I46" ca="1">INDIRECT(CONCATENATE("Simu"&amp;$B46&amp;"!"&amp;"$I$9"))</f>
        <v>2</v>
      </c>
      <c r="J46">
        <f t="array" aca="1" ref="J46" ca="1">IF(I46&gt;0,COUNT(IF(INDIRECT(CONCATENATE("Simu"&amp;$B46&amp;"!$F$16:$F$"&amp;15+I46))&lt;20,INDIRECT(CONCATENATE("Simu"&amp;$B46&amp;"!$F$16:$F$"&amp;15+I46)),#N/A)),0)</f>
        <v>0</v>
      </c>
      <c r="K46">
        <f t="array" aca="1" ref="K46" ca="1">IF(I46&gt;0,COUNT(IF(INDIRECT(CONCATENATE("Simu"&amp;$B46&amp;"!$F$16:$F$"&amp;15+I46))&lt;10,INDIRECT(CONCATENATE("Simu"&amp;$B46&amp;"!$F$16:$F$"&amp;15+I46)),#N/A)),0)</f>
        <v>0</v>
      </c>
      <c r="L46">
        <f t="array" aca="1" ref="L46" ca="1">IF(I46&gt;0,COUNT(IF(INDIRECT(CONCATENATE("Simu"&amp;$B46&amp;"!$F$16:$F$"&amp;15+I46))&lt;5,INDIRECT(CONCATENATE("Simu"&amp;$B46&amp;"!$F$16:$F$"&amp;15+I46)),#N/A)),0)</f>
        <v>0</v>
      </c>
    </row>
    <row r="47" spans="2:12" x14ac:dyDescent="0.3">
      <c r="B47">
        <f t="shared" si="1"/>
        <v>33</v>
      </c>
      <c r="C47" t="str">
        <f t="array" aca="1" ref="C47" ca="1">INDIRECT(CONCATENATE("Simu"&amp;$B47&amp;"!"&amp;"$X$3"))</f>
        <v>[-0.01 +0.01]</v>
      </c>
      <c r="D47" t="str">
        <f t="array" aca="1" ref="D47" ca="1">_xlfn.CONCAT(INDIRECT(CONCATENATE("Simu"&amp;$B47&amp;"!"&amp;"$D$3")), " - ",TEXT(INDIRECT(CONCATENATE("Simu"&amp;$B47&amp;"!"&amp;"$D$3"))+(INDIRECT(CONCATENATE("Simu"&amp;$B47&amp;"!"&amp;"$E$3"))/86400),"hh:mm:ss"))</f>
        <v>18:00:00 - 18:30:00</v>
      </c>
      <c r="E47">
        <f t="array" aca="1" ref="E47" ca="1">INDIRECT(CONCATENATE("Simu"&amp;$B47&amp;"!"&amp;"$G$3"))</f>
        <v>1000</v>
      </c>
      <c r="F47">
        <f t="array" aca="1" ref="F47" ca="1">INDIRECT(CONCATENATE("Simu"&amp;$B47&amp;"!"&amp;"$L$8"))</f>
        <v>1.969891666666661</v>
      </c>
      <c r="G47">
        <f t="array" aca="1" ref="G47" ca="1">INDIRECT(CONCATENATE("Simu"&amp;$B47&amp;"!"&amp;"$L$9"))</f>
        <v>60.564044444444441</v>
      </c>
      <c r="H47">
        <f t="array" aca="1" ref="H47" ca="1">INDIRECT(CONCATENATE("Simu"&amp;$B47&amp;"!"&amp;"$Z$3"))</f>
        <v>29</v>
      </c>
      <c r="I47">
        <f t="array" aca="1" ref="I47" ca="1">INDIRECT(CONCATENATE("Simu"&amp;$B47&amp;"!"&amp;"$I$9"))</f>
        <v>5</v>
      </c>
      <c r="J47">
        <f t="array" aca="1" ref="J47" ca="1">IF(I47&gt;0,COUNT(IF(INDIRECT(CONCATENATE("Simu"&amp;$B47&amp;"!$F$16:$F$"&amp;15+I47))&lt;20,INDIRECT(CONCATENATE("Simu"&amp;$B47&amp;"!$F$16:$F$"&amp;15+I47)),#N/A)),0)</f>
        <v>2</v>
      </c>
      <c r="K47">
        <f t="array" aca="1" ref="K47" ca="1">IF(I47&gt;0,COUNT(IF(INDIRECT(CONCATENATE("Simu"&amp;$B47&amp;"!$F$16:$F$"&amp;15+I47))&lt;10,INDIRECT(CONCATENATE("Simu"&amp;$B47&amp;"!$F$16:$F$"&amp;15+I47)),#N/A)),0)</f>
        <v>0</v>
      </c>
      <c r="L47">
        <f t="array" aca="1" ref="L47" ca="1">IF(I47&gt;0,COUNT(IF(INDIRECT(CONCATENATE("Simu"&amp;$B47&amp;"!$F$16:$F$"&amp;15+I47))&lt;5,INDIRECT(CONCATENATE("Simu"&amp;$B47&amp;"!$F$16:$F$"&amp;15+I47)),#N/A)),0)</f>
        <v>0</v>
      </c>
    </row>
    <row r="48" spans="2:12" x14ac:dyDescent="0.3">
      <c r="B48">
        <f t="shared" si="1"/>
        <v>34</v>
      </c>
      <c r="C48" t="str">
        <f t="array" aca="1" ref="C48" ca="1">INDIRECT(CONCATENATE("Simu"&amp;$B48&amp;"!"&amp;"$X$3"))</f>
        <v>[-0.01 +0.01]</v>
      </c>
      <c r="D48" t="str">
        <f t="array" aca="1" ref="D48" ca="1">_xlfn.CONCAT(INDIRECT(CONCATENATE("Simu"&amp;$B48&amp;"!"&amp;"$D$3")), " - ",TEXT(INDIRECT(CONCATENATE("Simu"&amp;$B48&amp;"!"&amp;"$D$3"))+(INDIRECT(CONCATENATE("Simu"&amp;$B48&amp;"!"&amp;"$E$3"))/86400),"hh:mm:ss"))</f>
        <v>18:30:00 - 19:00:00</v>
      </c>
      <c r="E48">
        <f t="array" aca="1" ref="E48" ca="1">INDIRECT(CONCATENATE("Simu"&amp;$B48&amp;"!"&amp;"$G$3"))</f>
        <v>1000</v>
      </c>
      <c r="F48">
        <f t="array" aca="1" ref="F48" ca="1">INDIRECT(CONCATENATE("Simu"&amp;$B48&amp;"!"&amp;"$L$8"))</f>
        <v>2.056561111111102</v>
      </c>
      <c r="G48">
        <f t="array" aca="1" ref="G48" ca="1">INDIRECT(CONCATENATE("Simu"&amp;$B48&amp;"!"&amp;"$L$9"))</f>
        <v>43.458183333333302</v>
      </c>
      <c r="H48">
        <f t="array" aca="1" ref="H48" ca="1">INDIRECT(CONCATENATE("Simu"&amp;$B48&amp;"!"&amp;"$Z$3"))</f>
        <v>31</v>
      </c>
      <c r="I48">
        <f t="array" aca="1" ref="I48" ca="1">INDIRECT(CONCATENATE("Simu"&amp;$B48&amp;"!"&amp;"$I$9"))</f>
        <v>7</v>
      </c>
      <c r="J48">
        <f t="array" aca="1" ref="J48" ca="1">IF(I48&gt;0,COUNT(IF(INDIRECT(CONCATENATE("Simu"&amp;$B48&amp;"!$F$16:$F$"&amp;15+I48))&lt;20,INDIRECT(CONCATENATE("Simu"&amp;$B48&amp;"!$F$16:$F$"&amp;15+I48)),#N/A)),0)</f>
        <v>5</v>
      </c>
      <c r="K48">
        <f t="array" aca="1" ref="K48" ca="1">IF(I48&gt;0,COUNT(IF(INDIRECT(CONCATENATE("Simu"&amp;$B48&amp;"!$F$16:$F$"&amp;15+I48))&lt;10,INDIRECT(CONCATENATE("Simu"&amp;$B48&amp;"!$F$16:$F$"&amp;15+I48)),#N/A)),0)</f>
        <v>2</v>
      </c>
      <c r="L48">
        <f t="array" aca="1" ref="L48" ca="1">IF(I48&gt;0,COUNT(IF(INDIRECT(CONCATENATE("Simu"&amp;$B48&amp;"!$F$16:$F$"&amp;15+I48))&lt;5,INDIRECT(CONCATENATE("Simu"&amp;$B48&amp;"!$F$16:$F$"&amp;15+I48)),#N/A)),0)</f>
        <v>2</v>
      </c>
    </row>
    <row r="49" spans="2:12" x14ac:dyDescent="0.3">
      <c r="B49">
        <f t="shared" si="1"/>
        <v>35</v>
      </c>
      <c r="C49" t="str">
        <f t="array" aca="1" ref="C49" ca="1">INDIRECT(CONCATENATE("Simu"&amp;$B49&amp;"!"&amp;"$X$3"))</f>
        <v>[-0.01 +0.01]</v>
      </c>
      <c r="D49" t="str">
        <f t="array" aca="1" ref="D49" ca="1">_xlfn.CONCAT(INDIRECT(CONCATENATE("Simu"&amp;$B49&amp;"!"&amp;"$D$3")), " - ",TEXT(INDIRECT(CONCATENATE("Simu"&amp;$B49&amp;"!"&amp;"$D$3"))+(INDIRECT(CONCATENATE("Simu"&amp;$B49&amp;"!"&amp;"$E$3"))/86400),"hh:mm:ss"))</f>
        <v>19:00:00 - 20:00:00</v>
      </c>
      <c r="E49">
        <f t="array" aca="1" ref="E49" ca="1">INDIRECT(CONCATENATE("Simu"&amp;$B49&amp;"!"&amp;"$G$3"))</f>
        <v>1000</v>
      </c>
      <c r="F49">
        <f t="array" aca="1" ref="F49" ca="1">INDIRECT(CONCATENATE("Simu"&amp;$B49&amp;"!"&amp;"$L$8"))</f>
        <v>3.7903000000000051</v>
      </c>
      <c r="G49">
        <f t="array" aca="1" ref="G49" ca="1">INDIRECT(CONCATENATE("Simu"&amp;$B49&amp;"!"&amp;"$L$9"))</f>
        <v>100.9529722222222</v>
      </c>
      <c r="H49">
        <f t="array" aca="1" ref="H49" ca="1">INDIRECT(CONCATENATE("Simu"&amp;$B49&amp;"!"&amp;"$Z$3"))</f>
        <v>162</v>
      </c>
      <c r="I49">
        <f t="array" aca="1" ref="I49" ca="1">INDIRECT(CONCATENATE("Simu"&amp;$B49&amp;"!"&amp;"$I$9"))</f>
        <v>7</v>
      </c>
      <c r="J49">
        <f t="array" aca="1" ref="J49" ca="1">IF(I49&gt;0,COUNT(IF(INDIRECT(CONCATENATE("Simu"&amp;$B49&amp;"!$F$16:$F$"&amp;15+I49))&lt;20,INDIRECT(CONCATENATE("Simu"&amp;$B49&amp;"!$F$16:$F$"&amp;15+I49)),#N/A)),0)</f>
        <v>5</v>
      </c>
      <c r="K49">
        <f t="array" aca="1" ref="K49" ca="1">IF(I49&gt;0,COUNT(IF(INDIRECT(CONCATENATE("Simu"&amp;$B49&amp;"!$F$16:$F$"&amp;15+I49))&lt;10,INDIRECT(CONCATENATE("Simu"&amp;$B49&amp;"!$F$16:$F$"&amp;15+I49)),#N/A)),0)</f>
        <v>1</v>
      </c>
      <c r="L49">
        <f t="array" aca="1" ref="L49" ca="1">IF(I49&gt;0,COUNT(IF(INDIRECT(CONCATENATE("Simu"&amp;$B49&amp;"!$F$16:$F$"&amp;15+I49))&lt;5,INDIRECT(CONCATENATE("Simu"&amp;$B49&amp;"!$F$16:$F$"&amp;15+I49)),#N/A)),0)</f>
        <v>1</v>
      </c>
    </row>
    <row r="50" spans="2:12" x14ac:dyDescent="0.3">
      <c r="B50">
        <f t="shared" si="1"/>
        <v>36</v>
      </c>
      <c r="C50" t="str">
        <f t="array" aca="1" ref="C50" ca="1">INDIRECT(CONCATENATE("Simu"&amp;$B50&amp;"!"&amp;"$X$3"))</f>
        <v>[-0.01 +0.01]</v>
      </c>
      <c r="D50" t="str">
        <f t="array" aca="1" ref="D50" ca="1">_xlfn.CONCAT(INDIRECT(CONCATENATE("Simu"&amp;$B50&amp;"!"&amp;"$D$3")), " - ",TEXT(INDIRECT(CONCATENATE("Simu"&amp;$B50&amp;"!"&amp;"$D$3"))+(INDIRECT(CONCATENATE("Simu"&amp;$B50&amp;"!"&amp;"$E$3"))/86400),"hh:mm:ss"))</f>
        <v>20:00:00 - 21:00:00</v>
      </c>
      <c r="E50">
        <f t="array" aca="1" ref="E50" ca="1">INDIRECT(CONCATENATE("Simu"&amp;$B50&amp;"!"&amp;"$G$3"))</f>
        <v>1000</v>
      </c>
      <c r="F50">
        <f t="array" aca="1" ref="F50" ca="1">INDIRECT(CONCATENATE("Simu"&amp;$B50&amp;"!"&amp;"$L$8"))</f>
        <v>3.563747222222224</v>
      </c>
      <c r="G50">
        <f t="array" aca="1" ref="G50" ca="1">INDIRECT(CONCATENATE("Simu"&amp;$B50&amp;"!"&amp;"$L$9"))</f>
        <v>94.844977777777757</v>
      </c>
      <c r="H50">
        <f t="array" aca="1" ref="H50" ca="1">INDIRECT(CONCATENATE("Simu"&amp;$B50&amp;"!"&amp;"$Z$3"))</f>
        <v>13</v>
      </c>
      <c r="I50">
        <f t="array" aca="1" ref="I50" ca="1">INDIRECT(CONCATENATE("Simu"&amp;$B50&amp;"!"&amp;"$I$9"))</f>
        <v>8</v>
      </c>
      <c r="J50">
        <f t="array" aca="1" ref="J50" ca="1">IF(I50&gt;0,COUNT(IF(INDIRECT(CONCATENATE("Simu"&amp;$B50&amp;"!$F$16:$F$"&amp;15+I50))&lt;20,INDIRECT(CONCATENATE("Simu"&amp;$B50&amp;"!$F$16:$F$"&amp;15+I50)),#N/A)),0)</f>
        <v>4</v>
      </c>
      <c r="K50">
        <f t="array" aca="1" ref="K50" ca="1">IF(I50&gt;0,COUNT(IF(INDIRECT(CONCATENATE("Simu"&amp;$B50&amp;"!$F$16:$F$"&amp;15+I50))&lt;10,INDIRECT(CONCATENATE("Simu"&amp;$B50&amp;"!$F$16:$F$"&amp;15+I50)),#N/A)),0)</f>
        <v>3</v>
      </c>
      <c r="L50">
        <f t="array" aca="1" ref="L50" ca="1">IF(I50&gt;0,COUNT(IF(INDIRECT(CONCATENATE("Simu"&amp;$B50&amp;"!$F$16:$F$"&amp;15+I50))&lt;5,INDIRECT(CONCATENATE("Simu"&amp;$B50&amp;"!$F$16:$F$"&amp;15+I50)),#N/A)),0)</f>
        <v>0</v>
      </c>
    </row>
    <row r="51" spans="2:12" x14ac:dyDescent="0.3">
      <c r="B51">
        <f t="shared" si="1"/>
        <v>37</v>
      </c>
      <c r="C51" t="str">
        <f t="array" aca="1" ref="C51" ca="1">INDIRECT(CONCATENATE("Simu"&amp;$B51&amp;"!"&amp;"$X$3"))</f>
        <v>[-0.01 +0.01]</v>
      </c>
      <c r="D51" t="str">
        <f t="array" aca="1" ref="D51" ca="1">_xlfn.CONCAT(INDIRECT(CONCATENATE("Simu"&amp;$B51&amp;"!"&amp;"$D$3")), " - ",TEXT(INDIRECT(CONCATENATE("Simu"&amp;$B51&amp;"!"&amp;"$D$3"))+(INDIRECT(CONCATENATE("Simu"&amp;$B51&amp;"!"&amp;"$E$3"))/86400),"hh:mm:ss"))</f>
        <v>21:00:00 - 21:15:00</v>
      </c>
      <c r="E51">
        <f t="array" aca="1" ref="E51" ca="1">INDIRECT(CONCATENATE("Simu"&amp;$B51&amp;"!"&amp;"$G$3"))</f>
        <v>1000</v>
      </c>
      <c r="F51">
        <f t="array" aca="1" ref="F51" ca="1">INDIRECT(CONCATENATE("Simu"&amp;$B51&amp;"!"&amp;"$L$8"))</f>
        <v>0.65175000000000083</v>
      </c>
      <c r="G51">
        <f t="array" aca="1" ref="G51" ca="1">INDIRECT(CONCATENATE("Simu"&amp;$B51&amp;"!"&amp;"$L$9"))</f>
        <v>22.684213888888891</v>
      </c>
      <c r="H51">
        <f t="array" aca="1" ref="H51" ca="1">INDIRECT(CONCATENATE("Simu"&amp;$B51&amp;"!"&amp;"$Z$3"))</f>
        <v>53</v>
      </c>
      <c r="I51">
        <f t="array" aca="1" ref="I51" ca="1">INDIRECT(CONCATENATE("Simu"&amp;$B51&amp;"!"&amp;"$I$9"))</f>
        <v>5</v>
      </c>
      <c r="J51">
        <f t="array" aca="1" ref="J51" ca="1">IF(I51&gt;0,COUNT(IF(INDIRECT(CONCATENATE("Simu"&amp;$B51&amp;"!$F$16:$F$"&amp;15+I51))&lt;20,INDIRECT(CONCATENATE("Simu"&amp;$B51&amp;"!$F$16:$F$"&amp;15+I51)),#N/A)),0)</f>
        <v>4</v>
      </c>
      <c r="K51">
        <f t="array" aca="1" ref="K51" ca="1">IF(I51&gt;0,COUNT(IF(INDIRECT(CONCATENATE("Simu"&amp;$B51&amp;"!$F$16:$F$"&amp;15+I51))&lt;10,INDIRECT(CONCATENATE("Simu"&amp;$B51&amp;"!$F$16:$F$"&amp;15+I51)),#N/A)),0)</f>
        <v>2</v>
      </c>
      <c r="L51">
        <f t="array" aca="1" ref="L51" ca="1">IF(I51&gt;0,COUNT(IF(INDIRECT(CONCATENATE("Simu"&amp;$B51&amp;"!$F$16:$F$"&amp;15+I51))&lt;5,INDIRECT(CONCATENATE("Simu"&amp;$B51&amp;"!$F$16:$F$"&amp;15+I51)),#N/A)),0)</f>
        <v>2</v>
      </c>
    </row>
    <row r="52" spans="2:12" x14ac:dyDescent="0.3">
      <c r="B52">
        <f t="shared" si="1"/>
        <v>38</v>
      </c>
      <c r="C52" t="str">
        <f t="array" aca="1" ref="C52" ca="1">INDIRECT(CONCATENATE("Simu"&amp;$B52&amp;"!"&amp;"$X$3"))</f>
        <v>[-0.01 +0.01]</v>
      </c>
      <c r="D52" t="str">
        <f t="array" aca="1" ref="D52" ca="1">_xlfn.CONCAT(INDIRECT(CONCATENATE("Simu"&amp;$B52&amp;"!"&amp;"$D$3")), " - ",TEXT(INDIRECT(CONCATENATE("Simu"&amp;$B52&amp;"!"&amp;"$D$3"))+(INDIRECT(CONCATENATE("Simu"&amp;$B52&amp;"!"&amp;"$E$3"))/86400),"hh:mm:ss"))</f>
        <v>21:15:00 - 21:30:00</v>
      </c>
      <c r="E52">
        <f t="array" aca="1" ref="E52" ca="1">INDIRECT(CONCATENATE("Simu"&amp;$B52&amp;"!"&amp;"$G$3"))</f>
        <v>1000</v>
      </c>
      <c r="F52">
        <f t="array" aca="1" ref="F52" ca="1">INDIRECT(CONCATENATE("Simu"&amp;$B52&amp;"!"&amp;"$L$8"))</f>
        <v>0.8593972222222227</v>
      </c>
      <c r="G52">
        <f t="array" aca="1" ref="G52" ca="1">INDIRECT(CONCATENATE("Simu"&amp;$B52&amp;"!"&amp;"$L$9"))</f>
        <v>25.1450472222222</v>
      </c>
      <c r="H52">
        <f t="array" aca="1" ref="H52" ca="1">INDIRECT(CONCATENATE("Simu"&amp;$B52&amp;"!"&amp;"$Z$3"))</f>
        <v>13</v>
      </c>
      <c r="I52">
        <f t="array" aca="1" ref="I52" ca="1">INDIRECT(CONCATENATE("Simu"&amp;$B52&amp;"!"&amp;"$I$9"))</f>
        <v>9</v>
      </c>
      <c r="J52">
        <f t="array" aca="1" ref="J52" ca="1">IF(I52&gt;0,COUNT(IF(INDIRECT(CONCATENATE("Simu"&amp;$B52&amp;"!$F$16:$F$"&amp;15+I52))&lt;20,INDIRECT(CONCATENATE("Simu"&amp;$B52&amp;"!$F$16:$F$"&amp;15+I52)),#N/A)),0)</f>
        <v>5</v>
      </c>
      <c r="K52">
        <f t="array" aca="1" ref="K52" ca="1">IF(I52&gt;0,COUNT(IF(INDIRECT(CONCATENATE("Simu"&amp;$B52&amp;"!$F$16:$F$"&amp;15+I52))&lt;10,INDIRECT(CONCATENATE("Simu"&amp;$B52&amp;"!$F$16:$F$"&amp;15+I52)),#N/A)),0)</f>
        <v>4</v>
      </c>
      <c r="L52">
        <f t="array" aca="1" ref="L52" ca="1">IF(I52&gt;0,COUNT(IF(INDIRECT(CONCATENATE("Simu"&amp;$B52&amp;"!$F$16:$F$"&amp;15+I52))&lt;5,INDIRECT(CONCATENATE("Simu"&amp;$B52&amp;"!$F$16:$F$"&amp;15+I52)),#N/A)),0)</f>
        <v>1</v>
      </c>
    </row>
    <row r="53" spans="2:12" x14ac:dyDescent="0.3">
      <c r="B53">
        <f t="shared" si="1"/>
        <v>39</v>
      </c>
      <c r="C53" t="str">
        <f t="array" aca="1" ref="C53" ca="1">INDIRECT(CONCATENATE("Simu"&amp;$B53&amp;"!"&amp;"$X$3"))</f>
        <v>[-0.01 +0.01]</v>
      </c>
      <c r="D53" t="str">
        <f t="array" aca="1" ref="D53" ca="1">_xlfn.CONCAT(INDIRECT(CONCATENATE("Simu"&amp;$B53&amp;"!"&amp;"$D$3")), " - ",TEXT(INDIRECT(CONCATENATE("Simu"&amp;$B53&amp;"!"&amp;"$D$3"))+(INDIRECT(CONCATENATE("Simu"&amp;$B53&amp;"!"&amp;"$E$3"))/86400),"hh:mm:ss"))</f>
        <v>21:30:00 - 21:45:00</v>
      </c>
      <c r="E53">
        <f t="array" aca="1" ref="E53" ca="1">INDIRECT(CONCATENATE("Simu"&amp;$B53&amp;"!"&amp;"$G$3"))</f>
        <v>1000</v>
      </c>
      <c r="F53">
        <f t="array" aca="1" ref="F53" ca="1">INDIRECT(CONCATENATE("Simu"&amp;$B53&amp;"!"&amp;"$L$8"))</f>
        <v>0.6859111111111067</v>
      </c>
      <c r="G53">
        <f t="array" aca="1" ref="G53" ca="1">INDIRECT(CONCATENATE("Simu"&amp;$B53&amp;"!"&amp;"$L$9"))</f>
        <v>22.120136111111108</v>
      </c>
      <c r="H53">
        <f t="array" aca="1" ref="H53" ca="1">INDIRECT(CONCATENATE("Simu"&amp;$B53&amp;"!"&amp;"$Z$3"))</f>
        <v>44</v>
      </c>
      <c r="I53">
        <f t="array" aca="1" ref="I53" ca="1">INDIRECT(CONCATENATE("Simu"&amp;$B53&amp;"!"&amp;"$I$9"))</f>
        <v>3</v>
      </c>
      <c r="J53">
        <f t="array" aca="1" ref="J53" ca="1">IF(I53&gt;0,COUNT(IF(INDIRECT(CONCATENATE("Simu"&amp;$B53&amp;"!$F$16:$F$"&amp;15+I53))&lt;20,INDIRECT(CONCATENATE("Simu"&amp;$B53&amp;"!$F$16:$F$"&amp;15+I53)),#N/A)),0)</f>
        <v>3</v>
      </c>
      <c r="K53">
        <f t="array" aca="1" ref="K53" ca="1">IF(I53&gt;0,COUNT(IF(INDIRECT(CONCATENATE("Simu"&amp;$B53&amp;"!$F$16:$F$"&amp;15+I53))&lt;10,INDIRECT(CONCATENATE("Simu"&amp;$B53&amp;"!$F$16:$F$"&amp;15+I53)),#N/A)),0)</f>
        <v>3</v>
      </c>
      <c r="L53">
        <f t="array" aca="1" ref="L53" ca="1">IF(I53&gt;0,COUNT(IF(INDIRECT(CONCATENATE("Simu"&amp;$B53&amp;"!$F$16:$F$"&amp;15+I53))&lt;5,INDIRECT(CONCATENATE("Simu"&amp;$B53&amp;"!$F$16:$F$"&amp;15+I53)),#N/A)),0)</f>
        <v>1</v>
      </c>
    </row>
    <row r="54" spans="2:12" x14ac:dyDescent="0.3">
      <c r="B54">
        <f t="shared" si="1"/>
        <v>40</v>
      </c>
      <c r="C54" t="str">
        <f t="array" aca="1" ref="C54" ca="1">INDIRECT(CONCATENATE("Simu"&amp;$B54&amp;"!"&amp;"$X$3"))</f>
        <v>[-0.01 +0.01]</v>
      </c>
      <c r="D54" t="str">
        <f t="array" aca="1" ref="D54" ca="1">_xlfn.CONCAT(INDIRECT(CONCATENATE("Simu"&amp;$B54&amp;"!"&amp;"$D$3")), " - ",TEXT(INDIRECT(CONCATENATE("Simu"&amp;$B54&amp;"!"&amp;"$D$3"))+(INDIRECT(CONCATENATE("Simu"&amp;$B54&amp;"!"&amp;"$E$3"))/86400),"hh:mm:ss"))</f>
        <v>21:45:00 - 22:00:00</v>
      </c>
      <c r="E54">
        <f t="array" aca="1" ref="E54" ca="1">INDIRECT(CONCATENATE("Simu"&amp;$B54&amp;"!"&amp;"$G$3"))</f>
        <v>1000</v>
      </c>
      <c r="F54">
        <f t="array" aca="1" ref="F54" ca="1">INDIRECT(CONCATENATE("Simu"&amp;$B54&amp;"!"&amp;"$L$8"))</f>
        <v>0.68137500000000728</v>
      </c>
      <c r="G54">
        <f t="array" aca="1" ref="G54" ca="1">INDIRECT(CONCATENATE("Simu"&amp;$B54&amp;"!"&amp;"$L$9"))</f>
        <v>24.333116666666658</v>
      </c>
      <c r="H54">
        <f t="array" aca="1" ref="H54" ca="1">INDIRECT(CONCATENATE("Simu"&amp;$B54&amp;"!"&amp;"$Z$3"))</f>
        <v>168</v>
      </c>
      <c r="I54">
        <f t="array" aca="1" ref="I54" ca="1">INDIRECT(CONCATENATE("Simu"&amp;$B54&amp;"!"&amp;"$I$9"))</f>
        <v>5</v>
      </c>
      <c r="J54">
        <f t="array" aca="1" ref="J54" ca="1">IF(I54&gt;0,COUNT(IF(INDIRECT(CONCATENATE("Simu"&amp;$B54&amp;"!$F$16:$F$"&amp;15+I54))&lt;20,INDIRECT(CONCATENATE("Simu"&amp;$B54&amp;"!$F$16:$F$"&amp;15+I54)),#N/A)),0)</f>
        <v>5</v>
      </c>
      <c r="K54">
        <f t="array" aca="1" ref="K54" ca="1">IF(I54&gt;0,COUNT(IF(INDIRECT(CONCATENATE("Simu"&amp;$B54&amp;"!$F$16:$F$"&amp;15+I54))&lt;10,INDIRECT(CONCATENATE("Simu"&amp;$B54&amp;"!$F$16:$F$"&amp;15+I54)),#N/A)),0)</f>
        <v>4</v>
      </c>
      <c r="L54">
        <f t="array" aca="1" ref="L54" ca="1">IF(I54&gt;0,COUNT(IF(INDIRECT(CONCATENATE("Simu"&amp;$B54&amp;"!$F$16:$F$"&amp;15+I54))&lt;5,INDIRECT(CONCATENATE("Simu"&amp;$B54&amp;"!$F$16:$F$"&amp;15+I54)),#N/A)),0)</f>
        <v>1</v>
      </c>
    </row>
  </sheetData>
  <mergeCells count="11">
    <mergeCell ref="I12:L13"/>
    <mergeCell ref="O12:O14"/>
    <mergeCell ref="P12:Q13"/>
    <mergeCell ref="R12:R14"/>
    <mergeCell ref="S12:V13"/>
    <mergeCell ref="H12:H14"/>
    <mergeCell ref="B12:B14"/>
    <mergeCell ref="C12:C14"/>
    <mergeCell ref="D12:D14"/>
    <mergeCell ref="E12:E14"/>
    <mergeCell ref="F12:G13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9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</v>
      </c>
      <c r="B3" s="3">
        <v>45021</v>
      </c>
      <c r="D3" t="s">
        <v>79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199</v>
      </c>
      <c r="K3">
        <v>171</v>
      </c>
      <c r="L3">
        <v>28</v>
      </c>
      <c r="M3" t="s">
        <v>80</v>
      </c>
      <c r="N3" t="s">
        <v>81</v>
      </c>
      <c r="O3">
        <v>0</v>
      </c>
      <c r="P3" t="s">
        <v>82</v>
      </c>
      <c r="Q3" t="s">
        <v>83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11</v>
      </c>
      <c r="AA3">
        <v>315.62967109680181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16.79817777777777</v>
      </c>
      <c r="D7">
        <v>342.15623667325309</v>
      </c>
      <c r="E7">
        <v>13.13995394194926</v>
      </c>
      <c r="H7" t="s">
        <v>93</v>
      </c>
      <c r="I7">
        <v>3</v>
      </c>
      <c r="K7" t="s">
        <v>94</v>
      </c>
      <c r="L7">
        <v>28.606216666666661</v>
      </c>
      <c r="M7">
        <v>767.90119495235604</v>
      </c>
      <c r="N7">
        <v>13.13995394194926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4</v>
      </c>
      <c r="K8" t="s">
        <v>31</v>
      </c>
      <c r="L8">
        <v>2.197458333333334</v>
      </c>
      <c r="M8">
        <v>404.37067003944082</v>
      </c>
      <c r="N8">
        <v>60.466459699372798</v>
      </c>
    </row>
    <row r="9" spans="1:27" x14ac:dyDescent="0.3">
      <c r="A9">
        <v>2</v>
      </c>
      <c r="B9">
        <v>95</v>
      </c>
      <c r="C9">
        <v>11.808038888888889</v>
      </c>
      <c r="D9">
        <v>425.744958279103</v>
      </c>
      <c r="E9">
        <v>10.657490020178329</v>
      </c>
      <c r="H9" t="s">
        <v>96</v>
      </c>
      <c r="I9">
        <v>4</v>
      </c>
      <c r="K9" t="s">
        <v>32</v>
      </c>
      <c r="L9">
        <v>30.803674999999991</v>
      </c>
      <c r="M9">
        <v>1172.271864991797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28</v>
      </c>
      <c r="C12">
        <v>2.197458333333334</v>
      </c>
      <c r="D12">
        <v>404.37067003944082</v>
      </c>
      <c r="E12">
        <v>60.466459699372798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121</v>
      </c>
      <c r="B16">
        <v>4345</v>
      </c>
      <c r="C16">
        <v>5996</v>
      </c>
      <c r="D16">
        <v>19</v>
      </c>
      <c r="E16">
        <v>26340</v>
      </c>
      <c r="F16">
        <v>35.009152927731023</v>
      </c>
      <c r="G16">
        <v>0</v>
      </c>
      <c r="H16">
        <v>5</v>
      </c>
      <c r="I16">
        <v>16627.149703867381</v>
      </c>
      <c r="J16">
        <v>14025.333013298939</v>
      </c>
      <c r="K16">
        <v>94.318286072960234</v>
      </c>
      <c r="L16">
        <v>16765.885402186879</v>
      </c>
      <c r="M16">
        <v>16050.18302444578</v>
      </c>
      <c r="N16">
        <v>94.102429230549859</v>
      </c>
      <c r="O16">
        <v>16281.429495405589</v>
      </c>
      <c r="P16">
        <v>14315.558186121991</v>
      </c>
      <c r="Q16">
        <v>94.318286072960234</v>
      </c>
      <c r="R16">
        <v>16284.937492903209</v>
      </c>
      <c r="S16">
        <v>14315.323934913329</v>
      </c>
      <c r="T16">
        <v>94.102429230549859</v>
      </c>
      <c r="U16">
        <v>12.893491077702549</v>
      </c>
      <c r="V16">
        <v>51.423432044200403</v>
      </c>
      <c r="W16">
        <v>0</v>
      </c>
      <c r="X16">
        <v>0</v>
      </c>
    </row>
    <row r="17" spans="1:24" x14ac:dyDescent="0.3">
      <c r="A17" t="s">
        <v>122</v>
      </c>
      <c r="B17">
        <v>4536</v>
      </c>
      <c r="C17">
        <v>6193</v>
      </c>
      <c r="D17">
        <v>9</v>
      </c>
      <c r="E17">
        <v>25740</v>
      </c>
      <c r="F17">
        <v>50.227449287182367</v>
      </c>
      <c r="G17">
        <v>0</v>
      </c>
      <c r="H17">
        <v>5</v>
      </c>
      <c r="I17">
        <v>14441.00392139014</v>
      </c>
      <c r="J17">
        <v>15823.19810238163</v>
      </c>
      <c r="K17">
        <v>92.246378061081657</v>
      </c>
      <c r="L17">
        <v>16835.750102210419</v>
      </c>
      <c r="M17">
        <v>16811.318328193011</v>
      </c>
      <c r="N17">
        <v>94.597092754466416</v>
      </c>
      <c r="O17">
        <v>14441.00392139014</v>
      </c>
      <c r="P17">
        <v>15823.19810238163</v>
      </c>
      <c r="Q17">
        <v>92.246378061081657</v>
      </c>
      <c r="R17">
        <v>14441.512360242919</v>
      </c>
      <c r="S17">
        <v>15821.967675649021</v>
      </c>
      <c r="T17">
        <v>94.597092754466416</v>
      </c>
      <c r="U17">
        <v>0</v>
      </c>
      <c r="V17">
        <v>51.577301164517728</v>
      </c>
      <c r="W17">
        <v>0</v>
      </c>
      <c r="X17">
        <v>0</v>
      </c>
    </row>
    <row r="18" spans="1:24" x14ac:dyDescent="0.3">
      <c r="A18" t="s">
        <v>123</v>
      </c>
      <c r="B18">
        <v>4823</v>
      </c>
      <c r="C18">
        <v>5593</v>
      </c>
      <c r="D18">
        <v>8</v>
      </c>
      <c r="E18">
        <v>25680</v>
      </c>
      <c r="F18">
        <v>49.524263028399602</v>
      </c>
      <c r="G18">
        <v>0</v>
      </c>
      <c r="H18">
        <v>5</v>
      </c>
      <c r="I18">
        <v>18714.771997819869</v>
      </c>
      <c r="J18">
        <v>16875.277122142681</v>
      </c>
      <c r="K18">
        <v>115.6077217313013</v>
      </c>
      <c r="L18">
        <v>16433.099458784382</v>
      </c>
      <c r="M18">
        <v>15727.632641093451</v>
      </c>
      <c r="N18">
        <v>114.05866981175321</v>
      </c>
      <c r="O18">
        <v>18714.771997819869</v>
      </c>
      <c r="P18">
        <v>16875.277122142681</v>
      </c>
      <c r="Q18">
        <v>115.6077217313013</v>
      </c>
      <c r="R18">
        <v>18714.903142264789</v>
      </c>
      <c r="S18">
        <v>16875.016314982629</v>
      </c>
      <c r="T18">
        <v>114.05866981175321</v>
      </c>
      <c r="U18">
        <v>0</v>
      </c>
      <c r="V18">
        <v>51.57147751641854</v>
      </c>
      <c r="W18">
        <v>0</v>
      </c>
      <c r="X18">
        <v>0</v>
      </c>
    </row>
    <row r="19" spans="1:24" x14ac:dyDescent="0.3">
      <c r="A19" t="s">
        <v>123</v>
      </c>
      <c r="B19">
        <v>4823</v>
      </c>
      <c r="C19">
        <v>5593</v>
      </c>
      <c r="D19">
        <v>9</v>
      </c>
      <c r="E19">
        <v>25740</v>
      </c>
      <c r="F19">
        <v>12.41213269854642</v>
      </c>
      <c r="G19">
        <v>0</v>
      </c>
      <c r="H19">
        <v>5</v>
      </c>
      <c r="I19">
        <v>18714.661886216621</v>
      </c>
      <c r="J19">
        <v>16882.37802409269</v>
      </c>
      <c r="K19">
        <v>110.3232136430875</v>
      </c>
      <c r="L19">
        <v>18141.43207094619</v>
      </c>
      <c r="M19">
        <v>16597.542160067529</v>
      </c>
      <c r="N19">
        <v>107.35869717939759</v>
      </c>
      <c r="O19">
        <v>18714.661886216621</v>
      </c>
      <c r="P19">
        <v>16882.37802409269</v>
      </c>
      <c r="Q19">
        <v>110.3232136430875</v>
      </c>
      <c r="R19">
        <v>18713.288707812109</v>
      </c>
      <c r="S19">
        <v>16885.10873500508</v>
      </c>
      <c r="T19">
        <v>107.35869717939759</v>
      </c>
      <c r="U19">
        <v>0</v>
      </c>
      <c r="V19">
        <v>51.569661719815507</v>
      </c>
      <c r="W19">
        <v>0</v>
      </c>
      <c r="X19">
        <v>0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8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</v>
      </c>
      <c r="B3" s="3">
        <v>45021</v>
      </c>
      <c r="D3" t="s">
        <v>124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196</v>
      </c>
      <c r="K3">
        <v>183</v>
      </c>
      <c r="L3">
        <v>13</v>
      </c>
      <c r="M3" t="s">
        <v>80</v>
      </c>
      <c r="N3" t="s">
        <v>81</v>
      </c>
      <c r="O3">
        <v>0</v>
      </c>
      <c r="P3" t="s">
        <v>125</v>
      </c>
      <c r="Q3" t="s">
        <v>126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115</v>
      </c>
      <c r="AA3">
        <v>156.01773309707639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10</v>
      </c>
      <c r="C7">
        <v>0.83575555555555381</v>
      </c>
      <c r="D7">
        <v>26.365389145900849</v>
      </c>
      <c r="E7">
        <v>12.903741034732789</v>
      </c>
      <c r="H7" t="s">
        <v>93</v>
      </c>
      <c r="I7">
        <v>112</v>
      </c>
      <c r="K7" t="s">
        <v>94</v>
      </c>
      <c r="L7">
        <v>17.310405555555551</v>
      </c>
      <c r="M7">
        <v>620.17960390921894</v>
      </c>
      <c r="N7">
        <v>12.903741034732789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0</v>
      </c>
      <c r="K8" t="s">
        <v>31</v>
      </c>
      <c r="L8">
        <v>0.65158333333333252</v>
      </c>
      <c r="M8">
        <v>119.47569182866511</v>
      </c>
      <c r="N8">
        <v>62.372326906120477</v>
      </c>
    </row>
    <row r="9" spans="1:27" x14ac:dyDescent="0.3">
      <c r="A9">
        <v>2</v>
      </c>
      <c r="B9">
        <v>173</v>
      </c>
      <c r="C9">
        <v>16.47465</v>
      </c>
      <c r="D9">
        <v>593.81421476331809</v>
      </c>
      <c r="E9">
        <v>11.470078074789781</v>
      </c>
      <c r="H9" t="s">
        <v>96</v>
      </c>
      <c r="I9">
        <v>3</v>
      </c>
      <c r="K9" t="s">
        <v>32</v>
      </c>
      <c r="L9">
        <v>17.961988888888889</v>
      </c>
      <c r="M9">
        <v>739.6552957378841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13</v>
      </c>
      <c r="C12">
        <v>0.65158333333333252</v>
      </c>
      <c r="D12">
        <v>119.47569182866511</v>
      </c>
      <c r="E12">
        <v>62.372326906120477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127</v>
      </c>
      <c r="B16">
        <v>3537</v>
      </c>
      <c r="C16">
        <v>5586</v>
      </c>
      <c r="D16">
        <v>12</v>
      </c>
      <c r="E16">
        <v>27720</v>
      </c>
      <c r="F16">
        <v>14.36902189035262</v>
      </c>
      <c r="G16">
        <v>2</v>
      </c>
      <c r="H16">
        <v>5</v>
      </c>
      <c r="I16">
        <v>17764.523233060871</v>
      </c>
      <c r="J16">
        <v>16458.926052232069</v>
      </c>
      <c r="K16">
        <v>41.79762150607403</v>
      </c>
      <c r="L16">
        <v>18475.850597115961</v>
      </c>
      <c r="M16">
        <v>16910.949543526938</v>
      </c>
      <c r="N16">
        <v>38.591284988361117</v>
      </c>
      <c r="O16">
        <v>17815.03520852741</v>
      </c>
      <c r="P16">
        <v>16593.494318149838</v>
      </c>
      <c r="Q16">
        <v>41.79762150607403</v>
      </c>
      <c r="R16">
        <v>17816.883946258651</v>
      </c>
      <c r="S16">
        <v>16590.61100252116</v>
      </c>
      <c r="T16">
        <v>38.591284988361117</v>
      </c>
      <c r="U16">
        <v>10.003195819663629</v>
      </c>
      <c r="V16">
        <v>50.991856106186653</v>
      </c>
      <c r="W16">
        <v>0</v>
      </c>
      <c r="X16">
        <v>0</v>
      </c>
    </row>
    <row r="17" spans="1:24" x14ac:dyDescent="0.3">
      <c r="A17" t="s">
        <v>128</v>
      </c>
      <c r="B17">
        <v>3537</v>
      </c>
      <c r="C17">
        <v>5591</v>
      </c>
      <c r="D17">
        <v>12</v>
      </c>
      <c r="E17">
        <v>27720</v>
      </c>
      <c r="F17">
        <v>13.140943250004041</v>
      </c>
      <c r="G17">
        <v>2</v>
      </c>
      <c r="H17">
        <v>5</v>
      </c>
      <c r="I17">
        <v>17761.070941846629</v>
      </c>
      <c r="J17">
        <v>16462.452752504229</v>
      </c>
      <c r="K17">
        <v>43.681681865667407</v>
      </c>
      <c r="L17">
        <v>17198.004322556571</v>
      </c>
      <c r="M17">
        <v>16289.50945241193</v>
      </c>
      <c r="N17">
        <v>39.443394615087058</v>
      </c>
      <c r="O17">
        <v>17807.277052081259</v>
      </c>
      <c r="P17">
        <v>16585.519858820058</v>
      </c>
      <c r="Q17">
        <v>43.681681865667407</v>
      </c>
      <c r="R17">
        <v>17807.40080369162</v>
      </c>
      <c r="S17">
        <v>16585.1159178544</v>
      </c>
      <c r="T17">
        <v>39.443394615087058</v>
      </c>
      <c r="U17">
        <v>10.00349661562478</v>
      </c>
      <c r="V17">
        <v>51.541873282003138</v>
      </c>
      <c r="W17">
        <v>0</v>
      </c>
      <c r="X17">
        <v>0</v>
      </c>
    </row>
    <row r="18" spans="1:24" x14ac:dyDescent="0.3">
      <c r="A18" t="s">
        <v>129</v>
      </c>
      <c r="B18">
        <v>3624</v>
      </c>
      <c r="C18">
        <v>5586</v>
      </c>
      <c r="D18">
        <v>14</v>
      </c>
      <c r="E18">
        <v>27840</v>
      </c>
      <c r="F18">
        <v>45.873613680408567</v>
      </c>
      <c r="G18">
        <v>2</v>
      </c>
      <c r="H18">
        <v>5</v>
      </c>
      <c r="I18">
        <v>18562.929954859359</v>
      </c>
      <c r="J18">
        <v>17811.042944023349</v>
      </c>
      <c r="K18">
        <v>21.548205104889551</v>
      </c>
      <c r="L18">
        <v>16426.939544097051</v>
      </c>
      <c r="M18">
        <v>15975.65673550829</v>
      </c>
      <c r="N18">
        <v>19.579892224464349</v>
      </c>
      <c r="O18">
        <v>18172.804485970209</v>
      </c>
      <c r="P18">
        <v>17568.370216698549</v>
      </c>
      <c r="Q18">
        <v>21.548205104889551</v>
      </c>
      <c r="R18">
        <v>18170.21521821928</v>
      </c>
      <c r="S18">
        <v>17571.37498926121</v>
      </c>
      <c r="T18">
        <v>19.579892224464349</v>
      </c>
      <c r="U18">
        <v>10.015410441571531</v>
      </c>
      <c r="V18">
        <v>51.518278489115303</v>
      </c>
      <c r="W18">
        <v>0</v>
      </c>
      <c r="X18">
        <v>0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20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</v>
      </c>
      <c r="B3" s="3">
        <v>45021</v>
      </c>
      <c r="D3" t="s">
        <v>130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286</v>
      </c>
      <c r="K3">
        <v>268</v>
      </c>
      <c r="L3">
        <v>18</v>
      </c>
      <c r="M3" t="s">
        <v>80</v>
      </c>
      <c r="N3" t="s">
        <v>81</v>
      </c>
      <c r="O3">
        <v>0</v>
      </c>
      <c r="P3" t="s">
        <v>131</v>
      </c>
      <c r="Q3" t="s">
        <v>132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481</v>
      </c>
      <c r="AA3">
        <v>234.3039319515228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22</v>
      </c>
      <c r="C7">
        <v>0.4728833333333326</v>
      </c>
      <c r="D7">
        <v>14.63510072692022</v>
      </c>
      <c r="E7">
        <v>8.5968554113420321</v>
      </c>
      <c r="H7" t="s">
        <v>93</v>
      </c>
      <c r="I7">
        <v>474</v>
      </c>
      <c r="K7" t="s">
        <v>94</v>
      </c>
      <c r="L7">
        <v>30.185308333333339</v>
      </c>
      <c r="M7">
        <v>1085.111599004741</v>
      </c>
      <c r="N7">
        <v>43.941425239015167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2</v>
      </c>
      <c r="K8" t="s">
        <v>31</v>
      </c>
      <c r="L8">
        <v>0.82359722222222143</v>
      </c>
      <c r="M8">
        <v>151.41143587689319</v>
      </c>
      <c r="N8">
        <v>51.780035510172418</v>
      </c>
    </row>
    <row r="9" spans="1:27" x14ac:dyDescent="0.3">
      <c r="A9">
        <v>2</v>
      </c>
      <c r="B9">
        <v>246</v>
      </c>
      <c r="C9">
        <v>29.712425</v>
      </c>
      <c r="D9">
        <v>1070.4764982778211</v>
      </c>
      <c r="E9">
        <v>43.941425239015167</v>
      </c>
      <c r="H9" t="s">
        <v>96</v>
      </c>
      <c r="I9">
        <v>5</v>
      </c>
      <c r="K9" t="s">
        <v>32</v>
      </c>
      <c r="L9">
        <v>31.008905555555561</v>
      </c>
      <c r="M9">
        <v>1236.523034881634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18</v>
      </c>
      <c r="C12">
        <v>0.82359722222222143</v>
      </c>
      <c r="D12">
        <v>151.41143587689319</v>
      </c>
      <c r="E12">
        <v>51.780035510172418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133</v>
      </c>
      <c r="B16">
        <v>3450</v>
      </c>
      <c r="C16">
        <v>5995</v>
      </c>
      <c r="D16">
        <v>2</v>
      </c>
      <c r="E16">
        <v>28020</v>
      </c>
      <c r="F16">
        <v>52.935306433034171</v>
      </c>
      <c r="G16">
        <v>2</v>
      </c>
      <c r="H16">
        <v>5</v>
      </c>
      <c r="I16">
        <v>16151.52356995128</v>
      </c>
      <c r="J16">
        <v>12174.119330164949</v>
      </c>
      <c r="K16">
        <v>57.359859803725627</v>
      </c>
      <c r="L16">
        <v>16242.77139562165</v>
      </c>
      <c r="M16">
        <v>14386.178283116809</v>
      </c>
      <c r="N16">
        <v>61.019561748822611</v>
      </c>
      <c r="O16">
        <v>15965.61076027413</v>
      </c>
      <c r="P16">
        <v>11678.67292643707</v>
      </c>
      <c r="Q16">
        <v>57.359859803725627</v>
      </c>
      <c r="R16">
        <v>15968.78979317738</v>
      </c>
      <c r="S16">
        <v>11678.546366712149</v>
      </c>
      <c r="T16">
        <v>61.019561748822611</v>
      </c>
      <c r="U16">
        <v>9.9967170678524742</v>
      </c>
      <c r="V16">
        <v>51.411028105874571</v>
      </c>
      <c r="W16">
        <v>0</v>
      </c>
      <c r="X16">
        <v>0</v>
      </c>
    </row>
    <row r="17" spans="1:24" x14ac:dyDescent="0.3">
      <c r="A17" t="s">
        <v>134</v>
      </c>
      <c r="B17">
        <v>3498</v>
      </c>
      <c r="C17">
        <v>5595</v>
      </c>
      <c r="D17">
        <v>4</v>
      </c>
      <c r="E17">
        <v>28140</v>
      </c>
      <c r="F17">
        <v>8.0531781222459458</v>
      </c>
      <c r="G17">
        <v>2</v>
      </c>
      <c r="H17">
        <v>5</v>
      </c>
      <c r="I17">
        <v>18323.869351651891</v>
      </c>
      <c r="J17">
        <v>17947.79405832645</v>
      </c>
      <c r="K17">
        <v>113.24508949605401</v>
      </c>
      <c r="L17">
        <v>18600.98695871967</v>
      </c>
      <c r="M17">
        <v>18146.659042584361</v>
      </c>
      <c r="N17">
        <v>113.53804643396801</v>
      </c>
      <c r="O17">
        <v>18295.582865005948</v>
      </c>
      <c r="P17">
        <v>17872.43243519737</v>
      </c>
      <c r="Q17">
        <v>113.24508949605401</v>
      </c>
      <c r="R17">
        <v>18293.809032492351</v>
      </c>
      <c r="S17">
        <v>17874.95200874639</v>
      </c>
      <c r="T17">
        <v>113.53804643396801</v>
      </c>
      <c r="U17">
        <v>9.9954747766931291</v>
      </c>
      <c r="V17">
        <v>50.924143156034333</v>
      </c>
      <c r="W17">
        <v>0</v>
      </c>
      <c r="X17">
        <v>0</v>
      </c>
    </row>
    <row r="18" spans="1:24" x14ac:dyDescent="0.3">
      <c r="A18" t="s">
        <v>134</v>
      </c>
      <c r="B18">
        <v>3498</v>
      </c>
      <c r="C18">
        <v>5595</v>
      </c>
      <c r="D18">
        <v>4</v>
      </c>
      <c r="E18">
        <v>28140</v>
      </c>
      <c r="F18">
        <v>4.2659987091837568</v>
      </c>
      <c r="G18">
        <v>2</v>
      </c>
      <c r="H18">
        <v>5</v>
      </c>
      <c r="I18">
        <v>18302.29082334373</v>
      </c>
      <c r="J18">
        <v>17897.444818835011</v>
      </c>
      <c r="K18">
        <v>116.0739916726568</v>
      </c>
      <c r="L18">
        <v>18451.47441465683</v>
      </c>
      <c r="M18">
        <v>17999.484598354531</v>
      </c>
      <c r="N18">
        <v>118.5381954642551</v>
      </c>
      <c r="O18">
        <v>18287.301437487939</v>
      </c>
      <c r="P18">
        <v>17857.52361496479</v>
      </c>
      <c r="Q18">
        <v>116.0739916726568</v>
      </c>
      <c r="R18">
        <v>18288.850399037128</v>
      </c>
      <c r="S18">
        <v>17855.329695276891</v>
      </c>
      <c r="T18">
        <v>118.5381954642551</v>
      </c>
      <c r="U18">
        <v>9.995904670570491</v>
      </c>
      <c r="V18">
        <v>50.941931711279651</v>
      </c>
      <c r="W18">
        <v>0</v>
      </c>
      <c r="X18">
        <v>0</v>
      </c>
    </row>
    <row r="19" spans="1:24" x14ac:dyDescent="0.3">
      <c r="A19" t="s">
        <v>135</v>
      </c>
      <c r="B19">
        <v>3624</v>
      </c>
      <c r="C19">
        <v>5586</v>
      </c>
      <c r="D19">
        <v>0</v>
      </c>
      <c r="E19">
        <v>27900</v>
      </c>
      <c r="F19">
        <v>0.46985552110850443</v>
      </c>
      <c r="G19">
        <v>2</v>
      </c>
      <c r="H19">
        <v>5</v>
      </c>
      <c r="I19">
        <v>18149.72633181325</v>
      </c>
      <c r="J19">
        <v>17554.637637068801</v>
      </c>
      <c r="K19">
        <v>27.544597753427091</v>
      </c>
      <c r="L19">
        <v>18128.09188184105</v>
      </c>
      <c r="M19">
        <v>17535.558389255351</v>
      </c>
      <c r="N19">
        <v>29.69047973102164</v>
      </c>
      <c r="O19">
        <v>18145.73020449539</v>
      </c>
      <c r="P19">
        <v>17552.152216798171</v>
      </c>
      <c r="Q19">
        <v>27.544597753427091</v>
      </c>
      <c r="R19">
        <v>18145.945500659731</v>
      </c>
      <c r="S19">
        <v>17551.902386094029</v>
      </c>
      <c r="T19">
        <v>29.69047973102164</v>
      </c>
      <c r="U19">
        <v>10.015824826273869</v>
      </c>
      <c r="V19">
        <v>51.515656364918478</v>
      </c>
      <c r="W19">
        <v>0</v>
      </c>
      <c r="X19">
        <v>0</v>
      </c>
    </row>
    <row r="20" spans="1:24" x14ac:dyDescent="0.3">
      <c r="A20" t="s">
        <v>136</v>
      </c>
      <c r="B20">
        <v>3632</v>
      </c>
      <c r="C20">
        <v>5584</v>
      </c>
      <c r="D20">
        <v>14</v>
      </c>
      <c r="E20">
        <v>28740</v>
      </c>
      <c r="F20">
        <v>21.158496664203881</v>
      </c>
      <c r="G20">
        <v>2</v>
      </c>
      <c r="H20">
        <v>5</v>
      </c>
      <c r="I20">
        <v>17651.07438413905</v>
      </c>
      <c r="J20">
        <v>17306.806155595172</v>
      </c>
      <c r="K20">
        <v>68.454017676663895</v>
      </c>
      <c r="L20">
        <v>16840.654661042921</v>
      </c>
      <c r="M20">
        <v>16357.69071611523</v>
      </c>
      <c r="N20">
        <v>69.029046484107823</v>
      </c>
      <c r="O20">
        <v>17642.50407574472</v>
      </c>
      <c r="P20">
        <v>17095.710266367849</v>
      </c>
      <c r="Q20">
        <v>68.454017676663895</v>
      </c>
      <c r="R20">
        <v>17644.85248285536</v>
      </c>
      <c r="S20">
        <v>17093.69494568697</v>
      </c>
      <c r="T20">
        <v>69.029046484107823</v>
      </c>
      <c r="U20">
        <v>9.9851040676735376</v>
      </c>
      <c r="V20">
        <v>51.523239156941663</v>
      </c>
      <c r="W20">
        <v>0</v>
      </c>
      <c r="X20">
        <v>0</v>
      </c>
    </row>
  </sheetData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26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4</v>
      </c>
      <c r="B3" s="3">
        <v>45021</v>
      </c>
      <c r="D3" t="s">
        <v>137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374</v>
      </c>
      <c r="K3">
        <v>357</v>
      </c>
      <c r="L3">
        <v>17</v>
      </c>
      <c r="M3" t="s">
        <v>80</v>
      </c>
      <c r="N3" t="s">
        <v>81</v>
      </c>
      <c r="O3">
        <v>0</v>
      </c>
      <c r="P3" t="s">
        <v>138</v>
      </c>
      <c r="Q3" t="s">
        <v>139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1420</v>
      </c>
      <c r="AA3">
        <v>380.08287978172302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7.4827361111111106</v>
      </c>
      <c r="D7">
        <v>134.64098130618609</v>
      </c>
      <c r="E7">
        <v>13.107296329809611</v>
      </c>
      <c r="H7" t="s">
        <v>93</v>
      </c>
      <c r="I7">
        <v>1354</v>
      </c>
      <c r="K7" t="s">
        <v>94</v>
      </c>
      <c r="L7">
        <v>43.2864</v>
      </c>
      <c r="M7">
        <v>1424.583842019638</v>
      </c>
      <c r="N7">
        <v>20.811323447164469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55</v>
      </c>
      <c r="K8" t="s">
        <v>31</v>
      </c>
      <c r="L8">
        <v>0.94526111111111077</v>
      </c>
      <c r="M8">
        <v>173.73218013146891</v>
      </c>
      <c r="N8">
        <v>54.102378490501778</v>
      </c>
    </row>
    <row r="9" spans="1:27" x14ac:dyDescent="0.3">
      <c r="A9">
        <v>2</v>
      </c>
      <c r="B9">
        <v>281</v>
      </c>
      <c r="C9">
        <v>35.803663888888892</v>
      </c>
      <c r="D9">
        <v>1289.9428607134521</v>
      </c>
      <c r="E9">
        <v>20.811323447164469</v>
      </c>
      <c r="H9" t="s">
        <v>96</v>
      </c>
      <c r="I9">
        <v>11</v>
      </c>
      <c r="K9" t="s">
        <v>32</v>
      </c>
      <c r="L9">
        <v>44.231661111111109</v>
      </c>
      <c r="M9">
        <v>1598.3160221511071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17</v>
      </c>
      <c r="C12">
        <v>0.94526111111111077</v>
      </c>
      <c r="D12">
        <v>173.73218013146891</v>
      </c>
      <c r="E12">
        <v>54.102378490501778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140</v>
      </c>
      <c r="B16">
        <v>3488</v>
      </c>
      <c r="C16">
        <v>5602</v>
      </c>
      <c r="D16">
        <v>13</v>
      </c>
      <c r="E16">
        <v>29580</v>
      </c>
      <c r="F16">
        <v>21.999615964153492</v>
      </c>
      <c r="G16">
        <v>2</v>
      </c>
      <c r="H16">
        <v>5</v>
      </c>
      <c r="I16">
        <v>17819.16571222281</v>
      </c>
      <c r="J16">
        <v>16609.625815117659</v>
      </c>
      <c r="K16">
        <v>124.24436555489569</v>
      </c>
      <c r="L16">
        <v>16726.09354834093</v>
      </c>
      <c r="M16">
        <v>15897.224180707801</v>
      </c>
      <c r="N16">
        <v>125.3386348489588</v>
      </c>
      <c r="O16">
        <v>17741.872135596521</v>
      </c>
      <c r="P16">
        <v>16403.705806814502</v>
      </c>
      <c r="Q16">
        <v>124.24436555489569</v>
      </c>
      <c r="R16">
        <v>17739.767438276751</v>
      </c>
      <c r="S16">
        <v>16406.914475405771</v>
      </c>
      <c r="T16">
        <v>125.3386348489588</v>
      </c>
      <c r="U16">
        <v>9.9978340441849287</v>
      </c>
      <c r="V16">
        <v>51.573663440238548</v>
      </c>
      <c r="W16">
        <v>0</v>
      </c>
      <c r="X16">
        <v>0</v>
      </c>
    </row>
    <row r="17" spans="1:24" x14ac:dyDescent="0.3">
      <c r="A17" t="s">
        <v>141</v>
      </c>
      <c r="B17">
        <v>3501</v>
      </c>
      <c r="C17">
        <v>5610</v>
      </c>
      <c r="D17">
        <v>0</v>
      </c>
      <c r="E17">
        <v>28800</v>
      </c>
      <c r="F17">
        <v>44.454085243691637</v>
      </c>
      <c r="G17">
        <v>2</v>
      </c>
      <c r="H17">
        <v>5</v>
      </c>
      <c r="I17">
        <v>15793.379051473201</v>
      </c>
      <c r="J17">
        <v>15307.10960830377</v>
      </c>
      <c r="K17">
        <v>37.80213169944146</v>
      </c>
      <c r="L17">
        <v>17344.822883763161</v>
      </c>
      <c r="M17">
        <v>17331.84250060816</v>
      </c>
      <c r="N17">
        <v>41.053834407952777</v>
      </c>
      <c r="O17">
        <v>15815.45224668254</v>
      </c>
      <c r="P17">
        <v>15751.03586448281</v>
      </c>
      <c r="Q17">
        <v>37.80213169944146</v>
      </c>
      <c r="R17">
        <v>15815.130036464951</v>
      </c>
      <c r="S17">
        <v>15751.28283823038</v>
      </c>
      <c r="T17">
        <v>41.053834407952777</v>
      </c>
      <c r="U17">
        <v>9.9985115875771413</v>
      </c>
      <c r="V17">
        <v>49.47969869827967</v>
      </c>
      <c r="W17">
        <v>0</v>
      </c>
      <c r="X17">
        <v>0</v>
      </c>
    </row>
    <row r="18" spans="1:24" x14ac:dyDescent="0.3">
      <c r="A18" t="s">
        <v>142</v>
      </c>
      <c r="B18">
        <v>3505</v>
      </c>
      <c r="C18">
        <v>5584</v>
      </c>
      <c r="D18">
        <v>0</v>
      </c>
      <c r="E18">
        <v>28800</v>
      </c>
      <c r="F18">
        <v>21.668964856029699</v>
      </c>
      <c r="G18">
        <v>2</v>
      </c>
      <c r="H18">
        <v>5</v>
      </c>
      <c r="I18">
        <v>18258.81583019044</v>
      </c>
      <c r="J18">
        <v>17781.633949924111</v>
      </c>
      <c r="K18">
        <v>64.420449671449873</v>
      </c>
      <c r="L18">
        <v>17359.704494411031</v>
      </c>
      <c r="M18">
        <v>16824.63026399662</v>
      </c>
      <c r="N18">
        <v>64.799185685678651</v>
      </c>
      <c r="O18">
        <v>18182.677671078189</v>
      </c>
      <c r="P18">
        <v>17578.848747746681</v>
      </c>
      <c r="Q18">
        <v>64.420449671449873</v>
      </c>
      <c r="R18">
        <v>18183.162801339531</v>
      </c>
      <c r="S18">
        <v>17578.392501197151</v>
      </c>
      <c r="T18">
        <v>64.799185685678651</v>
      </c>
      <c r="U18">
        <v>9.9962140901391106</v>
      </c>
      <c r="V18">
        <v>51.518459529235642</v>
      </c>
      <c r="W18">
        <v>0</v>
      </c>
      <c r="X18">
        <v>0</v>
      </c>
    </row>
    <row r="19" spans="1:24" x14ac:dyDescent="0.3">
      <c r="A19" t="s">
        <v>142</v>
      </c>
      <c r="B19">
        <v>3505</v>
      </c>
      <c r="C19">
        <v>5584</v>
      </c>
      <c r="D19">
        <v>0</v>
      </c>
      <c r="E19">
        <v>28800</v>
      </c>
      <c r="F19">
        <v>21.544071436336299</v>
      </c>
      <c r="G19">
        <v>2</v>
      </c>
      <c r="H19">
        <v>5</v>
      </c>
      <c r="I19">
        <v>18274.532951408779</v>
      </c>
      <c r="J19">
        <v>17824.501022576649</v>
      </c>
      <c r="K19">
        <v>59.88937251768423</v>
      </c>
      <c r="L19">
        <v>17383.102576491299</v>
      </c>
      <c r="M19">
        <v>16870.79371358181</v>
      </c>
      <c r="N19">
        <v>59.042012055577374</v>
      </c>
      <c r="O19">
        <v>18198.84078032156</v>
      </c>
      <c r="P19">
        <v>17622.884614648869</v>
      </c>
      <c r="Q19">
        <v>59.88937251768423</v>
      </c>
      <c r="R19">
        <v>18201.683594159509</v>
      </c>
      <c r="S19">
        <v>17620.21146967461</v>
      </c>
      <c r="T19">
        <v>59.042012055577374</v>
      </c>
      <c r="U19">
        <v>9.9960973825255586</v>
      </c>
      <c r="V19">
        <v>51.513969607820563</v>
      </c>
      <c r="W19">
        <v>0</v>
      </c>
      <c r="X19">
        <v>0</v>
      </c>
    </row>
    <row r="20" spans="1:24" x14ac:dyDescent="0.3">
      <c r="A20" t="s">
        <v>142</v>
      </c>
      <c r="B20">
        <v>3505</v>
      </c>
      <c r="C20">
        <v>5584</v>
      </c>
      <c r="D20">
        <v>0</v>
      </c>
      <c r="E20">
        <v>28800</v>
      </c>
      <c r="F20">
        <v>20.216916658520809</v>
      </c>
      <c r="G20">
        <v>2</v>
      </c>
      <c r="H20">
        <v>5</v>
      </c>
      <c r="I20">
        <v>18270.000483289241</v>
      </c>
      <c r="J20">
        <v>17808.187916934719</v>
      </c>
      <c r="K20">
        <v>60.930769851533867</v>
      </c>
      <c r="L20">
        <v>17433.013900424721</v>
      </c>
      <c r="M20">
        <v>16913.50820986008</v>
      </c>
      <c r="N20">
        <v>58.416635893304118</v>
      </c>
      <c r="O20">
        <v>18198.978694459591</v>
      </c>
      <c r="P20">
        <v>17618.991451806931</v>
      </c>
      <c r="Q20">
        <v>60.930769851533867</v>
      </c>
      <c r="R20">
        <v>18201.35079207705</v>
      </c>
      <c r="S20">
        <v>17616.76046566795</v>
      </c>
      <c r="T20">
        <v>58.416635893304118</v>
      </c>
      <c r="U20">
        <v>9.9959652860383539</v>
      </c>
      <c r="V20">
        <v>51.520610132893722</v>
      </c>
      <c r="W20">
        <v>0</v>
      </c>
      <c r="X20">
        <v>0</v>
      </c>
    </row>
    <row r="21" spans="1:24" x14ac:dyDescent="0.3">
      <c r="A21" t="s">
        <v>142</v>
      </c>
      <c r="B21">
        <v>3505</v>
      </c>
      <c r="C21">
        <v>5584</v>
      </c>
      <c r="D21">
        <v>0</v>
      </c>
      <c r="E21">
        <v>28800</v>
      </c>
      <c r="F21">
        <v>20.154765002627339</v>
      </c>
      <c r="G21">
        <v>2</v>
      </c>
      <c r="H21">
        <v>5</v>
      </c>
      <c r="I21">
        <v>18267.924517177031</v>
      </c>
      <c r="J21">
        <v>17809.887084667909</v>
      </c>
      <c r="K21">
        <v>61.975994958330197</v>
      </c>
      <c r="L21">
        <v>17434.46288178187</v>
      </c>
      <c r="M21">
        <v>16917.060495145881</v>
      </c>
      <c r="N21">
        <v>64.040659588723415</v>
      </c>
      <c r="O21">
        <v>18197.124422290479</v>
      </c>
      <c r="P21">
        <v>17621.272254915231</v>
      </c>
      <c r="Q21">
        <v>61.975994958330197</v>
      </c>
      <c r="R21">
        <v>18200.443309326649</v>
      </c>
      <c r="S21">
        <v>17618.15079372593</v>
      </c>
      <c r="T21">
        <v>64.040659588723415</v>
      </c>
      <c r="U21">
        <v>9.9959067691830725</v>
      </c>
      <c r="V21">
        <v>51.520814955108257</v>
      </c>
      <c r="W21">
        <v>0</v>
      </c>
      <c r="X21">
        <v>0</v>
      </c>
    </row>
    <row r="22" spans="1:24" x14ac:dyDescent="0.3">
      <c r="A22" t="s">
        <v>143</v>
      </c>
      <c r="B22">
        <v>3524</v>
      </c>
      <c r="C22">
        <v>5610</v>
      </c>
      <c r="D22">
        <v>2</v>
      </c>
      <c r="E22">
        <v>28920</v>
      </c>
      <c r="F22">
        <v>2.7872246811540902</v>
      </c>
      <c r="G22">
        <v>2</v>
      </c>
      <c r="H22">
        <v>5</v>
      </c>
      <c r="I22">
        <v>18282.799553502558</v>
      </c>
      <c r="J22">
        <v>17844.31142521857</v>
      </c>
      <c r="K22">
        <v>32.675606780597228</v>
      </c>
      <c r="L22">
        <v>18186.23630254676</v>
      </c>
      <c r="M22">
        <v>17773.365724523999</v>
      </c>
      <c r="N22">
        <v>32.512679568241921</v>
      </c>
      <c r="O22">
        <v>18292.597713870789</v>
      </c>
      <c r="P22">
        <v>17870.41455437621</v>
      </c>
      <c r="Q22">
        <v>32.675606780597228</v>
      </c>
      <c r="R22">
        <v>18293.675577147049</v>
      </c>
      <c r="S22">
        <v>17868.89872599017</v>
      </c>
      <c r="T22">
        <v>32.512679568241921</v>
      </c>
      <c r="U22">
        <v>10.003315071591221</v>
      </c>
      <c r="V22">
        <v>51.581700430684542</v>
      </c>
      <c r="W22">
        <v>0</v>
      </c>
      <c r="X22">
        <v>0</v>
      </c>
    </row>
    <row r="23" spans="1:24" x14ac:dyDescent="0.3">
      <c r="A23" t="s">
        <v>144</v>
      </c>
      <c r="B23">
        <v>3550</v>
      </c>
      <c r="C23">
        <v>5610</v>
      </c>
      <c r="D23">
        <v>4</v>
      </c>
      <c r="E23">
        <v>29040</v>
      </c>
      <c r="F23">
        <v>0.32951153164517638</v>
      </c>
      <c r="G23">
        <v>2</v>
      </c>
      <c r="H23">
        <v>5</v>
      </c>
      <c r="I23">
        <v>18284.73441395388</v>
      </c>
      <c r="J23">
        <v>17854.414527240751</v>
      </c>
      <c r="K23">
        <v>30.0036747703783</v>
      </c>
      <c r="L23">
        <v>18268.86779493848</v>
      </c>
      <c r="M23">
        <v>17841.970492001248</v>
      </c>
      <c r="N23">
        <v>31.528508490895579</v>
      </c>
      <c r="O23">
        <v>18283.576903854799</v>
      </c>
      <c r="P23">
        <v>17851.330592269129</v>
      </c>
      <c r="Q23">
        <v>30.0036747703783</v>
      </c>
      <c r="R23">
        <v>18281.570659196092</v>
      </c>
      <c r="S23">
        <v>17853.264603418422</v>
      </c>
      <c r="T23">
        <v>31.528508490895579</v>
      </c>
      <c r="U23">
        <v>9.9966376025736103</v>
      </c>
      <c r="V23">
        <v>51.584350842733777</v>
      </c>
      <c r="W23">
        <v>0</v>
      </c>
      <c r="X23">
        <v>0</v>
      </c>
    </row>
    <row r="24" spans="1:24" x14ac:dyDescent="0.3">
      <c r="A24" t="s">
        <v>144</v>
      </c>
      <c r="B24">
        <v>3550</v>
      </c>
      <c r="C24">
        <v>5610</v>
      </c>
      <c r="D24">
        <v>4</v>
      </c>
      <c r="E24">
        <v>29040</v>
      </c>
      <c r="F24">
        <v>0.27327129690041102</v>
      </c>
      <c r="G24">
        <v>2</v>
      </c>
      <c r="H24">
        <v>5</v>
      </c>
      <c r="I24">
        <v>18283.870215734009</v>
      </c>
      <c r="J24">
        <v>17844.20492753158</v>
      </c>
      <c r="K24">
        <v>32.682036856075918</v>
      </c>
      <c r="L24">
        <v>18270.670582989202</v>
      </c>
      <c r="M24">
        <v>17833.923924234939</v>
      </c>
      <c r="N24">
        <v>33.805090503578533</v>
      </c>
      <c r="O24">
        <v>18282.91015529295</v>
      </c>
      <c r="P24">
        <v>17841.64735108387</v>
      </c>
      <c r="Q24">
        <v>32.682036856075918</v>
      </c>
      <c r="R24">
        <v>18281.205846395998</v>
      </c>
      <c r="S24">
        <v>17843.290383905391</v>
      </c>
      <c r="T24">
        <v>33.805090503578533</v>
      </c>
      <c r="U24">
        <v>9.9967810735720963</v>
      </c>
      <c r="V24">
        <v>51.585700257157598</v>
      </c>
      <c r="W24">
        <v>0</v>
      </c>
      <c r="X24">
        <v>0</v>
      </c>
    </row>
    <row r="25" spans="1:24" x14ac:dyDescent="0.3">
      <c r="A25" t="s">
        <v>145</v>
      </c>
      <c r="B25">
        <v>3644</v>
      </c>
      <c r="C25">
        <v>6003</v>
      </c>
      <c r="D25">
        <v>11</v>
      </c>
      <c r="E25">
        <v>29460</v>
      </c>
      <c r="F25">
        <v>23.523622443647511</v>
      </c>
      <c r="G25">
        <v>2</v>
      </c>
      <c r="H25">
        <v>5</v>
      </c>
      <c r="I25">
        <v>18139.206157553192</v>
      </c>
      <c r="J25">
        <v>17556.416796603291</v>
      </c>
      <c r="K25">
        <v>100.04211390303981</v>
      </c>
      <c r="L25">
        <v>17789.28960423002</v>
      </c>
      <c r="M25">
        <v>16247.896391491509</v>
      </c>
      <c r="N25">
        <v>103.18787984755519</v>
      </c>
      <c r="O25">
        <v>17939.120777607881</v>
      </c>
      <c r="P25">
        <v>17431.98369288729</v>
      </c>
      <c r="Q25">
        <v>100.04211390303981</v>
      </c>
      <c r="R25">
        <v>17939.706783777121</v>
      </c>
      <c r="S25">
        <v>17431.82670541773</v>
      </c>
      <c r="T25">
        <v>103.18787984755519</v>
      </c>
      <c r="U25">
        <v>10.016402174270191</v>
      </c>
      <c r="V25">
        <v>50.733990629036427</v>
      </c>
      <c r="W25">
        <v>0</v>
      </c>
      <c r="X25">
        <v>0</v>
      </c>
    </row>
    <row r="26" spans="1:24" x14ac:dyDescent="0.3">
      <c r="A26" t="s">
        <v>146</v>
      </c>
      <c r="B26">
        <v>5814</v>
      </c>
      <c r="C26">
        <v>899</v>
      </c>
      <c r="D26">
        <v>0</v>
      </c>
      <c r="E26">
        <v>28800</v>
      </c>
      <c r="F26">
        <v>84.66632049672215</v>
      </c>
      <c r="G26">
        <v>5</v>
      </c>
      <c r="H26">
        <v>2</v>
      </c>
      <c r="I26">
        <v>17017.061323564601</v>
      </c>
      <c r="J26">
        <v>19863.888906954278</v>
      </c>
      <c r="K26">
        <v>13.361866501608709</v>
      </c>
      <c r="L26">
        <v>18026.16876865461</v>
      </c>
      <c r="M26">
        <v>15338.115411104351</v>
      </c>
      <c r="N26">
        <v>17.609732850482569</v>
      </c>
      <c r="O26">
        <v>17214.499389950532</v>
      </c>
      <c r="P26">
        <v>15582.83344605516</v>
      </c>
      <c r="Q26">
        <v>13.361866501608709</v>
      </c>
      <c r="R26">
        <v>17212.879051912831</v>
      </c>
      <c r="S26">
        <v>15582.471551753169</v>
      </c>
      <c r="T26">
        <v>17.609732850482569</v>
      </c>
      <c r="U26">
        <v>50.617599088996357</v>
      </c>
      <c r="V26">
        <v>10.03002796382189</v>
      </c>
      <c r="W26">
        <v>0</v>
      </c>
      <c r="X26">
        <v>0</v>
      </c>
    </row>
  </sheetData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28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5</v>
      </c>
      <c r="B3" s="3">
        <v>45021</v>
      </c>
      <c r="D3" t="s">
        <v>147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378</v>
      </c>
      <c r="K3">
        <v>359</v>
      </c>
      <c r="L3">
        <v>19</v>
      </c>
      <c r="M3" t="s">
        <v>80</v>
      </c>
      <c r="N3" t="s">
        <v>81</v>
      </c>
      <c r="O3">
        <v>0</v>
      </c>
      <c r="P3" t="s">
        <v>148</v>
      </c>
      <c r="Q3" t="s">
        <v>149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1521</v>
      </c>
      <c r="AA3">
        <v>441.56575512886047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61</v>
      </c>
      <c r="C7">
        <v>8.7514666666666638</v>
      </c>
      <c r="D7">
        <v>200.24089751005971</v>
      </c>
      <c r="E7">
        <v>13.13991883430519</v>
      </c>
      <c r="H7" t="s">
        <v>93</v>
      </c>
      <c r="I7">
        <v>1405</v>
      </c>
      <c r="K7" t="s">
        <v>94</v>
      </c>
      <c r="L7">
        <v>49.208730555555547</v>
      </c>
      <c r="M7">
        <v>1658.020225779147</v>
      </c>
      <c r="N7">
        <v>21.390086727555062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103</v>
      </c>
      <c r="K8" t="s">
        <v>31</v>
      </c>
      <c r="L8">
        <v>1.26023611111111</v>
      </c>
      <c r="M8">
        <v>232.1320686344292</v>
      </c>
      <c r="N8">
        <v>135.7318207287523</v>
      </c>
    </row>
    <row r="9" spans="1:27" x14ac:dyDescent="0.3">
      <c r="A9">
        <v>2</v>
      </c>
      <c r="B9">
        <v>298</v>
      </c>
      <c r="C9">
        <v>40.457263888888889</v>
      </c>
      <c r="D9">
        <v>1457.779328269087</v>
      </c>
      <c r="E9">
        <v>21.390086727555062</v>
      </c>
      <c r="H9" t="s">
        <v>96</v>
      </c>
      <c r="I9">
        <v>13</v>
      </c>
      <c r="K9" t="s">
        <v>32</v>
      </c>
      <c r="L9">
        <v>50.468966666666667</v>
      </c>
      <c r="M9">
        <v>1890.1522944135761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1.26023611111111</v>
      </c>
      <c r="D12">
        <v>232.1320686344292</v>
      </c>
      <c r="E12">
        <v>135.7318207287523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150</v>
      </c>
      <c r="B16">
        <v>3489</v>
      </c>
      <c r="C16">
        <v>5609</v>
      </c>
      <c r="D16">
        <v>5</v>
      </c>
      <c r="E16">
        <v>30000</v>
      </c>
      <c r="F16">
        <v>45.081448287757148</v>
      </c>
      <c r="G16">
        <v>2</v>
      </c>
      <c r="H16">
        <v>5</v>
      </c>
      <c r="I16">
        <v>18251.329550514722</v>
      </c>
      <c r="J16">
        <v>17756.82442809339</v>
      </c>
      <c r="K16">
        <v>38.901016010610803</v>
      </c>
      <c r="L16">
        <v>15943.370685264999</v>
      </c>
      <c r="M16">
        <v>16443.707878173322</v>
      </c>
      <c r="N16">
        <v>38.946974622706151</v>
      </c>
      <c r="O16">
        <v>18092.989782892619</v>
      </c>
      <c r="P16">
        <v>17334.911350168641</v>
      </c>
      <c r="Q16">
        <v>38.901016010610803</v>
      </c>
      <c r="R16">
        <v>18094.295585518161</v>
      </c>
      <c r="S16">
        <v>17332.610917769271</v>
      </c>
      <c r="T16">
        <v>38.946974622706151</v>
      </c>
      <c r="U16">
        <v>9.9962703304169267</v>
      </c>
      <c r="V16">
        <v>51.625775313094977</v>
      </c>
      <c r="W16">
        <v>0</v>
      </c>
      <c r="X16">
        <v>0</v>
      </c>
    </row>
    <row r="17" spans="1:24" x14ac:dyDescent="0.3">
      <c r="A17" t="s">
        <v>151</v>
      </c>
      <c r="B17">
        <v>3496</v>
      </c>
      <c r="C17">
        <v>6005</v>
      </c>
      <c r="D17">
        <v>6</v>
      </c>
      <c r="E17">
        <v>30060</v>
      </c>
      <c r="F17">
        <v>35.288706443148868</v>
      </c>
      <c r="G17">
        <v>2</v>
      </c>
      <c r="H17">
        <v>5</v>
      </c>
      <c r="I17">
        <v>15994.770519236559</v>
      </c>
      <c r="J17">
        <v>19383.147166973969</v>
      </c>
      <c r="K17">
        <v>46.430928313293037</v>
      </c>
      <c r="L17">
        <v>16347.585941445021</v>
      </c>
      <c r="M17">
        <v>17296.600246911308</v>
      </c>
      <c r="N17">
        <v>47.619915644491932</v>
      </c>
      <c r="O17">
        <v>15977.25483095701</v>
      </c>
      <c r="P17">
        <v>19030.93702042718</v>
      </c>
      <c r="Q17">
        <v>46.430928313293037</v>
      </c>
      <c r="R17">
        <v>15972.423501225139</v>
      </c>
      <c r="S17">
        <v>19030.108572384299</v>
      </c>
      <c r="T17">
        <v>47.619915644491932</v>
      </c>
      <c r="U17">
        <v>9.9931521336918472</v>
      </c>
      <c r="V17">
        <v>50.26083217827064</v>
      </c>
      <c r="W17">
        <v>0</v>
      </c>
      <c r="X17">
        <v>0</v>
      </c>
    </row>
    <row r="18" spans="1:24" x14ac:dyDescent="0.3">
      <c r="A18" t="s">
        <v>152</v>
      </c>
      <c r="B18">
        <v>3536</v>
      </c>
      <c r="C18">
        <v>6211</v>
      </c>
      <c r="D18">
        <v>5</v>
      </c>
      <c r="E18">
        <v>30000</v>
      </c>
      <c r="F18">
        <v>20.519554408887561</v>
      </c>
      <c r="G18">
        <v>2</v>
      </c>
      <c r="H18">
        <v>5</v>
      </c>
      <c r="I18">
        <v>15789.201633712461</v>
      </c>
      <c r="J18">
        <v>15220.598254815281</v>
      </c>
      <c r="K18">
        <v>101.3691306500649</v>
      </c>
      <c r="L18">
        <v>16744.940513440932</v>
      </c>
      <c r="M18">
        <v>15901.356371903041</v>
      </c>
      <c r="N18">
        <v>97.932124912864097</v>
      </c>
      <c r="O18">
        <v>15799.388683279079</v>
      </c>
      <c r="P18">
        <v>15425.459896090209</v>
      </c>
      <c r="Q18">
        <v>101.3691306500649</v>
      </c>
      <c r="R18">
        <v>15799.788942577779</v>
      </c>
      <c r="S18">
        <v>15424.89865683775</v>
      </c>
      <c r="T18">
        <v>97.932124912864097</v>
      </c>
      <c r="U18">
        <v>9.9960634571183089</v>
      </c>
      <c r="V18">
        <v>51.582666282379897</v>
      </c>
      <c r="W18">
        <v>0</v>
      </c>
      <c r="X18">
        <v>0</v>
      </c>
    </row>
    <row r="19" spans="1:24" x14ac:dyDescent="0.3">
      <c r="A19" t="s">
        <v>153</v>
      </c>
      <c r="B19">
        <v>3648</v>
      </c>
      <c r="C19">
        <v>6000</v>
      </c>
      <c r="D19">
        <v>6</v>
      </c>
      <c r="E19">
        <v>30060</v>
      </c>
      <c r="F19">
        <v>4.5958823881804536</v>
      </c>
      <c r="G19">
        <v>2</v>
      </c>
      <c r="H19">
        <v>5</v>
      </c>
      <c r="I19">
        <v>17733.623352311359</v>
      </c>
      <c r="J19">
        <v>19454.873796003209</v>
      </c>
      <c r="K19">
        <v>132.4947066066342</v>
      </c>
      <c r="L19">
        <v>17670.518556936018</v>
      </c>
      <c r="M19">
        <v>19277.286129579032</v>
      </c>
      <c r="N19">
        <v>134.62012171176511</v>
      </c>
      <c r="O19">
        <v>17735.487254327061</v>
      </c>
      <c r="P19">
        <v>19500.740856386761</v>
      </c>
      <c r="Q19">
        <v>132.4947066066342</v>
      </c>
      <c r="R19">
        <v>17732.73236964325</v>
      </c>
      <c r="S19">
        <v>19501.672169377551</v>
      </c>
      <c r="T19">
        <v>134.62012171176511</v>
      </c>
      <c r="U19">
        <v>9.9882705046861933</v>
      </c>
      <c r="V19">
        <v>50.66516508097758</v>
      </c>
      <c r="W19">
        <v>0</v>
      </c>
      <c r="X19">
        <v>0</v>
      </c>
    </row>
    <row r="20" spans="1:24" x14ac:dyDescent="0.3">
      <c r="A20" t="s">
        <v>154</v>
      </c>
      <c r="B20">
        <v>3698</v>
      </c>
      <c r="C20">
        <v>6000</v>
      </c>
      <c r="D20">
        <v>10</v>
      </c>
      <c r="E20">
        <v>30300</v>
      </c>
      <c r="F20">
        <v>32.00157894162782</v>
      </c>
      <c r="G20">
        <v>2</v>
      </c>
      <c r="H20">
        <v>5</v>
      </c>
      <c r="I20">
        <v>17408.190018276611</v>
      </c>
      <c r="J20">
        <v>15465.78089213663</v>
      </c>
      <c r="K20">
        <v>132.13736215653211</v>
      </c>
      <c r="L20">
        <v>17883.347871847509</v>
      </c>
      <c r="M20">
        <v>16926.347042345391</v>
      </c>
      <c r="N20">
        <v>132.95921934200439</v>
      </c>
      <c r="O20">
        <v>17678.557212349409</v>
      </c>
      <c r="P20">
        <v>15293.32816572969</v>
      </c>
      <c r="Q20">
        <v>132.13736215653211</v>
      </c>
      <c r="R20">
        <v>17675.99739613643</v>
      </c>
      <c r="S20">
        <v>15294.16590337034</v>
      </c>
      <c r="T20">
        <v>132.95921934200439</v>
      </c>
      <c r="U20">
        <v>10.02088710935004</v>
      </c>
      <c r="V20">
        <v>51.413063490813499</v>
      </c>
      <c r="W20">
        <v>0</v>
      </c>
      <c r="X20">
        <v>0</v>
      </c>
    </row>
    <row r="21" spans="1:24" x14ac:dyDescent="0.3">
      <c r="A21" t="s">
        <v>154</v>
      </c>
      <c r="B21">
        <v>3698</v>
      </c>
      <c r="C21">
        <v>6000</v>
      </c>
      <c r="D21">
        <v>10</v>
      </c>
      <c r="E21">
        <v>30300</v>
      </c>
      <c r="F21">
        <v>21.867797412227659</v>
      </c>
      <c r="G21">
        <v>2</v>
      </c>
      <c r="H21">
        <v>5</v>
      </c>
      <c r="I21">
        <v>17482.52535803086</v>
      </c>
      <c r="J21">
        <v>15420.687702026609</v>
      </c>
      <c r="K21">
        <v>137.60319430700551</v>
      </c>
      <c r="L21">
        <v>17810.057275418309</v>
      </c>
      <c r="M21">
        <v>16417.82619847613</v>
      </c>
      <c r="N21">
        <v>134.51376247238039</v>
      </c>
      <c r="O21">
        <v>17667.31859537986</v>
      </c>
      <c r="P21">
        <v>15302.84471768502</v>
      </c>
      <c r="Q21">
        <v>137.60319430700551</v>
      </c>
      <c r="R21">
        <v>17668.372387584521</v>
      </c>
      <c r="S21">
        <v>15302.49980958756</v>
      </c>
      <c r="T21">
        <v>134.51376247238039</v>
      </c>
      <c r="U21">
        <v>10.02250217197631</v>
      </c>
      <c r="V21">
        <v>51.41303359609811</v>
      </c>
      <c r="W21">
        <v>0</v>
      </c>
      <c r="X21">
        <v>0</v>
      </c>
    </row>
    <row r="22" spans="1:24" x14ac:dyDescent="0.3">
      <c r="A22" t="s">
        <v>155</v>
      </c>
      <c r="B22">
        <v>3702</v>
      </c>
      <c r="C22">
        <v>5600</v>
      </c>
      <c r="D22">
        <v>7</v>
      </c>
      <c r="E22">
        <v>30120</v>
      </c>
      <c r="F22">
        <v>39.512865366256648</v>
      </c>
      <c r="G22">
        <v>2</v>
      </c>
      <c r="H22">
        <v>5</v>
      </c>
      <c r="I22">
        <v>16045.7061207233</v>
      </c>
      <c r="J22">
        <v>16330.110248336519</v>
      </c>
      <c r="K22">
        <v>109.2002897082919</v>
      </c>
      <c r="L22">
        <v>13906.30538690195</v>
      </c>
      <c r="M22">
        <v>15597.02138226997</v>
      </c>
      <c r="N22">
        <v>113.84562687712349</v>
      </c>
      <c r="O22">
        <v>15711.67773069577</v>
      </c>
      <c r="P22">
        <v>16543.166503069489</v>
      </c>
      <c r="Q22">
        <v>109.2002897082919</v>
      </c>
      <c r="R22">
        <v>15711.932762658949</v>
      </c>
      <c r="S22">
        <v>16542.421387664352</v>
      </c>
      <c r="T22">
        <v>113.84562687712349</v>
      </c>
      <c r="U22">
        <v>10.02690603459347</v>
      </c>
      <c r="V22">
        <v>51.582032796878131</v>
      </c>
      <c r="W22">
        <v>0</v>
      </c>
      <c r="X22">
        <v>0</v>
      </c>
    </row>
    <row r="23" spans="1:24" x14ac:dyDescent="0.3">
      <c r="A23" t="s">
        <v>155</v>
      </c>
      <c r="B23">
        <v>3702</v>
      </c>
      <c r="C23">
        <v>5600</v>
      </c>
      <c r="D23">
        <v>7</v>
      </c>
      <c r="E23">
        <v>30120</v>
      </c>
      <c r="F23">
        <v>39.301525434411722</v>
      </c>
      <c r="G23">
        <v>2</v>
      </c>
      <c r="H23">
        <v>5</v>
      </c>
      <c r="I23">
        <v>16038.861626230289</v>
      </c>
      <c r="J23">
        <v>16334.82945624111</v>
      </c>
      <c r="K23">
        <v>107.93881808525541</v>
      </c>
      <c r="L23">
        <v>13910.15533338294</v>
      </c>
      <c r="M23">
        <v>15609.489858170689</v>
      </c>
      <c r="N23">
        <v>111.8220107642523</v>
      </c>
      <c r="O23">
        <v>15706.62448765638</v>
      </c>
      <c r="P23">
        <v>16546.74614979019</v>
      </c>
      <c r="Q23">
        <v>107.93881808525541</v>
      </c>
      <c r="R23">
        <v>15705.567562189721</v>
      </c>
      <c r="S23">
        <v>16549.833305484139</v>
      </c>
      <c r="T23">
        <v>111.8220107642523</v>
      </c>
      <c r="U23">
        <v>10.02680615972832</v>
      </c>
      <c r="V23">
        <v>51.569466783169098</v>
      </c>
      <c r="W23">
        <v>0</v>
      </c>
      <c r="X23">
        <v>0</v>
      </c>
    </row>
    <row r="24" spans="1:24" x14ac:dyDescent="0.3">
      <c r="A24" t="s">
        <v>156</v>
      </c>
      <c r="B24">
        <v>4061</v>
      </c>
      <c r="C24">
        <v>6210</v>
      </c>
      <c r="D24">
        <v>3</v>
      </c>
      <c r="E24">
        <v>29880</v>
      </c>
      <c r="F24">
        <v>16.916084298937449</v>
      </c>
      <c r="G24">
        <v>0</v>
      </c>
      <c r="H24">
        <v>5</v>
      </c>
      <c r="I24">
        <v>22197.876024764621</v>
      </c>
      <c r="J24">
        <v>18797.232355251232</v>
      </c>
      <c r="K24">
        <v>97.869015188339787</v>
      </c>
      <c r="L24">
        <v>21638.588063976738</v>
      </c>
      <c r="M24">
        <v>18435.862273937961</v>
      </c>
      <c r="N24">
        <v>99.95190987508343</v>
      </c>
      <c r="O24">
        <v>22415.722323733651</v>
      </c>
      <c r="P24">
        <v>18810.838147827631</v>
      </c>
      <c r="Q24">
        <v>97.869015188339787</v>
      </c>
      <c r="R24">
        <v>22414.312821528529</v>
      </c>
      <c r="S24">
        <v>18813.001172062741</v>
      </c>
      <c r="T24">
        <v>99.95190987508343</v>
      </c>
      <c r="U24">
        <v>12.90314961635338</v>
      </c>
      <c r="V24">
        <v>50.989595008591067</v>
      </c>
      <c r="W24">
        <v>0</v>
      </c>
      <c r="X24">
        <v>0</v>
      </c>
    </row>
    <row r="25" spans="1:24" x14ac:dyDescent="0.3">
      <c r="A25" t="s">
        <v>157</v>
      </c>
      <c r="B25">
        <v>4252</v>
      </c>
      <c r="C25">
        <v>5600</v>
      </c>
      <c r="D25">
        <v>5</v>
      </c>
      <c r="E25">
        <v>30000</v>
      </c>
      <c r="F25">
        <v>11.96047711597134</v>
      </c>
      <c r="G25">
        <v>0</v>
      </c>
      <c r="H25">
        <v>5</v>
      </c>
      <c r="I25">
        <v>16270.39981510796</v>
      </c>
      <c r="J25">
        <v>16452.942443417051</v>
      </c>
      <c r="K25">
        <v>122.5035423541123</v>
      </c>
      <c r="L25">
        <v>16872.357735855981</v>
      </c>
      <c r="M25">
        <v>16837.151532444219</v>
      </c>
      <c r="N25">
        <v>123.8021030748222</v>
      </c>
      <c r="O25">
        <v>16309.260878011641</v>
      </c>
      <c r="P25">
        <v>16601.711630652731</v>
      </c>
      <c r="Q25">
        <v>122.5035423541123</v>
      </c>
      <c r="R25">
        <v>16307.87630611993</v>
      </c>
      <c r="S25">
        <v>16603.8983377566</v>
      </c>
      <c r="T25">
        <v>123.8021030748222</v>
      </c>
      <c r="U25">
        <v>12.8557602713534</v>
      </c>
      <c r="V25">
        <v>51.066122853418413</v>
      </c>
      <c r="W25">
        <v>0</v>
      </c>
      <c r="X25">
        <v>0</v>
      </c>
    </row>
    <row r="26" spans="1:24" x14ac:dyDescent="0.3">
      <c r="A26" t="s">
        <v>158</v>
      </c>
      <c r="B26">
        <v>6209</v>
      </c>
      <c r="C26">
        <v>1742</v>
      </c>
      <c r="D26">
        <v>11</v>
      </c>
      <c r="E26">
        <v>30360</v>
      </c>
      <c r="F26">
        <v>13.815916460902971</v>
      </c>
      <c r="G26">
        <v>5</v>
      </c>
      <c r="H26">
        <v>2</v>
      </c>
      <c r="I26">
        <v>20739.07168287109</v>
      </c>
      <c r="J26">
        <v>17903.510681895139</v>
      </c>
      <c r="K26">
        <v>110.6595492511955</v>
      </c>
      <c r="L26">
        <v>19964.829626282499</v>
      </c>
      <c r="M26">
        <v>17596.062348713811</v>
      </c>
      <c r="N26">
        <v>110.0051862047828</v>
      </c>
      <c r="O26">
        <v>20102.419735524811</v>
      </c>
      <c r="P26">
        <v>17583.420621788991</v>
      </c>
      <c r="Q26">
        <v>110.6595492511955</v>
      </c>
      <c r="R26">
        <v>20102.82612465589</v>
      </c>
      <c r="S26">
        <v>17582.39324850207</v>
      </c>
      <c r="T26">
        <v>110.0051862047828</v>
      </c>
      <c r="U26">
        <v>51.577409899783177</v>
      </c>
      <c r="V26">
        <v>10.037107240955629</v>
      </c>
      <c r="W26">
        <v>0</v>
      </c>
      <c r="X26">
        <v>0</v>
      </c>
    </row>
    <row r="27" spans="1:24" x14ac:dyDescent="0.3">
      <c r="A27" t="s">
        <v>159</v>
      </c>
      <c r="B27">
        <v>6210</v>
      </c>
      <c r="C27">
        <v>907</v>
      </c>
      <c r="D27">
        <v>9</v>
      </c>
      <c r="E27">
        <v>30240</v>
      </c>
      <c r="F27">
        <v>54.05229070912528</v>
      </c>
      <c r="G27">
        <v>5</v>
      </c>
      <c r="H27">
        <v>2</v>
      </c>
      <c r="I27">
        <v>18127.20493621461</v>
      </c>
      <c r="J27">
        <v>16592.17827538124</v>
      </c>
      <c r="K27">
        <v>108.12700826404389</v>
      </c>
      <c r="L27">
        <v>16163.69067727348</v>
      </c>
      <c r="M27">
        <v>15222.147325998931</v>
      </c>
      <c r="N27">
        <v>108.5673653867963</v>
      </c>
      <c r="O27">
        <v>15636.11987652539</v>
      </c>
      <c r="P27">
        <v>15339.889629696931</v>
      </c>
      <c r="Q27">
        <v>108.12700826404389</v>
      </c>
      <c r="R27">
        <v>15634.685016591049</v>
      </c>
      <c r="S27">
        <v>15341.94148044338</v>
      </c>
      <c r="T27">
        <v>108.5673653867963</v>
      </c>
      <c r="U27">
        <v>51.582295825793537</v>
      </c>
      <c r="V27">
        <v>10.03472510857222</v>
      </c>
      <c r="W27">
        <v>0</v>
      </c>
      <c r="X27">
        <v>0</v>
      </c>
    </row>
    <row r="28" spans="1:24" x14ac:dyDescent="0.3">
      <c r="A28" t="s">
        <v>160</v>
      </c>
      <c r="B28">
        <v>6211</v>
      </c>
      <c r="C28">
        <v>1555</v>
      </c>
      <c r="D28">
        <v>5</v>
      </c>
      <c r="E28">
        <v>30000</v>
      </c>
      <c r="F28">
        <v>27.149434760664061</v>
      </c>
      <c r="G28">
        <v>5</v>
      </c>
      <c r="H28">
        <v>2</v>
      </c>
      <c r="I28">
        <v>16272.934252577879</v>
      </c>
      <c r="J28">
        <v>15661.12881365007</v>
      </c>
      <c r="K28">
        <v>101.98571038242839</v>
      </c>
      <c r="L28">
        <v>15074.45644505191</v>
      </c>
      <c r="M28">
        <v>14767.388191266309</v>
      </c>
      <c r="N28">
        <v>99.198173323058228</v>
      </c>
      <c r="O28">
        <v>15021.93699861047</v>
      </c>
      <c r="P28">
        <v>15030.727359435619</v>
      </c>
      <c r="Q28">
        <v>101.98571038242839</v>
      </c>
      <c r="R28">
        <v>15020.039151145451</v>
      </c>
      <c r="S28">
        <v>15033.261099481169</v>
      </c>
      <c r="T28">
        <v>99.198173323058228</v>
      </c>
      <c r="U28">
        <v>51.598014354468937</v>
      </c>
      <c r="V28">
        <v>9.9959606381656201</v>
      </c>
      <c r="W28">
        <v>0</v>
      </c>
      <c r="X28">
        <v>0</v>
      </c>
    </row>
  </sheetData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37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6</v>
      </c>
      <c r="B3" s="3">
        <v>45021</v>
      </c>
      <c r="D3" t="s">
        <v>161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375</v>
      </c>
      <c r="K3">
        <v>341</v>
      </c>
      <c r="L3">
        <v>34</v>
      </c>
      <c r="M3" t="s">
        <v>80</v>
      </c>
      <c r="N3" t="s">
        <v>81</v>
      </c>
      <c r="O3">
        <v>0</v>
      </c>
      <c r="P3" t="s">
        <v>162</v>
      </c>
      <c r="Q3" t="s">
        <v>163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609</v>
      </c>
      <c r="AA3">
        <v>681.52646350860596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31</v>
      </c>
      <c r="C7">
        <v>1.7719416666666681</v>
      </c>
      <c r="D7">
        <v>55.665998950206827</v>
      </c>
      <c r="E7">
        <v>12.90422749672531</v>
      </c>
      <c r="H7" t="s">
        <v>93</v>
      </c>
      <c r="I7">
        <v>543</v>
      </c>
      <c r="K7" t="s">
        <v>94</v>
      </c>
      <c r="L7">
        <v>69.407016666666664</v>
      </c>
      <c r="M7">
        <v>2493.9505583731898</v>
      </c>
      <c r="N7">
        <v>16.920578405262528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44</v>
      </c>
      <c r="K8" t="s">
        <v>31</v>
      </c>
      <c r="L8">
        <v>2.4521166666666669</v>
      </c>
      <c r="M8">
        <v>450.88723705285832</v>
      </c>
      <c r="N8">
        <v>53.197948273719511</v>
      </c>
    </row>
    <row r="9" spans="1:27" x14ac:dyDescent="0.3">
      <c r="A9">
        <v>2</v>
      </c>
      <c r="B9">
        <v>310</v>
      </c>
      <c r="C9">
        <v>67.635075000000001</v>
      </c>
      <c r="D9">
        <v>2438.284559422983</v>
      </c>
      <c r="E9">
        <v>16.920578405262528</v>
      </c>
      <c r="H9" t="s">
        <v>96</v>
      </c>
      <c r="I9">
        <v>22</v>
      </c>
      <c r="K9" t="s">
        <v>32</v>
      </c>
      <c r="L9">
        <v>71.859133333333332</v>
      </c>
      <c r="M9">
        <v>2944.8377954260491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34</v>
      </c>
      <c r="C12">
        <v>2.4521166666666669</v>
      </c>
      <c r="D12">
        <v>450.88723705285832</v>
      </c>
      <c r="E12">
        <v>53.197948273719511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164</v>
      </c>
      <c r="B16">
        <v>2331</v>
      </c>
      <c r="C16">
        <v>5999</v>
      </c>
      <c r="D16">
        <v>8</v>
      </c>
      <c r="E16">
        <v>31080</v>
      </c>
      <c r="F16">
        <v>14.369735087435091</v>
      </c>
      <c r="G16">
        <v>2</v>
      </c>
      <c r="H16">
        <v>5</v>
      </c>
      <c r="I16">
        <v>16322.431241369861</v>
      </c>
      <c r="J16">
        <v>16764.2530781311</v>
      </c>
      <c r="K16">
        <v>122.8787392986538</v>
      </c>
      <c r="L16">
        <v>16305.191191145041</v>
      </c>
      <c r="M16">
        <v>17526.429101401529</v>
      </c>
      <c r="N16">
        <v>118.03463280326071</v>
      </c>
      <c r="O16">
        <v>16460.594310925058</v>
      </c>
      <c r="P16">
        <v>16805.076510791499</v>
      </c>
      <c r="Q16">
        <v>122.8787392986538</v>
      </c>
      <c r="R16">
        <v>16461.519506614219</v>
      </c>
      <c r="S16">
        <v>16805.09856198827</v>
      </c>
      <c r="T16">
        <v>118.03463280326071</v>
      </c>
      <c r="U16">
        <v>10.02579320734708</v>
      </c>
      <c r="V16">
        <v>51.363234489359961</v>
      </c>
      <c r="W16">
        <v>0</v>
      </c>
      <c r="X16">
        <v>0</v>
      </c>
    </row>
    <row r="17" spans="1:24" x14ac:dyDescent="0.3">
      <c r="A17" t="s">
        <v>165</v>
      </c>
      <c r="B17">
        <v>2345</v>
      </c>
      <c r="C17">
        <v>6202</v>
      </c>
      <c r="D17">
        <v>19</v>
      </c>
      <c r="E17">
        <v>31740</v>
      </c>
      <c r="F17">
        <v>0.75077123510335486</v>
      </c>
      <c r="G17">
        <v>2</v>
      </c>
      <c r="H17">
        <v>5</v>
      </c>
      <c r="I17">
        <v>16612.90686433372</v>
      </c>
      <c r="J17">
        <v>16595.358147048031</v>
      </c>
      <c r="K17">
        <v>109.80460455435041</v>
      </c>
      <c r="L17">
        <v>16598.054868641269</v>
      </c>
      <c r="M17">
        <v>16564.41888596247</v>
      </c>
      <c r="N17">
        <v>108.09949287280681</v>
      </c>
      <c r="O17">
        <v>16620.217095581818</v>
      </c>
      <c r="P17">
        <v>16593.547870678351</v>
      </c>
      <c r="Q17">
        <v>109.80460455435041</v>
      </c>
      <c r="R17">
        <v>16623.916841981241</v>
      </c>
      <c r="S17">
        <v>16591.142417420149</v>
      </c>
      <c r="T17">
        <v>108.09949287280681</v>
      </c>
      <c r="U17">
        <v>10.0310731683032</v>
      </c>
      <c r="V17">
        <v>49.533806867376043</v>
      </c>
      <c r="W17">
        <v>0</v>
      </c>
      <c r="X17">
        <v>0</v>
      </c>
    </row>
    <row r="18" spans="1:24" x14ac:dyDescent="0.3">
      <c r="A18" t="s">
        <v>166</v>
      </c>
      <c r="B18">
        <v>3446</v>
      </c>
      <c r="C18">
        <v>5601</v>
      </c>
      <c r="D18">
        <v>16</v>
      </c>
      <c r="E18">
        <v>31560</v>
      </c>
      <c r="F18">
        <v>0.27998274025917858</v>
      </c>
      <c r="G18">
        <v>2</v>
      </c>
      <c r="H18">
        <v>5</v>
      </c>
      <c r="I18">
        <v>15799.95386453729</v>
      </c>
      <c r="J18">
        <v>15414.03208724905</v>
      </c>
      <c r="K18">
        <v>68.04391683397111</v>
      </c>
      <c r="L18">
        <v>15814.28032296996</v>
      </c>
      <c r="M18">
        <v>15421.254974956</v>
      </c>
      <c r="N18">
        <v>64.977231216675378</v>
      </c>
      <c r="O18">
        <v>15800.09291403412</v>
      </c>
      <c r="P18">
        <v>15416.82822887339</v>
      </c>
      <c r="Q18">
        <v>68.04391683397111</v>
      </c>
      <c r="R18">
        <v>15801.515337862489</v>
      </c>
      <c r="S18">
        <v>15414.83632256736</v>
      </c>
      <c r="T18">
        <v>64.977231216675378</v>
      </c>
      <c r="U18">
        <v>9.9991766896446812</v>
      </c>
      <c r="V18">
        <v>51.031342067722193</v>
      </c>
      <c r="W18">
        <v>0</v>
      </c>
      <c r="X18">
        <v>0</v>
      </c>
    </row>
    <row r="19" spans="1:24" x14ac:dyDescent="0.3">
      <c r="A19" t="s">
        <v>167</v>
      </c>
      <c r="B19">
        <v>3446</v>
      </c>
      <c r="C19">
        <v>6205</v>
      </c>
      <c r="D19">
        <v>18</v>
      </c>
      <c r="E19">
        <v>31680</v>
      </c>
      <c r="F19">
        <v>8.622746957694444</v>
      </c>
      <c r="G19">
        <v>2</v>
      </c>
      <c r="H19">
        <v>5</v>
      </c>
      <c r="I19">
        <v>15858.309481007391</v>
      </c>
      <c r="J19">
        <v>16544.991696749261</v>
      </c>
      <c r="K19">
        <v>66.736989818680868</v>
      </c>
      <c r="L19">
        <v>15481.980946209749</v>
      </c>
      <c r="M19">
        <v>16429.764198453679</v>
      </c>
      <c r="N19">
        <v>65.607781022145829</v>
      </c>
      <c r="O19">
        <v>15862.592857875319</v>
      </c>
      <c r="P19">
        <v>16631.105828537649</v>
      </c>
      <c r="Q19">
        <v>66.736989818680868</v>
      </c>
      <c r="R19">
        <v>15863.0953603013</v>
      </c>
      <c r="S19">
        <v>16629.438353443431</v>
      </c>
      <c r="T19">
        <v>65.607781022145829</v>
      </c>
      <c r="U19">
        <v>9.9992027453288852</v>
      </c>
      <c r="V19">
        <v>49.897483354587067</v>
      </c>
      <c r="W19">
        <v>0</v>
      </c>
      <c r="X19">
        <v>0</v>
      </c>
    </row>
    <row r="20" spans="1:24" x14ac:dyDescent="0.3">
      <c r="A20" t="s">
        <v>168</v>
      </c>
      <c r="B20">
        <v>3459</v>
      </c>
      <c r="C20">
        <v>5606</v>
      </c>
      <c r="D20">
        <v>26</v>
      </c>
      <c r="E20">
        <v>32160</v>
      </c>
      <c r="F20">
        <v>35.448132781248347</v>
      </c>
      <c r="G20">
        <v>2</v>
      </c>
      <c r="H20">
        <v>5</v>
      </c>
      <c r="I20">
        <v>15832.89656434234</v>
      </c>
      <c r="J20">
        <v>16052.971941117819</v>
      </c>
      <c r="K20">
        <v>91.668215075131585</v>
      </c>
      <c r="L20">
        <v>14160.421465653049</v>
      </c>
      <c r="M20">
        <v>15710.57445256907</v>
      </c>
      <c r="N20">
        <v>91.072333966070758</v>
      </c>
      <c r="O20">
        <v>15850.50097082233</v>
      </c>
      <c r="P20">
        <v>16406.98839961494</v>
      </c>
      <c r="Q20">
        <v>91.668215075131585</v>
      </c>
      <c r="R20">
        <v>15850.126754867681</v>
      </c>
      <c r="S20">
        <v>16408.806235092961</v>
      </c>
      <c r="T20">
        <v>91.072333966070758</v>
      </c>
      <c r="U20">
        <v>9.9992262864882129</v>
      </c>
      <c r="V20">
        <v>51.576384229112683</v>
      </c>
      <c r="W20">
        <v>0</v>
      </c>
      <c r="X20">
        <v>0</v>
      </c>
    </row>
    <row r="21" spans="1:24" x14ac:dyDescent="0.3">
      <c r="A21" t="s">
        <v>169</v>
      </c>
      <c r="B21">
        <v>3480</v>
      </c>
      <c r="C21">
        <v>6011</v>
      </c>
      <c r="D21">
        <v>5</v>
      </c>
      <c r="E21">
        <v>30900</v>
      </c>
      <c r="F21">
        <v>25.400833781899198</v>
      </c>
      <c r="G21">
        <v>2</v>
      </c>
      <c r="H21">
        <v>5</v>
      </c>
      <c r="I21">
        <v>17929.553462245331</v>
      </c>
      <c r="J21">
        <v>16912.194476075991</v>
      </c>
      <c r="K21">
        <v>75.262425928249414</v>
      </c>
      <c r="L21">
        <v>17681.534138200681</v>
      </c>
      <c r="M21">
        <v>15395.49620250792</v>
      </c>
      <c r="N21">
        <v>78.73955258033709</v>
      </c>
      <c r="O21">
        <v>17840.301416307459</v>
      </c>
      <c r="P21">
        <v>16674.506011640151</v>
      </c>
      <c r="Q21">
        <v>75.262425928249414</v>
      </c>
      <c r="R21">
        <v>17843.94399802366</v>
      </c>
      <c r="S21">
        <v>16673.901366228049</v>
      </c>
      <c r="T21">
        <v>78.73955258033709</v>
      </c>
      <c r="U21">
        <v>9.9954653669337201</v>
      </c>
      <c r="V21">
        <v>50.733776583303829</v>
      </c>
      <c r="W21">
        <v>0</v>
      </c>
      <c r="X21">
        <v>0</v>
      </c>
    </row>
    <row r="22" spans="1:24" x14ac:dyDescent="0.3">
      <c r="A22" t="s">
        <v>170</v>
      </c>
      <c r="B22">
        <v>3488</v>
      </c>
      <c r="C22">
        <v>6008</v>
      </c>
      <c r="D22">
        <v>5</v>
      </c>
      <c r="E22">
        <v>30900</v>
      </c>
      <c r="F22">
        <v>11.558920182555299</v>
      </c>
      <c r="G22">
        <v>2</v>
      </c>
      <c r="H22">
        <v>5</v>
      </c>
      <c r="I22">
        <v>17793.017223034469</v>
      </c>
      <c r="J22">
        <v>16544.63136520682</v>
      </c>
      <c r="K22">
        <v>133.1595244218729</v>
      </c>
      <c r="L22">
        <v>17756.534292359789</v>
      </c>
      <c r="M22">
        <v>16071.3451230519</v>
      </c>
      <c r="N22">
        <v>129.2295645130018</v>
      </c>
      <c r="O22">
        <v>17833.64757268595</v>
      </c>
      <c r="P22">
        <v>16652.876010381911</v>
      </c>
      <c r="Q22">
        <v>133.1595244218729</v>
      </c>
      <c r="R22">
        <v>17830.461684634622</v>
      </c>
      <c r="S22">
        <v>16653.100040685811</v>
      </c>
      <c r="T22">
        <v>129.2295645130018</v>
      </c>
      <c r="U22">
        <v>10.00256871929785</v>
      </c>
      <c r="V22">
        <v>50.734265377478557</v>
      </c>
      <c r="W22">
        <v>0</v>
      </c>
      <c r="X22">
        <v>0</v>
      </c>
    </row>
    <row r="23" spans="1:24" x14ac:dyDescent="0.3">
      <c r="A23" t="s">
        <v>171</v>
      </c>
      <c r="B23">
        <v>3489</v>
      </c>
      <c r="C23">
        <v>6001</v>
      </c>
      <c r="D23">
        <v>11</v>
      </c>
      <c r="E23">
        <v>31260</v>
      </c>
      <c r="F23">
        <v>4.6404749568539119</v>
      </c>
      <c r="G23">
        <v>2</v>
      </c>
      <c r="H23">
        <v>5</v>
      </c>
      <c r="I23">
        <v>16971.150455718351</v>
      </c>
      <c r="J23">
        <v>14338.690498064419</v>
      </c>
      <c r="K23">
        <v>51.048129438990138</v>
      </c>
      <c r="L23">
        <v>17036.388937145181</v>
      </c>
      <c r="M23">
        <v>14154.234880262669</v>
      </c>
      <c r="N23">
        <v>54.816201265182798</v>
      </c>
      <c r="O23">
        <v>16987.461126364731</v>
      </c>
      <c r="P23">
        <v>14382.211895287501</v>
      </c>
      <c r="Q23">
        <v>51.048129438990138</v>
      </c>
      <c r="R23">
        <v>16987.046003871699</v>
      </c>
      <c r="S23">
        <v>14382.06402148065</v>
      </c>
      <c r="T23">
        <v>54.816201265182798</v>
      </c>
      <c r="U23">
        <v>10.0156587910372</v>
      </c>
      <c r="V23">
        <v>50.234345826084812</v>
      </c>
      <c r="W23">
        <v>0</v>
      </c>
      <c r="X23">
        <v>0</v>
      </c>
    </row>
    <row r="24" spans="1:24" x14ac:dyDescent="0.3">
      <c r="A24" t="s">
        <v>172</v>
      </c>
      <c r="B24">
        <v>3530</v>
      </c>
      <c r="C24">
        <v>5821</v>
      </c>
      <c r="D24">
        <v>1</v>
      </c>
      <c r="E24">
        <v>30660</v>
      </c>
      <c r="F24">
        <v>37.469281516872748</v>
      </c>
      <c r="G24">
        <v>2</v>
      </c>
      <c r="H24">
        <v>5</v>
      </c>
      <c r="I24">
        <v>17717.85284406969</v>
      </c>
      <c r="J24">
        <v>16344.48115817898</v>
      </c>
      <c r="K24">
        <v>100.0864103933981</v>
      </c>
      <c r="L24">
        <v>17606.963976574942</v>
      </c>
      <c r="M24">
        <v>14784.284598626051</v>
      </c>
      <c r="N24">
        <v>99.174283156820607</v>
      </c>
      <c r="O24">
        <v>17849.63082592138</v>
      </c>
      <c r="P24">
        <v>16695.442720652791</v>
      </c>
      <c r="Q24">
        <v>100.0864103933981</v>
      </c>
      <c r="R24">
        <v>17851.362792564531</v>
      </c>
      <c r="S24">
        <v>16695.317690790798</v>
      </c>
      <c r="T24">
        <v>99.174283156820607</v>
      </c>
      <c r="U24">
        <v>10.005153748666061</v>
      </c>
      <c r="V24">
        <v>51.418055233053877</v>
      </c>
      <c r="W24">
        <v>0</v>
      </c>
      <c r="X24">
        <v>0</v>
      </c>
    </row>
    <row r="25" spans="1:24" x14ac:dyDescent="0.3">
      <c r="A25" t="s">
        <v>173</v>
      </c>
      <c r="B25">
        <v>3540</v>
      </c>
      <c r="C25">
        <v>5599</v>
      </c>
      <c r="D25">
        <v>0</v>
      </c>
      <c r="E25">
        <v>30600</v>
      </c>
      <c r="F25">
        <v>28.158590507409251</v>
      </c>
      <c r="G25">
        <v>2</v>
      </c>
      <c r="H25">
        <v>5</v>
      </c>
      <c r="I25">
        <v>15864.88703977238</v>
      </c>
      <c r="J25">
        <v>16698.177151389089</v>
      </c>
      <c r="K25">
        <v>123.3483101421929</v>
      </c>
      <c r="L25">
        <v>14505.63252308106</v>
      </c>
      <c r="M25">
        <v>15864.977551110251</v>
      </c>
      <c r="N25">
        <v>121.0732253745153</v>
      </c>
      <c r="O25">
        <v>15849.624412817289</v>
      </c>
      <c r="P25">
        <v>16417.197494285971</v>
      </c>
      <c r="Q25">
        <v>123.3483101421929</v>
      </c>
      <c r="R25">
        <v>15848.127359755301</v>
      </c>
      <c r="S25">
        <v>16419.629946419049</v>
      </c>
      <c r="T25">
        <v>121.0732253745153</v>
      </c>
      <c r="U25">
        <v>9.9931805729242988</v>
      </c>
      <c r="V25">
        <v>51.58498194605329</v>
      </c>
      <c r="W25">
        <v>0</v>
      </c>
      <c r="X25">
        <v>0</v>
      </c>
    </row>
    <row r="26" spans="1:24" x14ac:dyDescent="0.3">
      <c r="A26" t="s">
        <v>174</v>
      </c>
      <c r="B26">
        <v>3554</v>
      </c>
      <c r="C26">
        <v>5605</v>
      </c>
      <c r="D26">
        <v>16</v>
      </c>
      <c r="E26">
        <v>31560</v>
      </c>
      <c r="F26">
        <v>8.1183164874176992</v>
      </c>
      <c r="G26">
        <v>2</v>
      </c>
      <c r="H26">
        <v>5</v>
      </c>
      <c r="I26">
        <v>18152.566581525989</v>
      </c>
      <c r="J26">
        <v>17501.967480863648</v>
      </c>
      <c r="K26">
        <v>40.670536627940898</v>
      </c>
      <c r="L26">
        <v>18483.610414785169</v>
      </c>
      <c r="M26">
        <v>17859.321814600731</v>
      </c>
      <c r="N26">
        <v>40.969568220651858</v>
      </c>
      <c r="O26">
        <v>18181.108103538711</v>
      </c>
      <c r="P26">
        <v>17578.001779710921</v>
      </c>
      <c r="Q26">
        <v>40.670536627940898</v>
      </c>
      <c r="R26">
        <v>18178.69891745277</v>
      </c>
      <c r="S26">
        <v>17580.26415245594</v>
      </c>
      <c r="T26">
        <v>40.969568220651858</v>
      </c>
      <c r="U26">
        <v>10.003888676097411</v>
      </c>
      <c r="V26">
        <v>50.91363933441437</v>
      </c>
      <c r="W26">
        <v>0</v>
      </c>
      <c r="X26">
        <v>0</v>
      </c>
    </row>
    <row r="27" spans="1:24" x14ac:dyDescent="0.3">
      <c r="A27" t="s">
        <v>174</v>
      </c>
      <c r="B27">
        <v>3554</v>
      </c>
      <c r="C27">
        <v>5605</v>
      </c>
      <c r="D27">
        <v>16</v>
      </c>
      <c r="E27">
        <v>31560</v>
      </c>
      <c r="F27">
        <v>3.2434322103888338</v>
      </c>
      <c r="G27">
        <v>2</v>
      </c>
      <c r="H27">
        <v>5</v>
      </c>
      <c r="I27">
        <v>18169.933328276671</v>
      </c>
      <c r="J27">
        <v>17546.51345280237</v>
      </c>
      <c r="K27">
        <v>46.088328790079153</v>
      </c>
      <c r="L27">
        <v>18302.44690562339</v>
      </c>
      <c r="M27">
        <v>17689.032472371251</v>
      </c>
      <c r="N27">
        <v>45.706830860322007</v>
      </c>
      <c r="O27">
        <v>18181.338069392419</v>
      </c>
      <c r="P27">
        <v>17576.89069860673</v>
      </c>
      <c r="Q27">
        <v>46.088328790079153</v>
      </c>
      <c r="R27">
        <v>18180.643082188912</v>
      </c>
      <c r="S27">
        <v>17577.543271855451</v>
      </c>
      <c r="T27">
        <v>45.706830860322007</v>
      </c>
      <c r="U27">
        <v>10.004086352796129</v>
      </c>
      <c r="V27">
        <v>50.910339741291388</v>
      </c>
      <c r="W27">
        <v>0</v>
      </c>
      <c r="X27">
        <v>0</v>
      </c>
    </row>
    <row r="28" spans="1:24" x14ac:dyDescent="0.3">
      <c r="A28" t="s">
        <v>174</v>
      </c>
      <c r="B28">
        <v>3554</v>
      </c>
      <c r="C28">
        <v>5605</v>
      </c>
      <c r="D28">
        <v>16</v>
      </c>
      <c r="E28">
        <v>31560</v>
      </c>
      <c r="F28">
        <v>3.2232391138237659</v>
      </c>
      <c r="G28">
        <v>2</v>
      </c>
      <c r="H28">
        <v>5</v>
      </c>
      <c r="I28">
        <v>18181.15092908145</v>
      </c>
      <c r="J28">
        <v>17574.845651319061</v>
      </c>
      <c r="K28">
        <v>45.99513185304923</v>
      </c>
      <c r="L28">
        <v>18314.770177478731</v>
      </c>
      <c r="M28">
        <v>17714.6400164636</v>
      </c>
      <c r="N28">
        <v>42.387540051807989</v>
      </c>
      <c r="O28">
        <v>18192.482625988159</v>
      </c>
      <c r="P28">
        <v>17605.031921385089</v>
      </c>
      <c r="Q28">
        <v>45.99513185304923</v>
      </c>
      <c r="R28">
        <v>18193.746981488661</v>
      </c>
      <c r="S28">
        <v>17603.84493013228</v>
      </c>
      <c r="T28">
        <v>42.387540051807989</v>
      </c>
      <c r="U28">
        <v>10.003326036569909</v>
      </c>
      <c r="V28">
        <v>50.905237411842897</v>
      </c>
      <c r="W28">
        <v>0</v>
      </c>
      <c r="X28">
        <v>0</v>
      </c>
    </row>
    <row r="29" spans="1:24" x14ac:dyDescent="0.3">
      <c r="A29" t="s">
        <v>174</v>
      </c>
      <c r="B29">
        <v>3554</v>
      </c>
      <c r="C29">
        <v>5605</v>
      </c>
      <c r="D29">
        <v>16</v>
      </c>
      <c r="E29">
        <v>31560</v>
      </c>
      <c r="F29">
        <v>2.7588585556890979</v>
      </c>
      <c r="G29">
        <v>2</v>
      </c>
      <c r="H29">
        <v>5</v>
      </c>
      <c r="I29">
        <v>18182.630291247089</v>
      </c>
      <c r="J29">
        <v>17573.41510903107</v>
      </c>
      <c r="K29">
        <v>49.389317827434382</v>
      </c>
      <c r="L29">
        <v>18295.437574059011</v>
      </c>
      <c r="M29">
        <v>17694.563451184931</v>
      </c>
      <c r="N29">
        <v>47.778688568180627</v>
      </c>
      <c r="O29">
        <v>18192.329581635458</v>
      </c>
      <c r="P29">
        <v>17599.252363832231</v>
      </c>
      <c r="Q29">
        <v>49.389317827434382</v>
      </c>
      <c r="R29">
        <v>18191.81998761708</v>
      </c>
      <c r="S29">
        <v>17599.73090612434</v>
      </c>
      <c r="T29">
        <v>47.778688568180627</v>
      </c>
      <c r="U29">
        <v>10.00334917331246</v>
      </c>
      <c r="V29">
        <v>50.913397679912222</v>
      </c>
      <c r="W29">
        <v>0</v>
      </c>
      <c r="X29">
        <v>0</v>
      </c>
    </row>
    <row r="30" spans="1:24" x14ac:dyDescent="0.3">
      <c r="A30" t="s">
        <v>175</v>
      </c>
      <c r="B30">
        <v>3668</v>
      </c>
      <c r="C30">
        <v>6207</v>
      </c>
      <c r="D30">
        <v>17</v>
      </c>
      <c r="E30">
        <v>31620</v>
      </c>
      <c r="F30">
        <v>9.0191458381020304</v>
      </c>
      <c r="G30">
        <v>2</v>
      </c>
      <c r="H30">
        <v>5</v>
      </c>
      <c r="I30">
        <v>17533.009071469311</v>
      </c>
      <c r="J30">
        <v>17312.769427054751</v>
      </c>
      <c r="K30">
        <v>81.204344636554424</v>
      </c>
      <c r="L30">
        <v>17956.2560973449</v>
      </c>
      <c r="M30">
        <v>17575.0213750486</v>
      </c>
      <c r="N30">
        <v>83.406987289735042</v>
      </c>
      <c r="O30">
        <v>17609.698781026349</v>
      </c>
      <c r="P30">
        <v>17264.845682368908</v>
      </c>
      <c r="Q30">
        <v>81.204344636554424</v>
      </c>
      <c r="R30">
        <v>17608.526704795018</v>
      </c>
      <c r="S30">
        <v>17266.756450159519</v>
      </c>
      <c r="T30">
        <v>83.406987289735042</v>
      </c>
      <c r="U30">
        <v>10.026700904948189</v>
      </c>
      <c r="V30">
        <v>51.523356816210658</v>
      </c>
      <c r="W30">
        <v>0</v>
      </c>
      <c r="X30">
        <v>0</v>
      </c>
    </row>
    <row r="31" spans="1:24" x14ac:dyDescent="0.3">
      <c r="A31" t="s">
        <v>176</v>
      </c>
      <c r="B31">
        <v>3699</v>
      </c>
      <c r="C31">
        <v>6008</v>
      </c>
      <c r="D31">
        <v>11</v>
      </c>
      <c r="E31">
        <v>31260</v>
      </c>
      <c r="F31">
        <v>1.6695058709062911</v>
      </c>
      <c r="G31">
        <v>2</v>
      </c>
      <c r="H31">
        <v>5</v>
      </c>
      <c r="I31">
        <v>16750.461176852721</v>
      </c>
      <c r="J31">
        <v>15881.991888001499</v>
      </c>
      <c r="K31">
        <v>125.8661869638706</v>
      </c>
      <c r="L31">
        <v>16760.821040580329</v>
      </c>
      <c r="M31">
        <v>15973.57795672845</v>
      </c>
      <c r="N31">
        <v>129.20794349659391</v>
      </c>
      <c r="O31">
        <v>16736.353122460281</v>
      </c>
      <c r="P31">
        <v>15890.99385404936</v>
      </c>
      <c r="Q31">
        <v>125.8661869638706</v>
      </c>
      <c r="R31">
        <v>16737.889725679492</v>
      </c>
      <c r="S31">
        <v>15890.84605856927</v>
      </c>
      <c r="T31">
        <v>129.20794349659391</v>
      </c>
      <c r="U31">
        <v>10.024145327488521</v>
      </c>
      <c r="V31">
        <v>51.423062466454937</v>
      </c>
      <c r="W31">
        <v>0</v>
      </c>
      <c r="X31">
        <v>0</v>
      </c>
    </row>
    <row r="32" spans="1:24" x14ac:dyDescent="0.3">
      <c r="A32" t="s">
        <v>177</v>
      </c>
      <c r="B32">
        <v>3712</v>
      </c>
      <c r="C32">
        <v>5824</v>
      </c>
      <c r="D32">
        <v>21</v>
      </c>
      <c r="E32">
        <v>31860</v>
      </c>
      <c r="F32">
        <v>30.897563465360928</v>
      </c>
      <c r="G32">
        <v>2</v>
      </c>
      <c r="H32">
        <v>5</v>
      </c>
      <c r="I32">
        <v>16681.67056377012</v>
      </c>
      <c r="J32">
        <v>15926.540919181531</v>
      </c>
      <c r="K32">
        <v>55.70440793100758</v>
      </c>
      <c r="L32">
        <v>16257.08907616032</v>
      </c>
      <c r="M32">
        <v>14513.712227169721</v>
      </c>
      <c r="N32">
        <v>56.635653800845773</v>
      </c>
      <c r="O32">
        <v>16420.33575903167</v>
      </c>
      <c r="P32">
        <v>16093.138496417971</v>
      </c>
      <c r="Q32">
        <v>55.70440793100758</v>
      </c>
      <c r="R32">
        <v>16417.05889553353</v>
      </c>
      <c r="S32">
        <v>16094.11498014292</v>
      </c>
      <c r="T32">
        <v>56.635653800845773</v>
      </c>
      <c r="U32">
        <v>10.03057622256217</v>
      </c>
      <c r="V32">
        <v>51.411117539279957</v>
      </c>
      <c r="W32">
        <v>0</v>
      </c>
      <c r="X32">
        <v>0</v>
      </c>
    </row>
    <row r="33" spans="1:24" x14ac:dyDescent="0.3">
      <c r="A33" t="s">
        <v>178</v>
      </c>
      <c r="B33">
        <v>5823</v>
      </c>
      <c r="C33">
        <v>2068</v>
      </c>
      <c r="D33">
        <v>7</v>
      </c>
      <c r="E33">
        <v>31020</v>
      </c>
      <c r="F33">
        <v>56.741576995784932</v>
      </c>
      <c r="G33">
        <v>5</v>
      </c>
      <c r="H33">
        <v>2</v>
      </c>
      <c r="I33">
        <v>17199.11601027619</v>
      </c>
      <c r="J33">
        <v>15723.53382867312</v>
      </c>
      <c r="K33">
        <v>32.809928736623377</v>
      </c>
      <c r="L33">
        <v>17224.7661961462</v>
      </c>
      <c r="M33">
        <v>12296.58092470745</v>
      </c>
      <c r="N33">
        <v>36.147861265398781</v>
      </c>
      <c r="O33">
        <v>17331.391116526571</v>
      </c>
      <c r="P33">
        <v>12854.477047718679</v>
      </c>
      <c r="Q33">
        <v>32.809928736623377</v>
      </c>
      <c r="R33">
        <v>17332.00174743155</v>
      </c>
      <c r="S33">
        <v>12854.481509380879</v>
      </c>
      <c r="T33">
        <v>36.147861265398781</v>
      </c>
      <c r="U33">
        <v>50.617281414164609</v>
      </c>
      <c r="V33">
        <v>10.01229006586731</v>
      </c>
      <c r="W33">
        <v>0</v>
      </c>
      <c r="X33">
        <v>0</v>
      </c>
    </row>
    <row r="34" spans="1:24" x14ac:dyDescent="0.3">
      <c r="A34" t="s">
        <v>178</v>
      </c>
      <c r="B34">
        <v>5823</v>
      </c>
      <c r="C34">
        <v>2068</v>
      </c>
      <c r="D34">
        <v>8</v>
      </c>
      <c r="E34">
        <v>31080</v>
      </c>
      <c r="F34">
        <v>18.750253602508341</v>
      </c>
      <c r="G34">
        <v>5</v>
      </c>
      <c r="H34">
        <v>2</v>
      </c>
      <c r="I34">
        <v>17280.267434060301</v>
      </c>
      <c r="J34">
        <v>13743.5988007176</v>
      </c>
      <c r="K34">
        <v>39.345439847927572</v>
      </c>
      <c r="L34">
        <v>17288.495619875968</v>
      </c>
      <c r="M34">
        <v>12611.17099907364</v>
      </c>
      <c r="N34">
        <v>35.99019889857226</v>
      </c>
      <c r="O34">
        <v>17323.98327742135</v>
      </c>
      <c r="P34">
        <v>12795.52968821178</v>
      </c>
      <c r="Q34">
        <v>39.345439847927572</v>
      </c>
      <c r="R34">
        <v>17323.922359641161</v>
      </c>
      <c r="S34">
        <v>12795.529242307861</v>
      </c>
      <c r="T34">
        <v>35.99019889857226</v>
      </c>
      <c r="U34">
        <v>50.616726307591946</v>
      </c>
      <c r="V34">
        <v>10.01219699212457</v>
      </c>
      <c r="W34">
        <v>0</v>
      </c>
      <c r="X34">
        <v>0</v>
      </c>
    </row>
    <row r="35" spans="1:24" x14ac:dyDescent="0.3">
      <c r="A35" t="s">
        <v>179</v>
      </c>
      <c r="B35">
        <v>5824</v>
      </c>
      <c r="C35">
        <v>394</v>
      </c>
      <c r="D35">
        <v>19</v>
      </c>
      <c r="E35">
        <v>31740</v>
      </c>
      <c r="F35">
        <v>13.63464279006716</v>
      </c>
      <c r="G35">
        <v>5</v>
      </c>
      <c r="H35">
        <v>2</v>
      </c>
      <c r="I35">
        <v>17064.241730368922</v>
      </c>
      <c r="J35">
        <v>17073.528873205702</v>
      </c>
      <c r="K35">
        <v>64.387372238757138</v>
      </c>
      <c r="L35">
        <v>16995.717351494961</v>
      </c>
      <c r="M35">
        <v>16476.160933240939</v>
      </c>
      <c r="N35">
        <v>64.347883279764204</v>
      </c>
      <c r="O35">
        <v>16879.70014952774</v>
      </c>
      <c r="P35">
        <v>16407.7888536791</v>
      </c>
      <c r="Q35">
        <v>64.387372238757138</v>
      </c>
      <c r="R35">
        <v>16877.165735298491</v>
      </c>
      <c r="S35">
        <v>16408.068693931029</v>
      </c>
      <c r="T35">
        <v>64.347883279764204</v>
      </c>
      <c r="U35">
        <v>50.668284057771018</v>
      </c>
      <c r="V35">
        <v>10.0270447815246</v>
      </c>
      <c r="W35">
        <v>0</v>
      </c>
      <c r="X35">
        <v>0</v>
      </c>
    </row>
    <row r="36" spans="1:24" x14ac:dyDescent="0.3">
      <c r="A36" t="s">
        <v>180</v>
      </c>
      <c r="B36">
        <v>6008</v>
      </c>
      <c r="C36">
        <v>416</v>
      </c>
      <c r="D36">
        <v>5</v>
      </c>
      <c r="E36">
        <v>30900</v>
      </c>
      <c r="F36">
        <v>5.2870535877981641</v>
      </c>
      <c r="G36">
        <v>5</v>
      </c>
      <c r="H36">
        <v>2</v>
      </c>
      <c r="I36">
        <v>17612.14339930292</v>
      </c>
      <c r="J36">
        <v>14805.622365361251</v>
      </c>
      <c r="K36">
        <v>124.0786002261474</v>
      </c>
      <c r="L36">
        <v>17691.61303097257</v>
      </c>
      <c r="M36">
        <v>15095.04396920191</v>
      </c>
      <c r="N36">
        <v>127.8284682920459</v>
      </c>
      <c r="O36">
        <v>17645.947606064561</v>
      </c>
      <c r="P36">
        <v>15071.71682492147</v>
      </c>
      <c r="Q36">
        <v>124.0786002261474</v>
      </c>
      <c r="R36">
        <v>17643.673723253971</v>
      </c>
      <c r="S36">
        <v>15072.360486174781</v>
      </c>
      <c r="T36">
        <v>127.8284682920459</v>
      </c>
      <c r="U36">
        <v>50.733944087902621</v>
      </c>
      <c r="V36">
        <v>10.0311183674524</v>
      </c>
      <c r="W36">
        <v>0</v>
      </c>
      <c r="X36">
        <v>0</v>
      </c>
    </row>
    <row r="37" spans="1:24" x14ac:dyDescent="0.3">
      <c r="A37" t="s">
        <v>181</v>
      </c>
      <c r="B37">
        <v>6008</v>
      </c>
      <c r="C37">
        <v>905</v>
      </c>
      <c r="D37">
        <v>4</v>
      </c>
      <c r="E37">
        <v>30840</v>
      </c>
      <c r="F37">
        <v>14.10521532232195</v>
      </c>
      <c r="G37">
        <v>5</v>
      </c>
      <c r="H37">
        <v>2</v>
      </c>
      <c r="I37">
        <v>17375.136125817971</v>
      </c>
      <c r="J37">
        <v>13027.273596935789</v>
      </c>
      <c r="K37">
        <v>128.86213365797801</v>
      </c>
      <c r="L37">
        <v>17321.421734149601</v>
      </c>
      <c r="M37">
        <v>13747.249207541699</v>
      </c>
      <c r="N37">
        <v>127.9912297187044</v>
      </c>
      <c r="O37">
        <v>17465.314460366211</v>
      </c>
      <c r="P37">
        <v>13737.180150750421</v>
      </c>
      <c r="Q37">
        <v>128.86213365797801</v>
      </c>
      <c r="R37">
        <v>17462.64559548</v>
      </c>
      <c r="S37">
        <v>13736.990980691449</v>
      </c>
      <c r="T37">
        <v>127.9912297187044</v>
      </c>
      <c r="U37">
        <v>50.733804759196211</v>
      </c>
      <c r="V37">
        <v>10.038552179025</v>
      </c>
      <c r="W37">
        <v>0</v>
      </c>
      <c r="X37">
        <v>0</v>
      </c>
    </row>
  </sheetData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7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7</v>
      </c>
      <c r="B3" s="3">
        <v>45021</v>
      </c>
      <c r="D3" t="s">
        <v>182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340</v>
      </c>
      <c r="K3">
        <v>308</v>
      </c>
      <c r="L3">
        <v>32</v>
      </c>
      <c r="M3" t="s">
        <v>80</v>
      </c>
      <c r="N3" t="s">
        <v>81</v>
      </c>
      <c r="O3">
        <v>0</v>
      </c>
      <c r="P3" t="s">
        <v>183</v>
      </c>
      <c r="Q3" t="s">
        <v>184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9</v>
      </c>
      <c r="AA3">
        <v>513.94481635093689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16.788780555555551</v>
      </c>
      <c r="D7">
        <v>341.72011325822882</v>
      </c>
      <c r="E7">
        <v>13.140024157723939</v>
      </c>
      <c r="H7" t="s">
        <v>93</v>
      </c>
      <c r="I7">
        <v>0</v>
      </c>
      <c r="K7" t="s">
        <v>94</v>
      </c>
      <c r="L7">
        <v>63.94650833333332</v>
      </c>
      <c r="M7">
        <v>2043.595924994604</v>
      </c>
      <c r="N7">
        <v>13.140024157723939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7</v>
      </c>
      <c r="K8" t="s">
        <v>31</v>
      </c>
      <c r="L8">
        <v>2.68560555555556</v>
      </c>
      <c r="M8">
        <v>494.32125274779099</v>
      </c>
      <c r="N8">
        <v>52.346177067885868</v>
      </c>
    </row>
    <row r="9" spans="1:27" x14ac:dyDescent="0.3">
      <c r="A9">
        <v>2</v>
      </c>
      <c r="B9">
        <v>232</v>
      </c>
      <c r="C9">
        <v>47.157727777777772</v>
      </c>
      <c r="D9">
        <v>1701.875811736375</v>
      </c>
      <c r="E9">
        <v>12.906016676889219</v>
      </c>
      <c r="H9" t="s">
        <v>96</v>
      </c>
      <c r="I9">
        <v>2</v>
      </c>
      <c r="K9" t="s">
        <v>32</v>
      </c>
      <c r="L9">
        <v>66.632113888888881</v>
      </c>
      <c r="M9">
        <v>2537.917177742394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32</v>
      </c>
      <c r="C12">
        <v>2.68560555555556</v>
      </c>
      <c r="D12">
        <v>494.32125274779099</v>
      </c>
      <c r="E12">
        <v>52.346177067885868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185</v>
      </c>
      <c r="B16">
        <v>3490</v>
      </c>
      <c r="C16">
        <v>6201</v>
      </c>
      <c r="D16">
        <v>3</v>
      </c>
      <c r="E16">
        <v>32580</v>
      </c>
      <c r="F16">
        <v>40.508501430911323</v>
      </c>
      <c r="G16">
        <v>2</v>
      </c>
      <c r="H16">
        <v>5</v>
      </c>
      <c r="I16">
        <v>17664.034721517801</v>
      </c>
      <c r="J16">
        <v>16201.907150344039</v>
      </c>
      <c r="K16">
        <v>107.225429287488</v>
      </c>
      <c r="L16">
        <v>19682.657791347989</v>
      </c>
      <c r="M16">
        <v>17496.16354319263</v>
      </c>
      <c r="N16">
        <v>103.1580173699985</v>
      </c>
      <c r="O16">
        <v>17806.43790130657</v>
      </c>
      <c r="P16">
        <v>16581.304447390419</v>
      </c>
      <c r="Q16">
        <v>107.225429287488</v>
      </c>
      <c r="R16">
        <v>17805.465603636061</v>
      </c>
      <c r="S16">
        <v>16582.823431724159</v>
      </c>
      <c r="T16">
        <v>103.1580173699985</v>
      </c>
      <c r="U16">
        <v>10.003872210427261</v>
      </c>
      <c r="V16">
        <v>51.534665578653588</v>
      </c>
      <c r="W16">
        <v>0</v>
      </c>
      <c r="X16">
        <v>0</v>
      </c>
    </row>
    <row r="17" spans="1:24" x14ac:dyDescent="0.3">
      <c r="A17" t="s">
        <v>186</v>
      </c>
      <c r="B17">
        <v>4257</v>
      </c>
      <c r="C17">
        <v>5619</v>
      </c>
      <c r="D17">
        <v>17</v>
      </c>
      <c r="E17">
        <v>33420</v>
      </c>
      <c r="F17">
        <v>1.374357476969732</v>
      </c>
      <c r="G17">
        <v>0</v>
      </c>
      <c r="H17">
        <v>5</v>
      </c>
      <c r="I17">
        <v>16224.1282681089</v>
      </c>
      <c r="J17">
        <v>16209.02786428947</v>
      </c>
      <c r="K17">
        <v>29.874063860726022</v>
      </c>
      <c r="L17">
        <v>16167.59573275864</v>
      </c>
      <c r="M17">
        <v>16143.049386523749</v>
      </c>
      <c r="N17">
        <v>32.772477538113549</v>
      </c>
      <c r="O17">
        <v>16219.13507995098</v>
      </c>
      <c r="P17">
        <v>16192.079234386239</v>
      </c>
      <c r="Q17">
        <v>29.874063860726022</v>
      </c>
      <c r="R17">
        <v>16216.84884465701</v>
      </c>
      <c r="S17">
        <v>16193.908233365541</v>
      </c>
      <c r="T17">
        <v>32.772477538113549</v>
      </c>
      <c r="U17">
        <v>12.856074540017291</v>
      </c>
      <c r="V17">
        <v>51.514217571268873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17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8</v>
      </c>
      <c r="B3" s="3">
        <v>45021</v>
      </c>
      <c r="D3" t="s">
        <v>187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286</v>
      </c>
      <c r="K3">
        <v>254</v>
      </c>
      <c r="L3">
        <v>32</v>
      </c>
      <c r="M3" t="s">
        <v>80</v>
      </c>
      <c r="N3" t="s">
        <v>81</v>
      </c>
      <c r="O3">
        <v>0</v>
      </c>
      <c r="P3" t="s">
        <v>188</v>
      </c>
      <c r="Q3" t="s">
        <v>189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15</v>
      </c>
      <c r="AA3">
        <v>511.8839590549469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30</v>
      </c>
      <c r="C7">
        <v>1.7633083333333319</v>
      </c>
      <c r="D7">
        <v>54.720623731639719</v>
      </c>
      <c r="E7">
        <v>12.904076765254191</v>
      </c>
      <c r="H7" t="s">
        <v>93</v>
      </c>
      <c r="I7">
        <v>10</v>
      </c>
      <c r="K7" t="s">
        <v>94</v>
      </c>
      <c r="L7">
        <v>46.220972222222237</v>
      </c>
      <c r="M7">
        <v>1657.9531617169851</v>
      </c>
      <c r="N7">
        <v>12.904076765254191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3</v>
      </c>
      <c r="K8" t="s">
        <v>31</v>
      </c>
      <c r="L8">
        <v>2.1562333333333359</v>
      </c>
      <c r="M8">
        <v>396.05680847858389</v>
      </c>
      <c r="N8">
        <v>52.966342914179407</v>
      </c>
    </row>
    <row r="9" spans="1:27" x14ac:dyDescent="0.3">
      <c r="A9">
        <v>2</v>
      </c>
      <c r="B9">
        <v>224</v>
      </c>
      <c r="C9">
        <v>44.457663888888909</v>
      </c>
      <c r="D9">
        <v>1603.2325379853451</v>
      </c>
      <c r="E9">
        <v>10.67330050854898</v>
      </c>
      <c r="H9" t="s">
        <v>96</v>
      </c>
      <c r="I9">
        <v>2</v>
      </c>
      <c r="K9" t="s">
        <v>32</v>
      </c>
      <c r="L9">
        <v>48.377205555555577</v>
      </c>
      <c r="M9">
        <v>2054.0099701955692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32</v>
      </c>
      <c r="C12">
        <v>2.1562333333333359</v>
      </c>
      <c r="D12">
        <v>396.05680847858389</v>
      </c>
      <c r="E12">
        <v>52.966342914179407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190</v>
      </c>
      <c r="B16">
        <v>6014</v>
      </c>
      <c r="C16">
        <v>921</v>
      </c>
      <c r="D16">
        <v>8</v>
      </c>
      <c r="E16">
        <v>34680</v>
      </c>
      <c r="F16">
        <v>16.887126148139611</v>
      </c>
      <c r="G16">
        <v>5</v>
      </c>
      <c r="H16">
        <v>2</v>
      </c>
      <c r="I16">
        <v>16299.523820543671</v>
      </c>
      <c r="J16">
        <v>14850.102509603959</v>
      </c>
      <c r="K16">
        <v>92.608993608805775</v>
      </c>
      <c r="L16">
        <v>16045.47467404189</v>
      </c>
      <c r="M16">
        <v>14000.870836619521</v>
      </c>
      <c r="N16">
        <v>92.822369348643122</v>
      </c>
      <c r="O16">
        <v>16212.10993105588</v>
      </c>
      <c r="P16">
        <v>13986.323683188541</v>
      </c>
      <c r="Q16">
        <v>92.608993608805775</v>
      </c>
      <c r="R16">
        <v>16214.310580113221</v>
      </c>
      <c r="S16">
        <v>13985.65913249334</v>
      </c>
      <c r="T16">
        <v>92.822369348643122</v>
      </c>
      <c r="U16">
        <v>51.411392790691806</v>
      </c>
      <c r="V16">
        <v>10.03840370919758</v>
      </c>
      <c r="W16">
        <v>0</v>
      </c>
      <c r="X16">
        <v>0</v>
      </c>
    </row>
    <row r="17" spans="1:24" x14ac:dyDescent="0.3">
      <c r="A17" t="s">
        <v>191</v>
      </c>
      <c r="B17">
        <v>6016</v>
      </c>
      <c r="C17">
        <v>1569</v>
      </c>
      <c r="D17">
        <v>22</v>
      </c>
      <c r="E17">
        <v>35520</v>
      </c>
      <c r="F17">
        <v>52.466986715211171</v>
      </c>
      <c r="G17">
        <v>5</v>
      </c>
      <c r="H17">
        <v>2</v>
      </c>
      <c r="I17">
        <v>16341.224409208009</v>
      </c>
      <c r="J17">
        <v>14459.08986047329</v>
      </c>
      <c r="K17">
        <v>89.284819379340661</v>
      </c>
      <c r="L17">
        <v>15731.9235220059</v>
      </c>
      <c r="M17">
        <v>11346.686995465239</v>
      </c>
      <c r="N17">
        <v>84.823597909045034</v>
      </c>
      <c r="O17">
        <v>15620.22121742094</v>
      </c>
      <c r="P17">
        <v>11859.116675545891</v>
      </c>
      <c r="Q17">
        <v>89.284819379340661</v>
      </c>
      <c r="R17">
        <v>15620.32266154977</v>
      </c>
      <c r="S17">
        <v>11859.09681285915</v>
      </c>
      <c r="T17">
        <v>84.823597909045034</v>
      </c>
      <c r="U17">
        <v>51.424585815780397</v>
      </c>
      <c r="V17">
        <v>9.9952782748654307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20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9</v>
      </c>
      <c r="B3" s="3">
        <v>45021</v>
      </c>
      <c r="D3" t="s">
        <v>192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263</v>
      </c>
      <c r="K3">
        <v>242</v>
      </c>
      <c r="L3">
        <v>21</v>
      </c>
      <c r="M3" t="s">
        <v>80</v>
      </c>
      <c r="N3" t="s">
        <v>81</v>
      </c>
      <c r="O3">
        <v>0</v>
      </c>
      <c r="P3" t="s">
        <v>193</v>
      </c>
      <c r="Q3" t="s">
        <v>194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31</v>
      </c>
      <c r="AA3">
        <v>219.6985936164856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77</v>
      </c>
      <c r="C7">
        <v>7.4849694444444426</v>
      </c>
      <c r="D7">
        <v>136.28811351596801</v>
      </c>
      <c r="E7">
        <v>13.14007165639697</v>
      </c>
      <c r="H7" t="s">
        <v>93</v>
      </c>
      <c r="I7">
        <v>14</v>
      </c>
      <c r="K7" t="s">
        <v>94</v>
      </c>
      <c r="L7">
        <v>28.401069444444431</v>
      </c>
      <c r="M7">
        <v>889.62750627015816</v>
      </c>
      <c r="N7">
        <v>13.14007165639697</v>
      </c>
    </row>
    <row r="8" spans="1:27" x14ac:dyDescent="0.3">
      <c r="A8">
        <v>1</v>
      </c>
      <c r="B8">
        <v>1</v>
      </c>
      <c r="C8">
        <v>2.9991666666666989E-2</v>
      </c>
      <c r="D8">
        <v>5.5553836062189901E-2</v>
      </c>
      <c r="E8">
        <v>12.793155843395191</v>
      </c>
      <c r="H8" t="s">
        <v>95</v>
      </c>
      <c r="I8">
        <v>12</v>
      </c>
      <c r="K8" t="s">
        <v>31</v>
      </c>
      <c r="L8">
        <v>0.99113611111111011</v>
      </c>
      <c r="M8">
        <v>182.30877415103669</v>
      </c>
      <c r="N8">
        <v>51.779596038767707</v>
      </c>
    </row>
    <row r="9" spans="1:27" x14ac:dyDescent="0.3">
      <c r="A9">
        <v>2</v>
      </c>
      <c r="B9">
        <v>164</v>
      </c>
      <c r="C9">
        <v>20.886108333333329</v>
      </c>
      <c r="D9">
        <v>753.28383891812803</v>
      </c>
      <c r="E9">
        <v>10.69719303511542</v>
      </c>
      <c r="H9" t="s">
        <v>96</v>
      </c>
      <c r="I9">
        <v>5</v>
      </c>
      <c r="K9" t="s">
        <v>32</v>
      </c>
      <c r="L9">
        <v>29.392205555555549</v>
      </c>
      <c r="M9">
        <v>1071.9362804211951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21</v>
      </c>
      <c r="C12">
        <v>0.99113611111111011</v>
      </c>
      <c r="D12">
        <v>182.30877415103669</v>
      </c>
      <c r="E12">
        <v>51.779596038767707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195</v>
      </c>
      <c r="B16">
        <v>2366</v>
      </c>
      <c r="C16">
        <v>6026</v>
      </c>
      <c r="D16">
        <v>1</v>
      </c>
      <c r="E16">
        <v>36060</v>
      </c>
      <c r="F16">
        <v>20.882623887407171</v>
      </c>
      <c r="G16">
        <v>2</v>
      </c>
      <c r="H16">
        <v>5</v>
      </c>
      <c r="I16">
        <v>16891.200585790779</v>
      </c>
      <c r="J16">
        <v>19402.061516826048</v>
      </c>
      <c r="K16">
        <v>104.1231199342587</v>
      </c>
      <c r="L16">
        <v>17083.489329593311</v>
      </c>
      <c r="M16">
        <v>18497.06578729616</v>
      </c>
      <c r="N16">
        <v>103.55759315549869</v>
      </c>
      <c r="O16">
        <v>17035.62545464401</v>
      </c>
      <c r="P16">
        <v>19553.15669925827</v>
      </c>
      <c r="Q16">
        <v>104.1231199342587</v>
      </c>
      <c r="R16">
        <v>17034.818159566079</v>
      </c>
      <c r="S16">
        <v>19552.984416497118</v>
      </c>
      <c r="T16">
        <v>103.55759315549869</v>
      </c>
      <c r="U16">
        <v>10.00915675590252</v>
      </c>
      <c r="V16">
        <v>50.618148191980843</v>
      </c>
      <c r="W16">
        <v>0</v>
      </c>
      <c r="X16">
        <v>0</v>
      </c>
    </row>
    <row r="17" spans="1:24" x14ac:dyDescent="0.3">
      <c r="A17" t="s">
        <v>196</v>
      </c>
      <c r="B17">
        <v>2368</v>
      </c>
      <c r="C17">
        <v>5836</v>
      </c>
      <c r="D17">
        <v>6</v>
      </c>
      <c r="E17">
        <v>36360</v>
      </c>
      <c r="F17">
        <v>3.0967420410414421</v>
      </c>
      <c r="G17">
        <v>2</v>
      </c>
      <c r="H17">
        <v>5</v>
      </c>
      <c r="I17">
        <v>16077.7620169896</v>
      </c>
      <c r="J17">
        <v>18507.4961772188</v>
      </c>
      <c r="K17">
        <v>26.80268604478869</v>
      </c>
      <c r="L17">
        <v>16112.453610382059</v>
      </c>
      <c r="M17">
        <v>18354.06161329797</v>
      </c>
      <c r="N17">
        <v>27.718323045050301</v>
      </c>
      <c r="O17">
        <v>16108.291118432729</v>
      </c>
      <c r="P17">
        <v>18513.107652715669</v>
      </c>
      <c r="Q17">
        <v>26.80268604478869</v>
      </c>
      <c r="R17">
        <v>16108.639281629419</v>
      </c>
      <c r="S17">
        <v>18513.18554293317</v>
      </c>
      <c r="T17">
        <v>27.718323045050301</v>
      </c>
      <c r="U17">
        <v>10.02360953576831</v>
      </c>
      <c r="V17">
        <v>51.399063023847141</v>
      </c>
      <c r="W17">
        <v>0</v>
      </c>
      <c r="X17">
        <v>0</v>
      </c>
    </row>
    <row r="18" spans="1:24" x14ac:dyDescent="0.3">
      <c r="A18" t="s">
        <v>197</v>
      </c>
      <c r="B18">
        <v>4355</v>
      </c>
      <c r="C18">
        <v>5836</v>
      </c>
      <c r="D18">
        <v>3</v>
      </c>
      <c r="E18">
        <v>36180</v>
      </c>
      <c r="F18">
        <v>10.59178892641739</v>
      </c>
      <c r="G18">
        <v>0</v>
      </c>
      <c r="H18">
        <v>5</v>
      </c>
      <c r="I18">
        <v>16153.028648045371</v>
      </c>
      <c r="J18">
        <v>14265.21801066212</v>
      </c>
      <c r="K18">
        <v>25.725946513174769</v>
      </c>
      <c r="L18">
        <v>16397.435973166361</v>
      </c>
      <c r="M18">
        <v>14685.533987490981</v>
      </c>
      <c r="N18">
        <v>25.80505205661105</v>
      </c>
      <c r="O18">
        <v>16251.06106014101</v>
      </c>
      <c r="P18">
        <v>14170.359202126319</v>
      </c>
      <c r="Q18">
        <v>25.725946513174769</v>
      </c>
      <c r="R18">
        <v>16254.123443877381</v>
      </c>
      <c r="S18">
        <v>14168.60808050121</v>
      </c>
      <c r="T18">
        <v>25.80505205661105</v>
      </c>
      <c r="U18">
        <v>12.87914161874823</v>
      </c>
      <c r="V18">
        <v>50.645283719975232</v>
      </c>
      <c r="W18">
        <v>0</v>
      </c>
      <c r="X18">
        <v>0</v>
      </c>
    </row>
    <row r="19" spans="1:24" x14ac:dyDescent="0.3">
      <c r="A19" t="s">
        <v>198</v>
      </c>
      <c r="B19">
        <v>5614</v>
      </c>
      <c r="C19">
        <v>1582</v>
      </c>
      <c r="D19">
        <v>3</v>
      </c>
      <c r="E19">
        <v>36180</v>
      </c>
      <c r="F19">
        <v>6.6286808894878524</v>
      </c>
      <c r="G19">
        <v>5</v>
      </c>
      <c r="H19">
        <v>2</v>
      </c>
      <c r="I19">
        <v>15707.993538232509</v>
      </c>
      <c r="J19">
        <v>15572.39455224584</v>
      </c>
      <c r="K19">
        <v>131.60138039261281</v>
      </c>
      <c r="L19">
        <v>15972.190473163369</v>
      </c>
      <c r="M19">
        <v>15730.521114908281</v>
      </c>
      <c r="N19">
        <v>130.02042764913239</v>
      </c>
      <c r="O19">
        <v>15963.14682211328</v>
      </c>
      <c r="P19">
        <v>15798.896634425661</v>
      </c>
      <c r="Q19">
        <v>131.60138039261281</v>
      </c>
      <c r="R19">
        <v>15964.700760509189</v>
      </c>
      <c r="S19">
        <v>15796.356401790919</v>
      </c>
      <c r="T19">
        <v>130.02042764913239</v>
      </c>
      <c r="U19">
        <v>51.470845355736458</v>
      </c>
      <c r="V19">
        <v>9.9959478741862497</v>
      </c>
      <c r="W19">
        <v>0</v>
      </c>
      <c r="X19">
        <v>0</v>
      </c>
    </row>
    <row r="20" spans="1:24" x14ac:dyDescent="0.3">
      <c r="A20" t="s">
        <v>199</v>
      </c>
      <c r="B20">
        <v>6017</v>
      </c>
      <c r="C20">
        <v>1580</v>
      </c>
      <c r="D20">
        <v>0</v>
      </c>
      <c r="E20">
        <v>36000</v>
      </c>
      <c r="F20">
        <v>22.497220558849399</v>
      </c>
      <c r="G20">
        <v>5</v>
      </c>
      <c r="H20">
        <v>2</v>
      </c>
      <c r="I20">
        <v>16255.13661385544</v>
      </c>
      <c r="J20">
        <v>14392.846480451961</v>
      </c>
      <c r="K20">
        <v>65.266825660324216</v>
      </c>
      <c r="L20">
        <v>16166.431717749831</v>
      </c>
      <c r="M20">
        <v>13019.28685670282</v>
      </c>
      <c r="N20">
        <v>60.74366655395891</v>
      </c>
      <c r="O20">
        <v>16138.689786125849</v>
      </c>
      <c r="P20">
        <v>13242.114607142879</v>
      </c>
      <c r="Q20">
        <v>65.266825660324216</v>
      </c>
      <c r="R20">
        <v>16137.06894459457</v>
      </c>
      <c r="S20">
        <v>13242.21736125091</v>
      </c>
      <c r="T20">
        <v>60.74366655395891</v>
      </c>
      <c r="U20">
        <v>51.411182413705902</v>
      </c>
      <c r="V20">
        <v>9.9948308705886646</v>
      </c>
      <c r="W20">
        <v>0</v>
      </c>
      <c r="X20">
        <v>0</v>
      </c>
    </row>
  </sheetData>
  <pageMargins left="0.75" right="0.75" top="1" bottom="1" header="0.5" footer="0.5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19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10</v>
      </c>
      <c r="B3" s="3">
        <v>45021</v>
      </c>
      <c r="D3" t="s">
        <v>200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242</v>
      </c>
      <c r="K3">
        <v>227</v>
      </c>
      <c r="L3">
        <v>15</v>
      </c>
      <c r="M3" t="s">
        <v>80</v>
      </c>
      <c r="N3" t="s">
        <v>81</v>
      </c>
      <c r="O3">
        <v>0</v>
      </c>
      <c r="P3" t="s">
        <v>201</v>
      </c>
      <c r="Q3" t="s">
        <v>202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50</v>
      </c>
      <c r="AA3">
        <v>194.13338923454279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62</v>
      </c>
      <c r="C7">
        <v>8.6884138888888884</v>
      </c>
      <c r="D7">
        <v>198.42340463776119</v>
      </c>
      <c r="E7">
        <v>13.326984147329309</v>
      </c>
      <c r="H7" t="s">
        <v>93</v>
      </c>
      <c r="I7">
        <v>4</v>
      </c>
      <c r="K7" t="s">
        <v>94</v>
      </c>
      <c r="L7">
        <v>27.054555555555559</v>
      </c>
      <c r="M7">
        <v>846.01254292549288</v>
      </c>
      <c r="N7">
        <v>13.326984147329309</v>
      </c>
    </row>
    <row r="8" spans="1:27" x14ac:dyDescent="0.3">
      <c r="A8">
        <v>1</v>
      </c>
      <c r="B8">
        <v>2</v>
      </c>
      <c r="C8">
        <v>0.41958333333333131</v>
      </c>
      <c r="D8">
        <v>0.27107251698169887</v>
      </c>
      <c r="E8">
        <v>12.940149268468881</v>
      </c>
      <c r="H8" t="s">
        <v>95</v>
      </c>
      <c r="I8">
        <v>42</v>
      </c>
      <c r="K8" t="s">
        <v>31</v>
      </c>
      <c r="L8">
        <v>0.84096111111110883</v>
      </c>
      <c r="M8">
        <v>154.49579890142181</v>
      </c>
      <c r="N8">
        <v>51.887724168194268</v>
      </c>
    </row>
    <row r="9" spans="1:27" x14ac:dyDescent="0.3">
      <c r="A9">
        <v>2</v>
      </c>
      <c r="B9">
        <v>163</v>
      </c>
      <c r="C9">
        <v>17.946558333333339</v>
      </c>
      <c r="D9">
        <v>647.31806577074997</v>
      </c>
      <c r="E9">
        <v>10.905310494028139</v>
      </c>
      <c r="H9" t="s">
        <v>96</v>
      </c>
      <c r="I9">
        <v>4</v>
      </c>
      <c r="K9" t="s">
        <v>32</v>
      </c>
      <c r="L9">
        <v>27.895516666666669</v>
      </c>
      <c r="M9">
        <v>1000.5083418269149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0.84096111111110883</v>
      </c>
      <c r="D12">
        <v>154.49579890142181</v>
      </c>
      <c r="E12">
        <v>51.887724168194268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203</v>
      </c>
      <c r="B16">
        <v>2337</v>
      </c>
      <c r="C16">
        <v>6234</v>
      </c>
      <c r="D16">
        <v>10</v>
      </c>
      <c r="E16">
        <v>37500</v>
      </c>
      <c r="F16">
        <v>3.5975960880942059</v>
      </c>
      <c r="G16">
        <v>2</v>
      </c>
      <c r="H16">
        <v>5</v>
      </c>
      <c r="I16">
        <v>15954.224923583281</v>
      </c>
      <c r="J16">
        <v>16651.41095395523</v>
      </c>
      <c r="K16">
        <v>124.8128964717144</v>
      </c>
      <c r="L16">
        <v>16086.54379617317</v>
      </c>
      <c r="M16">
        <v>16748.034164208209</v>
      </c>
      <c r="N16">
        <v>123.31558440097309</v>
      </c>
      <c r="O16">
        <v>15920.42438799531</v>
      </c>
      <c r="P16">
        <v>16664.1896551266</v>
      </c>
      <c r="Q16">
        <v>124.8128964717144</v>
      </c>
      <c r="R16">
        <v>15922.11441287705</v>
      </c>
      <c r="S16">
        <v>16661.956456437099</v>
      </c>
      <c r="T16">
        <v>123.31558440097309</v>
      </c>
      <c r="U16">
        <v>10.04433468582503</v>
      </c>
      <c r="V16">
        <v>51.589281482991467</v>
      </c>
      <c r="W16">
        <v>0</v>
      </c>
      <c r="X16">
        <v>0</v>
      </c>
    </row>
    <row r="17" spans="1:24" x14ac:dyDescent="0.3">
      <c r="A17" t="s">
        <v>204</v>
      </c>
      <c r="B17">
        <v>4261</v>
      </c>
      <c r="C17">
        <v>5630</v>
      </c>
      <c r="D17">
        <v>4</v>
      </c>
      <c r="E17">
        <v>37140</v>
      </c>
      <c r="F17">
        <v>7.8766746855291396</v>
      </c>
      <c r="G17">
        <v>0</v>
      </c>
      <c r="H17">
        <v>5</v>
      </c>
      <c r="I17">
        <v>16031.57819020967</v>
      </c>
      <c r="J17">
        <v>15549.47934002177</v>
      </c>
      <c r="K17">
        <v>124.09269889027181</v>
      </c>
      <c r="L17">
        <v>15669.829423304829</v>
      </c>
      <c r="M17">
        <v>15364.531329059249</v>
      </c>
      <c r="N17">
        <v>120.9631633464432</v>
      </c>
      <c r="O17">
        <v>16031.57819020967</v>
      </c>
      <c r="P17">
        <v>15549.47934002177</v>
      </c>
      <c r="Q17">
        <v>124.09269889027181</v>
      </c>
      <c r="R17">
        <v>16032.815343853281</v>
      </c>
      <c r="S17">
        <v>15547.01851321765</v>
      </c>
      <c r="T17">
        <v>120.9631633464432</v>
      </c>
      <c r="U17">
        <v>0</v>
      </c>
      <c r="V17">
        <v>51.579659752527753</v>
      </c>
      <c r="W17">
        <v>0</v>
      </c>
      <c r="X17">
        <v>0</v>
      </c>
    </row>
    <row r="18" spans="1:24" x14ac:dyDescent="0.3">
      <c r="A18" t="s">
        <v>205</v>
      </c>
      <c r="B18">
        <v>4454</v>
      </c>
      <c r="C18">
        <v>6227</v>
      </c>
      <c r="D18">
        <v>6</v>
      </c>
      <c r="E18">
        <v>37260</v>
      </c>
      <c r="F18">
        <v>61.42912826943882</v>
      </c>
      <c r="G18">
        <v>0</v>
      </c>
      <c r="H18">
        <v>5</v>
      </c>
      <c r="I18">
        <v>14452.11558980564</v>
      </c>
      <c r="J18">
        <v>16622.911015889091</v>
      </c>
      <c r="K18">
        <v>124.7956127353841</v>
      </c>
      <c r="L18">
        <v>17798.755645431011</v>
      </c>
      <c r="M18">
        <v>18462.095526451161</v>
      </c>
      <c r="N18">
        <v>125.7885984864743</v>
      </c>
      <c r="O18">
        <v>15244.25446150389</v>
      </c>
      <c r="P18">
        <v>16591.376314325618</v>
      </c>
      <c r="Q18">
        <v>124.7956127353841</v>
      </c>
      <c r="R18">
        <v>15244.80212937258</v>
      </c>
      <c r="S18">
        <v>16590.38046232994</v>
      </c>
      <c r="T18">
        <v>125.7885984864743</v>
      </c>
      <c r="U18">
        <v>12.905381158197271</v>
      </c>
      <c r="V18">
        <v>51.545339895195298</v>
      </c>
      <c r="W18">
        <v>0</v>
      </c>
      <c r="X18">
        <v>0</v>
      </c>
    </row>
    <row r="19" spans="1:24" x14ac:dyDescent="0.3">
      <c r="A19" t="s">
        <v>206</v>
      </c>
      <c r="B19">
        <v>4550</v>
      </c>
      <c r="C19">
        <v>5629</v>
      </c>
      <c r="D19">
        <v>3</v>
      </c>
      <c r="E19">
        <v>37080</v>
      </c>
      <c r="F19">
        <v>0</v>
      </c>
      <c r="G19">
        <v>0</v>
      </c>
      <c r="H19">
        <v>5</v>
      </c>
      <c r="I19">
        <v>14443.091614146069</v>
      </c>
      <c r="J19">
        <v>15827.98441883236</v>
      </c>
      <c r="K19">
        <v>44.588832015122613</v>
      </c>
      <c r="L19">
        <v>14443.513177085961</v>
      </c>
      <c r="M19">
        <v>15829.883761121329</v>
      </c>
      <c r="N19">
        <v>43.61049928585966</v>
      </c>
      <c r="O19">
        <v>14443.091614146069</v>
      </c>
      <c r="P19">
        <v>15827.98441883236</v>
      </c>
      <c r="Q19">
        <v>44.588832015122613</v>
      </c>
      <c r="R19">
        <v>14443.513177085961</v>
      </c>
      <c r="S19">
        <v>15829.883761121329</v>
      </c>
      <c r="T19">
        <v>43.61049928585966</v>
      </c>
      <c r="U19">
        <v>0</v>
      </c>
      <c r="V19">
        <v>51.083090380152953</v>
      </c>
      <c r="W19">
        <v>0</v>
      </c>
      <c r="X19">
        <v>0</v>
      </c>
    </row>
  </sheetData>
  <pageMargins left="0.75" right="0.75" top="1" bottom="1" header="0.5" footer="0.5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19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11</v>
      </c>
      <c r="B3" s="3">
        <v>45021</v>
      </c>
      <c r="D3" t="s">
        <v>207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178</v>
      </c>
      <c r="K3">
        <v>160</v>
      </c>
      <c r="L3">
        <v>18</v>
      </c>
      <c r="M3" t="s">
        <v>80</v>
      </c>
      <c r="N3" t="s">
        <v>81</v>
      </c>
      <c r="O3">
        <v>0</v>
      </c>
      <c r="P3" t="s">
        <v>208</v>
      </c>
      <c r="Q3" t="s">
        <v>209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156</v>
      </c>
      <c r="AA3">
        <v>216.58016753196719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11</v>
      </c>
      <c r="C7">
        <v>0.79978055555555738</v>
      </c>
      <c r="D7">
        <v>25.56858098470282</v>
      </c>
      <c r="E7">
        <v>12.939208397033241</v>
      </c>
      <c r="H7" t="s">
        <v>93</v>
      </c>
      <c r="I7">
        <v>0</v>
      </c>
      <c r="K7" t="s">
        <v>94</v>
      </c>
      <c r="L7">
        <v>17.039466666666659</v>
      </c>
      <c r="M7">
        <v>593.95801083076788</v>
      </c>
      <c r="N7">
        <v>12.939208397033241</v>
      </c>
    </row>
    <row r="8" spans="1:27" x14ac:dyDescent="0.3">
      <c r="A8">
        <v>1</v>
      </c>
      <c r="B8">
        <v>2</v>
      </c>
      <c r="C8">
        <v>0.48652500000000137</v>
      </c>
      <c r="D8">
        <v>0.1461953856696753</v>
      </c>
      <c r="E8">
        <v>9.388079363221237E-2</v>
      </c>
      <c r="H8" t="s">
        <v>95</v>
      </c>
      <c r="I8">
        <v>152</v>
      </c>
      <c r="K8" t="s">
        <v>31</v>
      </c>
      <c r="L8">
        <v>1.151291666666667</v>
      </c>
      <c r="M8">
        <v>211.43489153894251</v>
      </c>
      <c r="N8">
        <v>51.780027372344847</v>
      </c>
    </row>
    <row r="9" spans="1:27" x14ac:dyDescent="0.3">
      <c r="A9">
        <v>2</v>
      </c>
      <c r="B9">
        <v>147</v>
      </c>
      <c r="C9">
        <v>15.753161111111099</v>
      </c>
      <c r="D9">
        <v>568.24323446039534</v>
      </c>
      <c r="E9">
        <v>10.53247023958923</v>
      </c>
      <c r="H9" t="s">
        <v>96</v>
      </c>
      <c r="I9">
        <v>4</v>
      </c>
      <c r="K9" t="s">
        <v>32</v>
      </c>
      <c r="L9">
        <v>18.190758333333331</v>
      </c>
      <c r="M9">
        <v>805.39290236971033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18</v>
      </c>
      <c r="C12">
        <v>1.151291666666667</v>
      </c>
      <c r="D12">
        <v>211.43489153894251</v>
      </c>
      <c r="E12">
        <v>51.780027372344847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210</v>
      </c>
      <c r="B16">
        <v>5626</v>
      </c>
      <c r="C16">
        <v>311</v>
      </c>
      <c r="D16">
        <v>13</v>
      </c>
      <c r="E16">
        <v>38580</v>
      </c>
      <c r="F16">
        <v>2.5280296930913542</v>
      </c>
      <c r="G16">
        <v>5</v>
      </c>
      <c r="H16">
        <v>2</v>
      </c>
      <c r="I16">
        <v>14257.58829496145</v>
      </c>
      <c r="J16">
        <v>15862.484437857909</v>
      </c>
      <c r="K16">
        <v>81.767681026673671</v>
      </c>
      <c r="L16">
        <v>14133.41419146714</v>
      </c>
      <c r="M16">
        <v>15770.895945463801</v>
      </c>
      <c r="N16">
        <v>79.945048242284344</v>
      </c>
      <c r="O16">
        <v>14153.57248078575</v>
      </c>
      <c r="P16">
        <v>15786.233489829279</v>
      </c>
      <c r="Q16">
        <v>81.767681026673671</v>
      </c>
      <c r="R16">
        <v>14154.69631536288</v>
      </c>
      <c r="S16">
        <v>15784.669310662561</v>
      </c>
      <c r="T16">
        <v>79.945048242284344</v>
      </c>
      <c r="U16">
        <v>51.016376276794418</v>
      </c>
      <c r="V16">
        <v>10.02766483091176</v>
      </c>
      <c r="W16">
        <v>0</v>
      </c>
      <c r="X16">
        <v>0</v>
      </c>
    </row>
    <row r="17" spans="1:24" x14ac:dyDescent="0.3">
      <c r="A17" t="s">
        <v>210</v>
      </c>
      <c r="B17">
        <v>5626</v>
      </c>
      <c r="C17">
        <v>311</v>
      </c>
      <c r="D17">
        <v>13</v>
      </c>
      <c r="E17">
        <v>38580</v>
      </c>
      <c r="F17">
        <v>1.0830521689888399</v>
      </c>
      <c r="G17">
        <v>5</v>
      </c>
      <c r="H17">
        <v>2</v>
      </c>
      <c r="I17">
        <v>14173.9308612931</v>
      </c>
      <c r="J17">
        <v>15798.43589996059</v>
      </c>
      <c r="K17">
        <v>79.656709024650667</v>
      </c>
      <c r="L17">
        <v>14119.79527501986</v>
      </c>
      <c r="M17">
        <v>15760.23281034275</v>
      </c>
      <c r="N17">
        <v>81.81689617402958</v>
      </c>
      <c r="O17">
        <v>14129.138369555259</v>
      </c>
      <c r="P17">
        <v>15765.813095139871</v>
      </c>
      <c r="Q17">
        <v>79.656709024650667</v>
      </c>
      <c r="R17">
        <v>14128.909353476691</v>
      </c>
      <c r="S17">
        <v>15766.13356066465</v>
      </c>
      <c r="T17">
        <v>81.81689617402958</v>
      </c>
      <c r="U17">
        <v>51.163858202788077</v>
      </c>
      <c r="V17">
        <v>10.024908424626711</v>
      </c>
      <c r="W17">
        <v>0</v>
      </c>
      <c r="X17">
        <v>0</v>
      </c>
    </row>
    <row r="18" spans="1:24" x14ac:dyDescent="0.3">
      <c r="A18" t="s">
        <v>211</v>
      </c>
      <c r="B18">
        <v>5627</v>
      </c>
      <c r="C18">
        <v>462</v>
      </c>
      <c r="D18">
        <v>2</v>
      </c>
      <c r="E18">
        <v>37920</v>
      </c>
      <c r="F18">
        <v>24.034928463522661</v>
      </c>
      <c r="G18">
        <v>5</v>
      </c>
      <c r="H18">
        <v>2</v>
      </c>
      <c r="I18">
        <v>16490.07395280568</v>
      </c>
      <c r="J18">
        <v>16465.551324809061</v>
      </c>
      <c r="K18">
        <v>50.317155442991748</v>
      </c>
      <c r="L18">
        <v>15874.542527415921</v>
      </c>
      <c r="M18">
        <v>15728.18798246094</v>
      </c>
      <c r="N18">
        <v>49.77253104797532</v>
      </c>
      <c r="O18">
        <v>15662.54476750962</v>
      </c>
      <c r="P18">
        <v>15610.99193268467</v>
      </c>
      <c r="Q18">
        <v>50.317155442991748</v>
      </c>
      <c r="R18">
        <v>15664.71048025896</v>
      </c>
      <c r="S18">
        <v>15609.173206072201</v>
      </c>
      <c r="T18">
        <v>49.77253104797532</v>
      </c>
      <c r="U18">
        <v>49.493377981637451</v>
      </c>
      <c r="V18">
        <v>10.03682356167603</v>
      </c>
      <c r="W18">
        <v>0</v>
      </c>
      <c r="X18">
        <v>0</v>
      </c>
    </row>
    <row r="19" spans="1:24" x14ac:dyDescent="0.3">
      <c r="A19" t="s">
        <v>212</v>
      </c>
      <c r="B19">
        <v>6229</v>
      </c>
      <c r="C19">
        <v>1775</v>
      </c>
      <c r="D19">
        <v>3</v>
      </c>
      <c r="E19">
        <v>37980</v>
      </c>
      <c r="F19">
        <v>13.320398351967871</v>
      </c>
      <c r="G19">
        <v>5</v>
      </c>
      <c r="H19">
        <v>2</v>
      </c>
      <c r="I19">
        <v>16364.71736870371</v>
      </c>
      <c r="J19">
        <v>16173.708776938391</v>
      </c>
      <c r="K19">
        <v>82.718472222774352</v>
      </c>
      <c r="L19">
        <v>17006.194388172869</v>
      </c>
      <c r="M19">
        <v>16625.614842991479</v>
      </c>
      <c r="N19">
        <v>86.370422126663897</v>
      </c>
      <c r="O19">
        <v>16873.024417408811</v>
      </c>
      <c r="P19">
        <v>16624.14304463283</v>
      </c>
      <c r="Q19">
        <v>82.718472222774352</v>
      </c>
      <c r="R19">
        <v>16872.52459859513</v>
      </c>
      <c r="S19">
        <v>16624.854205370561</v>
      </c>
      <c r="T19">
        <v>86.370422126663897</v>
      </c>
      <c r="U19">
        <v>50.986948411946678</v>
      </c>
      <c r="V19">
        <v>10.035131848388779</v>
      </c>
      <c r="W19">
        <v>0</v>
      </c>
      <c r="X19">
        <v>0</v>
      </c>
    </row>
  </sheetData>
  <pageMargins left="0.75" right="0.75" top="1" bottom="1" header="0.5" footer="0.5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12</v>
      </c>
      <c r="B3" s="3">
        <v>45021</v>
      </c>
      <c r="D3" t="s">
        <v>213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187</v>
      </c>
      <c r="K3">
        <v>168</v>
      </c>
      <c r="L3">
        <v>19</v>
      </c>
      <c r="M3" t="s">
        <v>80</v>
      </c>
      <c r="N3" t="s">
        <v>81</v>
      </c>
      <c r="O3">
        <v>0</v>
      </c>
      <c r="P3" t="s">
        <v>214</v>
      </c>
      <c r="Q3" t="s">
        <v>215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64</v>
      </c>
      <c r="AA3">
        <v>170.31238412857061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22</v>
      </c>
      <c r="C7">
        <v>0.45660833333333362</v>
      </c>
      <c r="D7">
        <v>14.131384310448791</v>
      </c>
      <c r="E7">
        <v>8.5968529592428311</v>
      </c>
      <c r="H7" t="s">
        <v>93</v>
      </c>
      <c r="I7">
        <v>0</v>
      </c>
      <c r="K7" t="s">
        <v>94</v>
      </c>
      <c r="L7">
        <v>15.807797222222209</v>
      </c>
      <c r="M7">
        <v>550.38415203466991</v>
      </c>
      <c r="N7">
        <v>10.92275209324762</v>
      </c>
    </row>
    <row r="8" spans="1:27" x14ac:dyDescent="0.3">
      <c r="A8">
        <v>1</v>
      </c>
      <c r="B8">
        <v>2</v>
      </c>
      <c r="C8">
        <v>0.48866388888888951</v>
      </c>
      <c r="D8">
        <v>0.14891801263071669</v>
      </c>
      <c r="E8">
        <v>0.59920204755956863</v>
      </c>
      <c r="H8" t="s">
        <v>95</v>
      </c>
      <c r="I8">
        <v>64</v>
      </c>
      <c r="K8" t="s">
        <v>31</v>
      </c>
      <c r="L8">
        <v>0.93730833333332864</v>
      </c>
      <c r="M8">
        <v>172.27320144485489</v>
      </c>
      <c r="N8">
        <v>56.664926216210958</v>
      </c>
    </row>
    <row r="9" spans="1:27" x14ac:dyDescent="0.3">
      <c r="A9">
        <v>2</v>
      </c>
      <c r="B9">
        <v>144</v>
      </c>
      <c r="C9">
        <v>14.862524999999991</v>
      </c>
      <c r="D9">
        <v>536.10384971159044</v>
      </c>
      <c r="E9">
        <v>10.92275209324762</v>
      </c>
      <c r="H9" t="s">
        <v>96</v>
      </c>
      <c r="I9">
        <v>0</v>
      </c>
      <c r="K9" t="s">
        <v>32</v>
      </c>
      <c r="L9">
        <v>16.74510555555554</v>
      </c>
      <c r="M9">
        <v>722.65735347952477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0.93730833333332864</v>
      </c>
      <c r="D12">
        <v>172.27320144485489</v>
      </c>
      <c r="E12">
        <v>56.664926216210958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18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13</v>
      </c>
      <c r="B3" s="3">
        <v>45021</v>
      </c>
      <c r="D3" t="s">
        <v>216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279</v>
      </c>
      <c r="K3">
        <v>252</v>
      </c>
      <c r="L3">
        <v>27</v>
      </c>
      <c r="M3" t="s">
        <v>80</v>
      </c>
      <c r="N3" t="s">
        <v>81</v>
      </c>
      <c r="O3">
        <v>0</v>
      </c>
      <c r="P3" t="s">
        <v>217</v>
      </c>
      <c r="Q3" t="s">
        <v>218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127</v>
      </c>
      <c r="AA3">
        <v>458.64466309547419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16.78016111111112</v>
      </c>
      <c r="D7">
        <v>341.32153328472282</v>
      </c>
      <c r="E7">
        <v>13.140100568451469</v>
      </c>
      <c r="H7" t="s">
        <v>93</v>
      </c>
      <c r="I7">
        <v>1</v>
      </c>
      <c r="K7" t="s">
        <v>94</v>
      </c>
      <c r="L7">
        <v>53.875027777777788</v>
      </c>
      <c r="M7">
        <v>1644.689713007047</v>
      </c>
      <c r="N7">
        <v>13.140100568451469</v>
      </c>
    </row>
    <row r="8" spans="1:27" x14ac:dyDescent="0.3">
      <c r="A8">
        <v>1</v>
      </c>
      <c r="B8">
        <v>4</v>
      </c>
      <c r="C8">
        <v>0.97858611111111204</v>
      </c>
      <c r="D8">
        <v>0.69489716409989932</v>
      </c>
      <c r="E8">
        <v>12.875502107714979</v>
      </c>
      <c r="H8" t="s">
        <v>95</v>
      </c>
      <c r="I8">
        <v>123</v>
      </c>
      <c r="K8" t="s">
        <v>31</v>
      </c>
      <c r="L8">
        <v>1.7278249999999999</v>
      </c>
      <c r="M8">
        <v>317.86704212178512</v>
      </c>
      <c r="N8">
        <v>52.247839302138502</v>
      </c>
    </row>
    <row r="9" spans="1:27" x14ac:dyDescent="0.3">
      <c r="A9">
        <v>2</v>
      </c>
      <c r="B9">
        <v>172</v>
      </c>
      <c r="C9">
        <v>36.116280555555562</v>
      </c>
      <c r="D9">
        <v>1302.6732825582251</v>
      </c>
      <c r="E9">
        <v>10.763910676117749</v>
      </c>
      <c r="H9" t="s">
        <v>96</v>
      </c>
      <c r="I9">
        <v>3</v>
      </c>
      <c r="K9" t="s">
        <v>32</v>
      </c>
      <c r="L9">
        <v>55.602852777777791</v>
      </c>
      <c r="M9">
        <v>1962.556755128832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27</v>
      </c>
      <c r="C12">
        <v>1.7278249999999999</v>
      </c>
      <c r="D12">
        <v>317.86704212178512</v>
      </c>
      <c r="E12">
        <v>52.247839302138502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219</v>
      </c>
      <c r="B16">
        <v>4264</v>
      </c>
      <c r="C16">
        <v>6040</v>
      </c>
      <c r="D16">
        <v>19</v>
      </c>
      <c r="E16">
        <v>40740</v>
      </c>
      <c r="F16">
        <v>16.35595095085527</v>
      </c>
      <c r="G16">
        <v>0</v>
      </c>
      <c r="H16">
        <v>5</v>
      </c>
      <c r="I16">
        <v>16113.12940949575</v>
      </c>
      <c r="J16">
        <v>15872.395443870821</v>
      </c>
      <c r="K16">
        <v>50.057558811797442</v>
      </c>
      <c r="L16">
        <v>16144.76592232015</v>
      </c>
      <c r="M16">
        <v>16916.4534650883</v>
      </c>
      <c r="N16">
        <v>48.220521582051497</v>
      </c>
      <c r="O16">
        <v>16166.27900619504</v>
      </c>
      <c r="P16">
        <v>16075.80632051555</v>
      </c>
      <c r="Q16">
        <v>50.057558811797442</v>
      </c>
      <c r="R16">
        <v>16164.915302096269</v>
      </c>
      <c r="S16">
        <v>16075.849425772371</v>
      </c>
      <c r="T16">
        <v>48.220521582051497</v>
      </c>
      <c r="U16">
        <v>12.85403806384868</v>
      </c>
      <c r="V16">
        <v>51.409147575135307</v>
      </c>
      <c r="W16">
        <v>0</v>
      </c>
      <c r="X16">
        <v>0</v>
      </c>
    </row>
    <row r="17" spans="1:24" x14ac:dyDescent="0.3">
      <c r="A17" t="s">
        <v>220</v>
      </c>
      <c r="B17">
        <v>4359</v>
      </c>
      <c r="C17">
        <v>6033</v>
      </c>
      <c r="D17">
        <v>0</v>
      </c>
      <c r="E17">
        <v>39600</v>
      </c>
      <c r="F17">
        <v>54.883572734883117</v>
      </c>
      <c r="G17">
        <v>0</v>
      </c>
      <c r="H17">
        <v>5</v>
      </c>
      <c r="I17">
        <v>16033.501981240761</v>
      </c>
      <c r="J17">
        <v>14410.05551706712</v>
      </c>
      <c r="K17">
        <v>126.21374134849771</v>
      </c>
      <c r="L17">
        <v>16156.922452819001</v>
      </c>
      <c r="M17">
        <v>16736.093401389338</v>
      </c>
      <c r="N17">
        <v>122.8989958717038</v>
      </c>
      <c r="O17">
        <v>16225.5101750756</v>
      </c>
      <c r="P17">
        <v>13915.297905619809</v>
      </c>
      <c r="Q17">
        <v>126.21374134849771</v>
      </c>
      <c r="R17">
        <v>16224.527037480169</v>
      </c>
      <c r="S17">
        <v>13915.350488009341</v>
      </c>
      <c r="T17">
        <v>122.8989958717038</v>
      </c>
      <c r="U17">
        <v>9.6697273884813377</v>
      </c>
      <c r="V17">
        <v>51.409789743797397</v>
      </c>
      <c r="W17">
        <v>0</v>
      </c>
      <c r="X17">
        <v>0</v>
      </c>
    </row>
    <row r="18" spans="1:24" x14ac:dyDescent="0.3">
      <c r="A18" t="s">
        <v>221</v>
      </c>
      <c r="B18">
        <v>4647</v>
      </c>
      <c r="C18">
        <v>6240</v>
      </c>
      <c r="D18">
        <v>10</v>
      </c>
      <c r="E18">
        <v>40200</v>
      </c>
      <c r="F18">
        <v>64.566771918130755</v>
      </c>
      <c r="G18">
        <v>0</v>
      </c>
      <c r="H18">
        <v>5</v>
      </c>
      <c r="I18">
        <v>13764.311342791239</v>
      </c>
      <c r="J18">
        <v>15061.51517894268</v>
      </c>
      <c r="K18">
        <v>92.82065369812689</v>
      </c>
      <c r="L18">
        <v>17332.101909534402</v>
      </c>
      <c r="M18">
        <v>17006.7273387801</v>
      </c>
      <c r="N18">
        <v>93.890412964632844</v>
      </c>
      <c r="O18">
        <v>14256.117960479231</v>
      </c>
      <c r="P18">
        <v>15731.231526003719</v>
      </c>
      <c r="Q18">
        <v>92.82065369812689</v>
      </c>
      <c r="R18">
        <v>14254.10649503443</v>
      </c>
      <c r="S18">
        <v>15734.929946100139</v>
      </c>
      <c r="T18">
        <v>93.890412964632844</v>
      </c>
      <c r="U18">
        <v>12.868838386366861</v>
      </c>
      <c r="V18">
        <v>51.580618462983487</v>
      </c>
      <c r="W18">
        <v>0</v>
      </c>
      <c r="X18">
        <v>0</v>
      </c>
    </row>
  </sheetData>
  <pageMargins left="0.75" right="0.75" top="1" bottom="1" header="0.5" footer="0.5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20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14</v>
      </c>
      <c r="B3" s="3">
        <v>45021</v>
      </c>
      <c r="D3" t="s">
        <v>222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247</v>
      </c>
      <c r="K3">
        <v>214</v>
      </c>
      <c r="L3">
        <v>33</v>
      </c>
      <c r="M3" t="s">
        <v>80</v>
      </c>
      <c r="N3" t="s">
        <v>81</v>
      </c>
      <c r="O3">
        <v>0</v>
      </c>
      <c r="P3" t="s">
        <v>223</v>
      </c>
      <c r="Q3" t="s">
        <v>224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337</v>
      </c>
      <c r="AA3">
        <v>374.81907176971441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31</v>
      </c>
      <c r="C7">
        <v>1.7273388888888881</v>
      </c>
      <c r="D7">
        <v>54.71553293348115</v>
      </c>
      <c r="E7">
        <v>12.902691388600999</v>
      </c>
      <c r="H7" t="s">
        <v>93</v>
      </c>
      <c r="I7">
        <v>0</v>
      </c>
      <c r="K7" t="s">
        <v>94</v>
      </c>
      <c r="L7">
        <v>40.936652777777773</v>
      </c>
      <c r="M7">
        <v>1409.981578430305</v>
      </c>
      <c r="N7">
        <v>12.902691388600999</v>
      </c>
    </row>
    <row r="8" spans="1:27" x14ac:dyDescent="0.3">
      <c r="A8">
        <v>1</v>
      </c>
      <c r="B8">
        <v>4</v>
      </c>
      <c r="C8">
        <v>1.662763888888888</v>
      </c>
      <c r="D8">
        <v>0.79467614445181789</v>
      </c>
      <c r="E8">
        <v>12.85030251068326</v>
      </c>
      <c r="H8" t="s">
        <v>95</v>
      </c>
      <c r="I8">
        <v>332</v>
      </c>
      <c r="K8" t="s">
        <v>31</v>
      </c>
      <c r="L8">
        <v>2.4802222222222192</v>
      </c>
      <c r="M8">
        <v>456.04012110299931</v>
      </c>
      <c r="N8">
        <v>52.527198080905883</v>
      </c>
    </row>
    <row r="9" spans="1:27" x14ac:dyDescent="0.3">
      <c r="A9">
        <v>2</v>
      </c>
      <c r="B9">
        <v>179</v>
      </c>
      <c r="C9">
        <v>37.546550000000003</v>
      </c>
      <c r="D9">
        <v>1354.471369352372</v>
      </c>
      <c r="E9">
        <v>11.080931936665831</v>
      </c>
      <c r="H9" t="s">
        <v>96</v>
      </c>
      <c r="I9">
        <v>5</v>
      </c>
      <c r="K9" t="s">
        <v>32</v>
      </c>
      <c r="L9">
        <v>43.41687499999999</v>
      </c>
      <c r="M9">
        <v>1866.0216995333051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33</v>
      </c>
      <c r="C12">
        <v>2.4802222222222192</v>
      </c>
      <c r="D12">
        <v>456.04012110299931</v>
      </c>
      <c r="E12">
        <v>52.527198080905883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225</v>
      </c>
      <c r="B16">
        <v>2285</v>
      </c>
      <c r="C16">
        <v>6236</v>
      </c>
      <c r="D16">
        <v>2</v>
      </c>
      <c r="E16">
        <v>41520</v>
      </c>
      <c r="F16">
        <v>28.336871412633158</v>
      </c>
      <c r="G16">
        <v>1</v>
      </c>
      <c r="H16">
        <v>5</v>
      </c>
      <c r="I16">
        <v>15863.503454535379</v>
      </c>
      <c r="J16">
        <v>15314.413652186269</v>
      </c>
      <c r="K16">
        <v>47.940894449029777</v>
      </c>
      <c r="L16">
        <v>16729.635093355231</v>
      </c>
      <c r="M16">
        <v>16487.829457071159</v>
      </c>
      <c r="N16">
        <v>48.650385258037062</v>
      </c>
      <c r="O16">
        <v>15865.20562284311</v>
      </c>
      <c r="P16">
        <v>15312.77264263399</v>
      </c>
      <c r="Q16">
        <v>47.940894449029777</v>
      </c>
      <c r="R16">
        <v>15864.85297491545</v>
      </c>
      <c r="S16">
        <v>15313.033105913861</v>
      </c>
      <c r="T16">
        <v>48.650385258037062</v>
      </c>
      <c r="U16">
        <v>8.3438260646498591E-2</v>
      </c>
      <c r="V16">
        <v>51.479386097623063</v>
      </c>
      <c r="W16">
        <v>0</v>
      </c>
      <c r="X16">
        <v>0</v>
      </c>
    </row>
    <row r="17" spans="1:24" x14ac:dyDescent="0.3">
      <c r="A17" t="s">
        <v>225</v>
      </c>
      <c r="B17">
        <v>2285</v>
      </c>
      <c r="C17">
        <v>6236</v>
      </c>
      <c r="D17">
        <v>2</v>
      </c>
      <c r="E17">
        <v>41520</v>
      </c>
      <c r="F17">
        <v>18.593899183358261</v>
      </c>
      <c r="G17">
        <v>1</v>
      </c>
      <c r="H17">
        <v>5</v>
      </c>
      <c r="I17">
        <v>15868.787058126731</v>
      </c>
      <c r="J17">
        <v>15316.361764347301</v>
      </c>
      <c r="K17">
        <v>45.858988726042313</v>
      </c>
      <c r="L17">
        <v>16435.61687109595</v>
      </c>
      <c r="M17">
        <v>16087.151715575819</v>
      </c>
      <c r="N17">
        <v>44.783918128078312</v>
      </c>
      <c r="O17">
        <v>15869.904619277901</v>
      </c>
      <c r="P17">
        <v>15315.284977691301</v>
      </c>
      <c r="Q17">
        <v>45.858988726042313</v>
      </c>
      <c r="R17">
        <v>15868.318154403431</v>
      </c>
      <c r="S17">
        <v>15316.456691685649</v>
      </c>
      <c r="T17">
        <v>44.783918128078312</v>
      </c>
      <c r="U17">
        <v>8.3463185852143892E-2</v>
      </c>
      <c r="V17">
        <v>51.467079929125873</v>
      </c>
      <c r="W17">
        <v>0</v>
      </c>
      <c r="X17">
        <v>0</v>
      </c>
    </row>
    <row r="18" spans="1:24" x14ac:dyDescent="0.3">
      <c r="A18" t="s">
        <v>226</v>
      </c>
      <c r="B18">
        <v>5642</v>
      </c>
      <c r="C18">
        <v>1605</v>
      </c>
      <c r="D18">
        <v>6</v>
      </c>
      <c r="E18">
        <v>41760</v>
      </c>
      <c r="F18">
        <v>36.464925086758043</v>
      </c>
      <c r="G18">
        <v>5</v>
      </c>
      <c r="H18">
        <v>2</v>
      </c>
      <c r="I18">
        <v>16454.232398600321</v>
      </c>
      <c r="J18">
        <v>16420.553094461109</v>
      </c>
      <c r="K18">
        <v>52.402986201025342</v>
      </c>
      <c r="L18">
        <v>15268.01727124404</v>
      </c>
      <c r="M18">
        <v>14764.707373240541</v>
      </c>
      <c r="N18">
        <v>54.427188640001667</v>
      </c>
      <c r="O18">
        <v>15199.37119387114</v>
      </c>
      <c r="P18">
        <v>15124.04359573175</v>
      </c>
      <c r="Q18">
        <v>52.402986201025342</v>
      </c>
      <c r="R18">
        <v>15200.899552903929</v>
      </c>
      <c r="S18">
        <v>15122.9465720636</v>
      </c>
      <c r="T18">
        <v>54.427188640001667</v>
      </c>
      <c r="U18">
        <v>49.481299440599727</v>
      </c>
      <c r="V18">
        <v>9.9951494077143881</v>
      </c>
      <c r="W18">
        <v>0</v>
      </c>
      <c r="X18">
        <v>0</v>
      </c>
    </row>
    <row r="19" spans="1:24" x14ac:dyDescent="0.3">
      <c r="A19" t="s">
        <v>227</v>
      </c>
      <c r="B19">
        <v>5645</v>
      </c>
      <c r="C19">
        <v>490</v>
      </c>
      <c r="D19">
        <v>9</v>
      </c>
      <c r="E19">
        <v>41940</v>
      </c>
      <c r="F19">
        <v>18.50490211649679</v>
      </c>
      <c r="G19">
        <v>5</v>
      </c>
      <c r="H19">
        <v>2</v>
      </c>
      <c r="I19">
        <v>17075.522436928291</v>
      </c>
      <c r="J19">
        <v>16049.05844971747</v>
      </c>
      <c r="K19">
        <v>51.39402011426403</v>
      </c>
      <c r="L19">
        <v>18091.146180768239</v>
      </c>
      <c r="M19">
        <v>16566.83626123059</v>
      </c>
      <c r="N19">
        <v>51.483740338574592</v>
      </c>
      <c r="O19">
        <v>17928.26547641342</v>
      </c>
      <c r="P19">
        <v>16477.83739561951</v>
      </c>
      <c r="Q19">
        <v>51.39402011426403</v>
      </c>
      <c r="R19">
        <v>17928.270951811719</v>
      </c>
      <c r="S19">
        <v>16477.826655879271</v>
      </c>
      <c r="T19">
        <v>51.483740338574592</v>
      </c>
      <c r="U19">
        <v>51.579562992100513</v>
      </c>
      <c r="V19">
        <v>10.03031193784855</v>
      </c>
      <c r="W19">
        <v>0</v>
      </c>
      <c r="X19">
        <v>0</v>
      </c>
    </row>
    <row r="20" spans="1:24" x14ac:dyDescent="0.3">
      <c r="A20" t="s">
        <v>228</v>
      </c>
      <c r="B20">
        <v>5645</v>
      </c>
      <c r="C20">
        <v>1794</v>
      </c>
      <c r="D20">
        <v>5</v>
      </c>
      <c r="E20">
        <v>41700</v>
      </c>
      <c r="F20">
        <v>15.494713834239169</v>
      </c>
      <c r="G20">
        <v>5</v>
      </c>
      <c r="H20">
        <v>2</v>
      </c>
      <c r="I20">
        <v>20011.9380936364</v>
      </c>
      <c r="J20">
        <v>19393.057457639501</v>
      </c>
      <c r="K20">
        <v>66.884525723003065</v>
      </c>
      <c r="L20">
        <v>19267.80704285598</v>
      </c>
      <c r="M20">
        <v>18908.024072681619</v>
      </c>
      <c r="N20">
        <v>68.59005683012461</v>
      </c>
      <c r="O20">
        <v>19421.043419993021</v>
      </c>
      <c r="P20">
        <v>18869.20093014052</v>
      </c>
      <c r="Q20">
        <v>66.884525723003065</v>
      </c>
      <c r="R20">
        <v>19419.078120614391</v>
      </c>
      <c r="S20">
        <v>18872.18968367243</v>
      </c>
      <c r="T20">
        <v>68.59005683012461</v>
      </c>
      <c r="U20">
        <v>50.963974178522832</v>
      </c>
      <c r="V20">
        <v>10.032939472201001</v>
      </c>
      <c r="W20">
        <v>0</v>
      </c>
      <c r="X20">
        <v>0</v>
      </c>
    </row>
  </sheetData>
  <pageMargins left="0.75" right="0.75" top="1" bottom="1" header="0.5" footer="0.5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19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15</v>
      </c>
      <c r="B3" s="3">
        <v>45021</v>
      </c>
      <c r="D3" t="s">
        <v>229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280</v>
      </c>
      <c r="K3">
        <v>252</v>
      </c>
      <c r="L3">
        <v>28</v>
      </c>
      <c r="M3" t="s">
        <v>80</v>
      </c>
      <c r="N3" t="s">
        <v>81</v>
      </c>
      <c r="O3">
        <v>0</v>
      </c>
      <c r="P3" t="s">
        <v>230</v>
      </c>
      <c r="Q3" t="s">
        <v>231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49</v>
      </c>
      <c r="AA3">
        <v>395.37028789520258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16.76274166666667</v>
      </c>
      <c r="D7">
        <v>342.18878067210409</v>
      </c>
      <c r="E7">
        <v>13.107452891880291</v>
      </c>
      <c r="H7" t="s">
        <v>93</v>
      </c>
      <c r="I7">
        <v>1</v>
      </c>
      <c r="K7" t="s">
        <v>94</v>
      </c>
      <c r="L7">
        <v>52.738294444444463</v>
      </c>
      <c r="M7">
        <v>1581.602282081059</v>
      </c>
      <c r="N7">
        <v>14.43472923516444</v>
      </c>
    </row>
    <row r="8" spans="1:27" x14ac:dyDescent="0.3">
      <c r="A8">
        <v>1</v>
      </c>
      <c r="B8">
        <v>4</v>
      </c>
      <c r="C8">
        <v>1.6313416666666669</v>
      </c>
      <c r="D8">
        <v>0.92458086499655956</v>
      </c>
      <c r="E8">
        <v>12.902522199985089</v>
      </c>
      <c r="H8" t="s">
        <v>95</v>
      </c>
      <c r="I8">
        <v>44</v>
      </c>
      <c r="K8" t="s">
        <v>31</v>
      </c>
      <c r="L8">
        <v>2.0298250000000051</v>
      </c>
      <c r="M8">
        <v>373.64416919951799</v>
      </c>
      <c r="N8">
        <v>51.945854219783698</v>
      </c>
    </row>
    <row r="9" spans="1:27" x14ac:dyDescent="0.3">
      <c r="A9">
        <v>2</v>
      </c>
      <c r="B9">
        <v>172</v>
      </c>
      <c r="C9">
        <v>34.344211111111122</v>
      </c>
      <c r="D9">
        <v>1238.488920543959</v>
      </c>
      <c r="E9">
        <v>14.43472923516444</v>
      </c>
      <c r="H9" t="s">
        <v>96</v>
      </c>
      <c r="I9">
        <v>4</v>
      </c>
      <c r="K9" t="s">
        <v>32</v>
      </c>
      <c r="L9">
        <v>54.768119444444473</v>
      </c>
      <c r="M9">
        <v>1955.246451280578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28</v>
      </c>
      <c r="C12">
        <v>2.0298250000000051</v>
      </c>
      <c r="D12">
        <v>373.64416919951799</v>
      </c>
      <c r="E12">
        <v>51.945854219783698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232</v>
      </c>
      <c r="B16">
        <v>4269</v>
      </c>
      <c r="C16">
        <v>6250</v>
      </c>
      <c r="D16">
        <v>11</v>
      </c>
      <c r="E16">
        <v>43860</v>
      </c>
      <c r="F16">
        <v>18.51627758896365</v>
      </c>
      <c r="G16">
        <v>0</v>
      </c>
      <c r="H16">
        <v>5</v>
      </c>
      <c r="I16">
        <v>16319.634342472091</v>
      </c>
      <c r="J16">
        <v>17174.587176484281</v>
      </c>
      <c r="K16">
        <v>110.1983388115417</v>
      </c>
      <c r="L16">
        <v>17072.1591683728</v>
      </c>
      <c r="M16">
        <v>17941.18859204547</v>
      </c>
      <c r="N16">
        <v>111.4998492095088</v>
      </c>
      <c r="O16">
        <v>16301.8834668084</v>
      </c>
      <c r="P16">
        <v>17377.430204194741</v>
      </c>
      <c r="Q16">
        <v>110.1983388115417</v>
      </c>
      <c r="R16">
        <v>16302.312494697369</v>
      </c>
      <c r="S16">
        <v>17377.00952521454</v>
      </c>
      <c r="T16">
        <v>111.4998492095088</v>
      </c>
      <c r="U16">
        <v>10.996715650433609</v>
      </c>
      <c r="V16">
        <v>51.546173195936817</v>
      </c>
      <c r="W16">
        <v>0</v>
      </c>
      <c r="X16">
        <v>0</v>
      </c>
    </row>
    <row r="17" spans="1:24" x14ac:dyDescent="0.3">
      <c r="A17" t="s">
        <v>233</v>
      </c>
      <c r="B17">
        <v>4270</v>
      </c>
      <c r="C17">
        <v>5654</v>
      </c>
      <c r="D17">
        <v>23</v>
      </c>
      <c r="E17">
        <v>44580</v>
      </c>
      <c r="F17">
        <v>10.00631267958666</v>
      </c>
      <c r="G17">
        <v>0</v>
      </c>
      <c r="H17">
        <v>5</v>
      </c>
      <c r="I17">
        <v>16031.39139073693</v>
      </c>
      <c r="J17">
        <v>15553.29933276185</v>
      </c>
      <c r="K17">
        <v>125.1021455459349</v>
      </c>
      <c r="L17">
        <v>16487.68595811697</v>
      </c>
      <c r="M17">
        <v>15782.645616622151</v>
      </c>
      <c r="N17">
        <v>127.01416640682341</v>
      </c>
      <c r="O17">
        <v>16031.39139073693</v>
      </c>
      <c r="P17">
        <v>15553.29933276185</v>
      </c>
      <c r="Q17">
        <v>125.1021455459349</v>
      </c>
      <c r="R17">
        <v>16031.43600947258</v>
      </c>
      <c r="S17">
        <v>15553.21060482235</v>
      </c>
      <c r="T17">
        <v>127.01416640682341</v>
      </c>
      <c r="U17">
        <v>0</v>
      </c>
      <c r="V17">
        <v>51.036798178688343</v>
      </c>
      <c r="W17">
        <v>0</v>
      </c>
      <c r="X17">
        <v>0</v>
      </c>
    </row>
    <row r="18" spans="1:24" x14ac:dyDescent="0.3">
      <c r="A18" t="s">
        <v>234</v>
      </c>
      <c r="B18">
        <v>5515</v>
      </c>
      <c r="C18">
        <v>6251</v>
      </c>
      <c r="D18">
        <v>12</v>
      </c>
      <c r="E18">
        <v>43920</v>
      </c>
      <c r="F18">
        <v>58.629742046805298</v>
      </c>
      <c r="G18">
        <v>0</v>
      </c>
      <c r="H18">
        <v>5</v>
      </c>
      <c r="I18">
        <v>12337.66540223536</v>
      </c>
      <c r="J18">
        <v>14588.39010403214</v>
      </c>
      <c r="K18">
        <v>57.35237601892527</v>
      </c>
      <c r="L18">
        <v>15435.03005761466</v>
      </c>
      <c r="M18">
        <v>16742.356720209991</v>
      </c>
      <c r="N18">
        <v>54.039738905331141</v>
      </c>
      <c r="O18">
        <v>12998.45184179344</v>
      </c>
      <c r="P18">
        <v>14954.964346307621</v>
      </c>
      <c r="Q18">
        <v>57.35237601892527</v>
      </c>
      <c r="R18">
        <v>12997.755866221951</v>
      </c>
      <c r="S18">
        <v>14955.96583699254</v>
      </c>
      <c r="T18">
        <v>54.039738905331141</v>
      </c>
      <c r="U18">
        <v>12.88860532057403</v>
      </c>
      <c r="V18">
        <v>51.541022216252323</v>
      </c>
      <c r="W18">
        <v>0</v>
      </c>
      <c r="X18">
        <v>0</v>
      </c>
    </row>
    <row r="19" spans="1:24" x14ac:dyDescent="0.3">
      <c r="A19" t="s">
        <v>235</v>
      </c>
      <c r="B19">
        <v>5658</v>
      </c>
      <c r="C19">
        <v>1618</v>
      </c>
      <c r="D19">
        <v>27</v>
      </c>
      <c r="E19">
        <v>44820</v>
      </c>
      <c r="F19">
        <v>23.742438530440509</v>
      </c>
      <c r="G19">
        <v>5</v>
      </c>
      <c r="H19">
        <v>2</v>
      </c>
      <c r="I19">
        <v>16209.70961793799</v>
      </c>
      <c r="J19">
        <v>15618.30071880238</v>
      </c>
      <c r="K19">
        <v>35.341431897224133</v>
      </c>
      <c r="L19">
        <v>15079.88913574051</v>
      </c>
      <c r="M19">
        <v>15307.962593363511</v>
      </c>
      <c r="N19">
        <v>37.017698170483968</v>
      </c>
      <c r="O19">
        <v>15127.24521916853</v>
      </c>
      <c r="P19">
        <v>15073.982803164879</v>
      </c>
      <c r="Q19">
        <v>35.341431897224133</v>
      </c>
      <c r="R19">
        <v>15126.93699955183</v>
      </c>
      <c r="S19">
        <v>15075.10057886076</v>
      </c>
      <c r="T19">
        <v>37.017698170483968</v>
      </c>
      <c r="U19">
        <v>51.03162026099448</v>
      </c>
      <c r="V19">
        <v>10.00601913425329</v>
      </c>
      <c r="W19">
        <v>0</v>
      </c>
      <c r="X19">
        <v>0</v>
      </c>
    </row>
  </sheetData>
  <pageMargins left="0.75" right="0.75" top="1" bottom="1" header="0.5" footer="0.5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20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16</v>
      </c>
      <c r="B3" s="3">
        <v>45021</v>
      </c>
      <c r="D3" t="s">
        <v>236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241</v>
      </c>
      <c r="K3">
        <v>209</v>
      </c>
      <c r="L3">
        <v>32</v>
      </c>
      <c r="M3" t="s">
        <v>80</v>
      </c>
      <c r="N3" t="s">
        <v>81</v>
      </c>
      <c r="O3">
        <v>0</v>
      </c>
      <c r="P3" t="s">
        <v>237</v>
      </c>
      <c r="Q3" t="s">
        <v>238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9</v>
      </c>
      <c r="AA3">
        <v>350.14151835441589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29</v>
      </c>
      <c r="C7">
        <v>1.7254777777777781</v>
      </c>
      <c r="D7">
        <v>54.352020243429159</v>
      </c>
      <c r="E7">
        <v>12.939208396985929</v>
      </c>
      <c r="H7" t="s">
        <v>93</v>
      </c>
      <c r="I7">
        <v>1</v>
      </c>
      <c r="K7" t="s">
        <v>94</v>
      </c>
      <c r="L7">
        <v>40.154625000000003</v>
      </c>
      <c r="M7">
        <v>1409.2235748339081</v>
      </c>
      <c r="N7">
        <v>12.939208396985929</v>
      </c>
    </row>
    <row r="8" spans="1:27" x14ac:dyDescent="0.3">
      <c r="A8">
        <v>1</v>
      </c>
      <c r="B8">
        <v>3</v>
      </c>
      <c r="C8">
        <v>0.87428888888888756</v>
      </c>
      <c r="D8">
        <v>0.57708535844264586</v>
      </c>
      <c r="E8">
        <v>12.86498896095698</v>
      </c>
      <c r="H8" t="s">
        <v>95</v>
      </c>
      <c r="I8">
        <v>3</v>
      </c>
      <c r="K8" t="s">
        <v>31</v>
      </c>
      <c r="L8">
        <v>1.860072222222215</v>
      </c>
      <c r="M8">
        <v>341.19722628257779</v>
      </c>
      <c r="N8">
        <v>52.233894964204787</v>
      </c>
    </row>
    <row r="9" spans="1:27" x14ac:dyDescent="0.3">
      <c r="A9">
        <v>2</v>
      </c>
      <c r="B9">
        <v>177</v>
      </c>
      <c r="C9">
        <v>37.554858333333343</v>
      </c>
      <c r="D9">
        <v>1354.2944692320359</v>
      </c>
      <c r="E9">
        <v>10.86490889358878</v>
      </c>
      <c r="H9" t="s">
        <v>96</v>
      </c>
      <c r="I9">
        <v>5</v>
      </c>
      <c r="K9" t="s">
        <v>32</v>
      </c>
      <c r="L9">
        <v>42.014697222222217</v>
      </c>
      <c r="M9">
        <v>1750.420801116486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32</v>
      </c>
      <c r="C12">
        <v>1.860072222222215</v>
      </c>
      <c r="D12">
        <v>341.19722628257779</v>
      </c>
      <c r="E12">
        <v>52.233894964204787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239</v>
      </c>
      <c r="B16">
        <v>3734</v>
      </c>
      <c r="C16">
        <v>6052</v>
      </c>
      <c r="D16">
        <v>3</v>
      </c>
      <c r="E16">
        <v>45180</v>
      </c>
      <c r="F16">
        <v>20.612704621064442</v>
      </c>
      <c r="G16">
        <v>1</v>
      </c>
      <c r="H16">
        <v>5</v>
      </c>
      <c r="I16">
        <v>16191.581431482269</v>
      </c>
      <c r="J16">
        <v>14700.017116161211</v>
      </c>
      <c r="K16">
        <v>41.665944578604147</v>
      </c>
      <c r="L16">
        <v>16173.94171631338</v>
      </c>
      <c r="M16">
        <v>15758.939305640421</v>
      </c>
      <c r="N16">
        <v>41.369518943300243</v>
      </c>
      <c r="O16">
        <v>16194.982914670891</v>
      </c>
      <c r="P16">
        <v>14699.470555684131</v>
      </c>
      <c r="Q16">
        <v>41.665944578604147</v>
      </c>
      <c r="R16">
        <v>16199.33541260819</v>
      </c>
      <c r="S16">
        <v>14699.5609582045</v>
      </c>
      <c r="T16">
        <v>41.369518943300243</v>
      </c>
      <c r="U16">
        <v>0.16713550695877</v>
      </c>
      <c r="V16">
        <v>51.409199880516603</v>
      </c>
      <c r="W16">
        <v>0</v>
      </c>
      <c r="X16">
        <v>0</v>
      </c>
    </row>
    <row r="17" spans="1:24" x14ac:dyDescent="0.3">
      <c r="A17" t="s">
        <v>239</v>
      </c>
      <c r="B17">
        <v>3734</v>
      </c>
      <c r="C17">
        <v>6052</v>
      </c>
      <c r="D17">
        <v>4</v>
      </c>
      <c r="E17">
        <v>45240</v>
      </c>
      <c r="F17">
        <v>2.2584292785007749</v>
      </c>
      <c r="G17">
        <v>1</v>
      </c>
      <c r="H17">
        <v>5</v>
      </c>
      <c r="I17">
        <v>16191.51035108416</v>
      </c>
      <c r="J17">
        <v>14702.39105048881</v>
      </c>
      <c r="K17">
        <v>45.233953327129953</v>
      </c>
      <c r="L17">
        <v>16192.38097828955</v>
      </c>
      <c r="M17">
        <v>14818.70272209171</v>
      </c>
      <c r="N17">
        <v>45.340342565936417</v>
      </c>
      <c r="O17">
        <v>16191.13379889687</v>
      </c>
      <c r="P17">
        <v>14702.47440889529</v>
      </c>
      <c r="Q17">
        <v>45.233953327129953</v>
      </c>
      <c r="R17">
        <v>16195.03680595313</v>
      </c>
      <c r="S17">
        <v>14702.576253982839</v>
      </c>
      <c r="T17">
        <v>45.340342565936417</v>
      </c>
      <c r="U17">
        <v>0.1707684540196017</v>
      </c>
      <c r="V17">
        <v>51.432575201379208</v>
      </c>
      <c r="W17">
        <v>0</v>
      </c>
      <c r="X17">
        <v>0</v>
      </c>
    </row>
    <row r="18" spans="1:24" x14ac:dyDescent="0.3">
      <c r="A18" t="s">
        <v>240</v>
      </c>
      <c r="B18">
        <v>5663</v>
      </c>
      <c r="C18">
        <v>501</v>
      </c>
      <c r="D18">
        <v>23</v>
      </c>
      <c r="E18">
        <v>46380</v>
      </c>
      <c r="F18">
        <v>63.078580814194673</v>
      </c>
      <c r="G18">
        <v>5</v>
      </c>
      <c r="H18">
        <v>2</v>
      </c>
      <c r="I18">
        <v>18960.73465744522</v>
      </c>
      <c r="J18">
        <v>18299.84956241287</v>
      </c>
      <c r="K18">
        <v>56.840508496913451</v>
      </c>
      <c r="L18">
        <v>17139.23646272493</v>
      </c>
      <c r="M18">
        <v>16446.6016154723</v>
      </c>
      <c r="N18">
        <v>54.263567543257452</v>
      </c>
      <c r="O18">
        <v>16591.70812782718</v>
      </c>
      <c r="P18">
        <v>16131.59290302575</v>
      </c>
      <c r="Q18">
        <v>56.840508496913451</v>
      </c>
      <c r="R18">
        <v>16589.018852286499</v>
      </c>
      <c r="S18">
        <v>16134.228455495</v>
      </c>
      <c r="T18">
        <v>54.263567543257452</v>
      </c>
      <c r="U18">
        <v>50.912418269482437</v>
      </c>
      <c r="V18">
        <v>10.03043534615167</v>
      </c>
      <c r="W18">
        <v>0</v>
      </c>
      <c r="X18">
        <v>0</v>
      </c>
    </row>
    <row r="19" spans="1:24" x14ac:dyDescent="0.3">
      <c r="A19" t="s">
        <v>241</v>
      </c>
      <c r="B19">
        <v>5859</v>
      </c>
      <c r="C19">
        <v>1622</v>
      </c>
      <c r="D19">
        <v>26</v>
      </c>
      <c r="E19">
        <v>46560</v>
      </c>
      <c r="F19">
        <v>18.766871397990322</v>
      </c>
      <c r="G19">
        <v>5</v>
      </c>
      <c r="H19">
        <v>2</v>
      </c>
      <c r="I19">
        <v>16289.977573918881</v>
      </c>
      <c r="J19">
        <v>14740.728156465109</v>
      </c>
      <c r="K19">
        <v>90.253280362862597</v>
      </c>
      <c r="L19">
        <v>16168.78041717925</v>
      </c>
      <c r="M19">
        <v>13985.56178683211</v>
      </c>
      <c r="N19">
        <v>89.049386524955665</v>
      </c>
      <c r="O19">
        <v>16194.589524395769</v>
      </c>
      <c r="P19">
        <v>13798.39471963926</v>
      </c>
      <c r="Q19">
        <v>90.253280362862597</v>
      </c>
      <c r="R19">
        <v>16189.9936214876</v>
      </c>
      <c r="S19">
        <v>13799.10368316548</v>
      </c>
      <c r="T19">
        <v>89.049386524955665</v>
      </c>
      <c r="U19">
        <v>50.469199565340041</v>
      </c>
      <c r="V19">
        <v>9.9995852008615351</v>
      </c>
      <c r="W19">
        <v>0</v>
      </c>
      <c r="X19">
        <v>0</v>
      </c>
    </row>
    <row r="20" spans="1:24" x14ac:dyDescent="0.3">
      <c r="A20" t="s">
        <v>242</v>
      </c>
      <c r="B20">
        <v>6056</v>
      </c>
      <c r="C20">
        <v>531</v>
      </c>
      <c r="D20">
        <v>19</v>
      </c>
      <c r="E20">
        <v>46140</v>
      </c>
      <c r="F20">
        <v>24.10029737375238</v>
      </c>
      <c r="G20">
        <v>5</v>
      </c>
      <c r="H20">
        <v>2</v>
      </c>
      <c r="I20">
        <v>16141.37920163265</v>
      </c>
      <c r="J20">
        <v>16949.826621429271</v>
      </c>
      <c r="K20">
        <v>47.984356035573597</v>
      </c>
      <c r="L20">
        <v>15959.23322352051</v>
      </c>
      <c r="M20">
        <v>15593.405151342589</v>
      </c>
      <c r="N20">
        <v>47.274442627945952</v>
      </c>
      <c r="O20">
        <v>16171.070237459729</v>
      </c>
      <c r="P20">
        <v>15711.20665988749</v>
      </c>
      <c r="Q20">
        <v>47.984356035573597</v>
      </c>
      <c r="R20">
        <v>16170.113826842289</v>
      </c>
      <c r="S20">
        <v>15711.33440433219</v>
      </c>
      <c r="T20">
        <v>47.274442627945952</v>
      </c>
      <c r="U20">
        <v>51.409148777335311</v>
      </c>
      <c r="V20">
        <v>10.02540607347521</v>
      </c>
      <c r="W20">
        <v>0</v>
      </c>
      <c r="X20">
        <v>0</v>
      </c>
    </row>
  </sheetData>
  <pageMargins left="0.75" right="0.75" top="1" bottom="1" header="0.5" footer="0.5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A19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17</v>
      </c>
      <c r="B3" s="3">
        <v>45021</v>
      </c>
      <c r="D3" t="s">
        <v>243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312</v>
      </c>
      <c r="K3">
        <v>280</v>
      </c>
      <c r="L3">
        <v>32</v>
      </c>
      <c r="M3" t="s">
        <v>80</v>
      </c>
      <c r="N3" t="s">
        <v>81</v>
      </c>
      <c r="O3">
        <v>0</v>
      </c>
      <c r="P3" t="s">
        <v>244</v>
      </c>
      <c r="Q3" t="s">
        <v>245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</v>
      </c>
      <c r="AA3">
        <v>449.8602123260498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16.813561111111099</v>
      </c>
      <c r="D7">
        <v>342.86911971931721</v>
      </c>
      <c r="E7">
        <v>13.14009643821783</v>
      </c>
      <c r="H7" t="s">
        <v>93</v>
      </c>
      <c r="I7">
        <v>0</v>
      </c>
      <c r="K7" t="s">
        <v>94</v>
      </c>
      <c r="L7">
        <v>63.571622222222217</v>
      </c>
      <c r="M7">
        <v>1983.297082458198</v>
      </c>
      <c r="N7">
        <v>13.14009643821783</v>
      </c>
    </row>
    <row r="8" spans="1:27" x14ac:dyDescent="0.3">
      <c r="A8">
        <v>1</v>
      </c>
      <c r="B8">
        <v>3</v>
      </c>
      <c r="C8">
        <v>1.299619444444446</v>
      </c>
      <c r="D8">
        <v>0.82252998273925682</v>
      </c>
      <c r="E8">
        <v>12.9564657196638</v>
      </c>
      <c r="H8" t="s">
        <v>95</v>
      </c>
      <c r="I8">
        <v>0</v>
      </c>
      <c r="K8" t="s">
        <v>31</v>
      </c>
      <c r="L8">
        <v>2.1320166666666651</v>
      </c>
      <c r="M8">
        <v>392.45702528711689</v>
      </c>
      <c r="N8">
        <v>51.888440934550189</v>
      </c>
    </row>
    <row r="9" spans="1:27" x14ac:dyDescent="0.3">
      <c r="A9">
        <v>2</v>
      </c>
      <c r="B9">
        <v>201</v>
      </c>
      <c r="C9">
        <v>45.458441666666673</v>
      </c>
      <c r="D9">
        <v>1639.6054327561419</v>
      </c>
      <c r="E9">
        <v>10.75612531022499</v>
      </c>
      <c r="H9" t="s">
        <v>96</v>
      </c>
      <c r="I9">
        <v>4</v>
      </c>
      <c r="K9" t="s">
        <v>32</v>
      </c>
      <c r="L9">
        <v>65.703638888888889</v>
      </c>
      <c r="M9">
        <v>2375.7541077453152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32</v>
      </c>
      <c r="C12">
        <v>2.1320166666666651</v>
      </c>
      <c r="D12">
        <v>392.45702528711689</v>
      </c>
      <c r="E12">
        <v>51.888440934550189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246</v>
      </c>
      <c r="B16">
        <v>4079</v>
      </c>
      <c r="C16">
        <v>6249</v>
      </c>
      <c r="D16">
        <v>5</v>
      </c>
      <c r="E16">
        <v>47100</v>
      </c>
      <c r="F16">
        <v>37.036768982997778</v>
      </c>
      <c r="G16">
        <v>0</v>
      </c>
      <c r="H16">
        <v>5</v>
      </c>
      <c r="I16">
        <v>21497.385412329379</v>
      </c>
      <c r="J16">
        <v>18751.654521585151</v>
      </c>
      <c r="K16">
        <v>106.3666287847178</v>
      </c>
      <c r="L16">
        <v>23264.059442594211</v>
      </c>
      <c r="M16">
        <v>19480.081310609901</v>
      </c>
      <c r="N16">
        <v>104.1469370958079</v>
      </c>
      <c r="O16">
        <v>21497.385412329379</v>
      </c>
      <c r="P16">
        <v>18751.654521585151</v>
      </c>
      <c r="Q16">
        <v>106.3666287847178</v>
      </c>
      <c r="R16">
        <v>21497.991522669839</v>
      </c>
      <c r="S16">
        <v>18750.187962079759</v>
      </c>
      <c r="T16">
        <v>104.1469370958079</v>
      </c>
      <c r="U16">
        <v>0</v>
      </c>
      <c r="V16">
        <v>51.596096157750019</v>
      </c>
      <c r="W16">
        <v>0</v>
      </c>
      <c r="X16">
        <v>0</v>
      </c>
    </row>
    <row r="17" spans="1:24" x14ac:dyDescent="0.3">
      <c r="A17" t="s">
        <v>247</v>
      </c>
      <c r="B17">
        <v>4271</v>
      </c>
      <c r="C17">
        <v>5676</v>
      </c>
      <c r="D17">
        <v>14</v>
      </c>
      <c r="E17">
        <v>47640</v>
      </c>
      <c r="F17">
        <v>2.5568581072386038</v>
      </c>
      <c r="G17">
        <v>0</v>
      </c>
      <c r="H17">
        <v>5</v>
      </c>
      <c r="I17">
        <v>16016.91242174714</v>
      </c>
      <c r="J17">
        <v>15501.6518715354</v>
      </c>
      <c r="K17">
        <v>48.216661860779503</v>
      </c>
      <c r="L17">
        <v>15908.115770343789</v>
      </c>
      <c r="M17">
        <v>15471.43411711509</v>
      </c>
      <c r="N17">
        <v>51.31186902811983</v>
      </c>
      <c r="O17">
        <v>16025.224742354159</v>
      </c>
      <c r="P17">
        <v>15533.454093331409</v>
      </c>
      <c r="Q17">
        <v>48.216661860779503</v>
      </c>
      <c r="R17">
        <v>16025.922062408101</v>
      </c>
      <c r="S17">
        <v>15530.67103570733</v>
      </c>
      <c r="T17">
        <v>51.31186902811983</v>
      </c>
      <c r="U17">
        <v>12.85585400348031</v>
      </c>
      <c r="V17">
        <v>51.571514201078422</v>
      </c>
      <c r="W17">
        <v>0</v>
      </c>
      <c r="X17">
        <v>0</v>
      </c>
    </row>
    <row r="18" spans="1:24" x14ac:dyDescent="0.3">
      <c r="A18" t="s">
        <v>248</v>
      </c>
      <c r="B18">
        <v>4274</v>
      </c>
      <c r="C18">
        <v>5671</v>
      </c>
      <c r="D18">
        <v>24</v>
      </c>
      <c r="E18">
        <v>48240</v>
      </c>
      <c r="F18">
        <v>7.6197696389864591</v>
      </c>
      <c r="G18">
        <v>0</v>
      </c>
      <c r="H18">
        <v>5</v>
      </c>
      <c r="I18">
        <v>16032.688827303909</v>
      </c>
      <c r="J18">
        <v>15548.64379436691</v>
      </c>
      <c r="K18">
        <v>55.942363583891762</v>
      </c>
      <c r="L18">
        <v>15681.193440482921</v>
      </c>
      <c r="M18">
        <v>15372.96097210992</v>
      </c>
      <c r="N18">
        <v>57.629687582745341</v>
      </c>
      <c r="O18">
        <v>16032.688827303909</v>
      </c>
      <c r="P18">
        <v>15548.64379436691</v>
      </c>
      <c r="Q18">
        <v>55.942363583891762</v>
      </c>
      <c r="R18">
        <v>16032.260714777851</v>
      </c>
      <c r="S18">
        <v>15549.495166522411</v>
      </c>
      <c r="T18">
        <v>57.629687582745341</v>
      </c>
      <c r="U18">
        <v>0</v>
      </c>
      <c r="V18">
        <v>51.570276464650178</v>
      </c>
      <c r="W18">
        <v>0</v>
      </c>
      <c r="X18">
        <v>0</v>
      </c>
    </row>
    <row r="19" spans="1:24" x14ac:dyDescent="0.3">
      <c r="A19" t="s">
        <v>249</v>
      </c>
      <c r="B19">
        <v>4370</v>
      </c>
      <c r="C19">
        <v>6059</v>
      </c>
      <c r="D19">
        <v>15</v>
      </c>
      <c r="E19">
        <v>47700</v>
      </c>
      <c r="F19">
        <v>54.714924983079683</v>
      </c>
      <c r="G19">
        <v>0</v>
      </c>
      <c r="H19">
        <v>5</v>
      </c>
      <c r="I19">
        <v>16040.186029896689</v>
      </c>
      <c r="J19">
        <v>14398.63831526685</v>
      </c>
      <c r="K19">
        <v>58.808807118367497</v>
      </c>
      <c r="L19">
        <v>16161.214108998091</v>
      </c>
      <c r="M19">
        <v>16717.611549999481</v>
      </c>
      <c r="N19">
        <v>57.044747584187149</v>
      </c>
      <c r="O19">
        <v>16231.527464039449</v>
      </c>
      <c r="P19">
        <v>13905.40694634769</v>
      </c>
      <c r="Q19">
        <v>58.808807118367497</v>
      </c>
      <c r="R19">
        <v>16228.612219546199</v>
      </c>
      <c r="S19">
        <v>13905.562769350299</v>
      </c>
      <c r="T19">
        <v>57.044747584187149</v>
      </c>
      <c r="U19">
        <v>9.6691187915053938</v>
      </c>
      <c r="V19">
        <v>51.409306539995967</v>
      </c>
      <c r="W19">
        <v>0</v>
      </c>
      <c r="X19">
        <v>0</v>
      </c>
    </row>
  </sheetData>
  <pageMargins left="0.75" right="0.75" top="1" bottom="1" header="0.5" footer="0.5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18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18</v>
      </c>
      <c r="B3" s="3">
        <v>45021</v>
      </c>
      <c r="D3" t="s">
        <v>250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201</v>
      </c>
      <c r="K3">
        <v>181</v>
      </c>
      <c r="L3">
        <v>20</v>
      </c>
      <c r="M3" t="s">
        <v>80</v>
      </c>
      <c r="N3" t="s">
        <v>81</v>
      </c>
      <c r="O3">
        <v>0</v>
      </c>
      <c r="P3" t="s">
        <v>251</v>
      </c>
      <c r="Q3" t="s">
        <v>252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21</v>
      </c>
      <c r="AA3">
        <v>157.87238454818731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11</v>
      </c>
      <c r="C7">
        <v>0.7828722222222233</v>
      </c>
      <c r="D7">
        <v>25.229665608978529</v>
      </c>
      <c r="E7">
        <v>12.904135353839649</v>
      </c>
      <c r="H7" t="s">
        <v>93</v>
      </c>
      <c r="I7">
        <v>0</v>
      </c>
      <c r="K7" t="s">
        <v>94</v>
      </c>
      <c r="L7">
        <v>19.042761111111108</v>
      </c>
      <c r="M7">
        <v>653.13826494917714</v>
      </c>
      <c r="N7">
        <v>12.904135353839649</v>
      </c>
    </row>
    <row r="8" spans="1:27" x14ac:dyDescent="0.3">
      <c r="A8">
        <v>1</v>
      </c>
      <c r="B8">
        <v>4</v>
      </c>
      <c r="C8">
        <v>0.86357499999999876</v>
      </c>
      <c r="D8">
        <v>0.37204720080752612</v>
      </c>
      <c r="E8">
        <v>12.228281804422361</v>
      </c>
      <c r="H8" t="s">
        <v>95</v>
      </c>
      <c r="I8">
        <v>18</v>
      </c>
      <c r="K8" t="s">
        <v>31</v>
      </c>
      <c r="L8">
        <v>1.6805499999999951</v>
      </c>
      <c r="M8">
        <v>309.35263946427779</v>
      </c>
      <c r="N8">
        <v>51.961251796449368</v>
      </c>
    </row>
    <row r="9" spans="1:27" x14ac:dyDescent="0.3">
      <c r="A9">
        <v>2</v>
      </c>
      <c r="B9">
        <v>166</v>
      </c>
      <c r="C9">
        <v>17.396313888888891</v>
      </c>
      <c r="D9">
        <v>627.53655213939112</v>
      </c>
      <c r="E9">
        <v>10.745963135134071</v>
      </c>
      <c r="H9" t="s">
        <v>96</v>
      </c>
      <c r="I9">
        <v>3</v>
      </c>
      <c r="K9" t="s">
        <v>32</v>
      </c>
      <c r="L9">
        <v>20.723311111111109</v>
      </c>
      <c r="M9">
        <v>962.49090441345493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20</v>
      </c>
      <c r="C12">
        <v>1.6805499999999951</v>
      </c>
      <c r="D12">
        <v>309.35263946427779</v>
      </c>
      <c r="E12">
        <v>51.961251796449368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253</v>
      </c>
      <c r="B16">
        <v>3072</v>
      </c>
      <c r="C16">
        <v>6261</v>
      </c>
      <c r="D16">
        <v>13</v>
      </c>
      <c r="E16">
        <v>49380</v>
      </c>
      <c r="F16">
        <v>26.421117781620559</v>
      </c>
      <c r="G16">
        <v>2</v>
      </c>
      <c r="H16">
        <v>5</v>
      </c>
      <c r="I16">
        <v>17241.239584198091</v>
      </c>
      <c r="J16">
        <v>16665.90778322671</v>
      </c>
      <c r="K16">
        <v>65.025195852206025</v>
      </c>
      <c r="L16">
        <v>17998.541012859219</v>
      </c>
      <c r="M16">
        <v>17604.830128584032</v>
      </c>
      <c r="N16">
        <v>67.162240845019753</v>
      </c>
      <c r="O16">
        <v>16978.662036105721</v>
      </c>
      <c r="P16">
        <v>16702.952948937989</v>
      </c>
      <c r="Q16">
        <v>65.025195852206025</v>
      </c>
      <c r="R16">
        <v>16980.115634024402</v>
      </c>
      <c r="S16">
        <v>16701.78423360864</v>
      </c>
      <c r="T16">
        <v>67.162240845019753</v>
      </c>
      <c r="U16">
        <v>10.03658859794257</v>
      </c>
      <c r="V16">
        <v>51.516846468813448</v>
      </c>
      <c r="W16">
        <v>0</v>
      </c>
      <c r="X16">
        <v>0</v>
      </c>
    </row>
    <row r="17" spans="1:24" x14ac:dyDescent="0.3">
      <c r="A17" t="s">
        <v>254</v>
      </c>
      <c r="B17">
        <v>3157</v>
      </c>
      <c r="C17">
        <v>5665</v>
      </c>
      <c r="D17">
        <v>12</v>
      </c>
      <c r="E17">
        <v>49320</v>
      </c>
      <c r="F17">
        <v>5.5297137420052396</v>
      </c>
      <c r="G17">
        <v>2</v>
      </c>
      <c r="H17">
        <v>5</v>
      </c>
      <c r="I17">
        <v>18401.624333731339</v>
      </c>
      <c r="J17">
        <v>18935.597265061049</v>
      </c>
      <c r="K17">
        <v>135.47548659302839</v>
      </c>
      <c r="L17">
        <v>18224.75749032346</v>
      </c>
      <c r="M17">
        <v>18778.85149843523</v>
      </c>
      <c r="N17">
        <v>137.0488258887045</v>
      </c>
      <c r="O17">
        <v>18456.155549452829</v>
      </c>
      <c r="P17">
        <v>18945.617658970241</v>
      </c>
      <c r="Q17">
        <v>135.47548659302839</v>
      </c>
      <c r="R17">
        <v>18454.59924290952</v>
      </c>
      <c r="S17">
        <v>18947.33938080907</v>
      </c>
      <c r="T17">
        <v>137.0488258887045</v>
      </c>
      <c r="U17">
        <v>10.02659899736167</v>
      </c>
      <c r="V17">
        <v>51.536691902284574</v>
      </c>
      <c r="W17">
        <v>0</v>
      </c>
      <c r="X17">
        <v>0</v>
      </c>
    </row>
    <row r="18" spans="1:24" x14ac:dyDescent="0.3">
      <c r="A18" t="s">
        <v>255</v>
      </c>
      <c r="B18">
        <v>6266</v>
      </c>
      <c r="C18">
        <v>1815</v>
      </c>
      <c r="D18">
        <v>2</v>
      </c>
      <c r="E18">
        <v>48720</v>
      </c>
      <c r="F18">
        <v>66.195583481841524</v>
      </c>
      <c r="G18">
        <v>5</v>
      </c>
      <c r="H18">
        <v>2</v>
      </c>
      <c r="I18">
        <v>24721.766994138881</v>
      </c>
      <c r="J18">
        <v>19907.656681219771</v>
      </c>
      <c r="K18">
        <v>45.289908199430258</v>
      </c>
      <c r="L18">
        <v>22319.958463720461</v>
      </c>
      <c r="M18">
        <v>18218.156270861778</v>
      </c>
      <c r="N18">
        <v>47.807575352626721</v>
      </c>
      <c r="O18">
        <v>21672.07766108129</v>
      </c>
      <c r="P18">
        <v>18373.292701089449</v>
      </c>
      <c r="Q18">
        <v>45.289908199430258</v>
      </c>
      <c r="R18">
        <v>21673.71701405555</v>
      </c>
      <c r="S18">
        <v>18370.957363843019</v>
      </c>
      <c r="T18">
        <v>47.807575352626721</v>
      </c>
      <c r="U18">
        <v>51.573291355346782</v>
      </c>
      <c r="V18">
        <v>10.031792799590081</v>
      </c>
      <c r="W18">
        <v>0</v>
      </c>
      <c r="X18">
        <v>0</v>
      </c>
    </row>
  </sheetData>
  <pageMargins left="0.75" right="0.75" top="1" bottom="1" header="0.5" footer="0.5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19</v>
      </c>
      <c r="B3" s="3">
        <v>45021</v>
      </c>
      <c r="D3" t="s">
        <v>256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257</v>
      </c>
      <c r="K3">
        <v>236</v>
      </c>
      <c r="L3">
        <v>21</v>
      </c>
      <c r="M3" t="s">
        <v>80</v>
      </c>
      <c r="N3" t="s">
        <v>81</v>
      </c>
      <c r="O3">
        <v>0</v>
      </c>
      <c r="P3" t="s">
        <v>257</v>
      </c>
      <c r="Q3" t="s">
        <v>258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109</v>
      </c>
      <c r="AA3">
        <v>196.28184270858759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22</v>
      </c>
      <c r="C7">
        <v>0.45425277777777712</v>
      </c>
      <c r="D7">
        <v>14.251309765324031</v>
      </c>
      <c r="E7">
        <v>12.87446474359543</v>
      </c>
      <c r="H7" t="s">
        <v>93</v>
      </c>
      <c r="I7">
        <v>0</v>
      </c>
      <c r="K7" t="s">
        <v>94</v>
      </c>
      <c r="L7">
        <v>22.788388888888871</v>
      </c>
      <c r="M7">
        <v>789.18796635514536</v>
      </c>
      <c r="N7">
        <v>17.22904999516847</v>
      </c>
    </row>
    <row r="8" spans="1:27" x14ac:dyDescent="0.3">
      <c r="A8">
        <v>1</v>
      </c>
      <c r="B8">
        <v>5</v>
      </c>
      <c r="C8">
        <v>0.85863333333333181</v>
      </c>
      <c r="D8">
        <v>0.49883046676233461</v>
      </c>
      <c r="E8">
        <v>12.908250193955819</v>
      </c>
      <c r="H8" t="s">
        <v>95</v>
      </c>
      <c r="I8">
        <v>109</v>
      </c>
      <c r="K8" t="s">
        <v>31</v>
      </c>
      <c r="L8">
        <v>0.95783055555555818</v>
      </c>
      <c r="M8">
        <v>175.9939362049943</v>
      </c>
      <c r="N8">
        <v>52.371981389292152</v>
      </c>
    </row>
    <row r="9" spans="1:27" x14ac:dyDescent="0.3">
      <c r="A9">
        <v>2</v>
      </c>
      <c r="B9">
        <v>209</v>
      </c>
      <c r="C9">
        <v>21.47550277777777</v>
      </c>
      <c r="D9">
        <v>774.43782612305904</v>
      </c>
      <c r="E9">
        <v>17.22904999516847</v>
      </c>
      <c r="H9" t="s">
        <v>96</v>
      </c>
      <c r="I9">
        <v>0</v>
      </c>
      <c r="K9" t="s">
        <v>32</v>
      </c>
      <c r="L9">
        <v>23.746219444444431</v>
      </c>
      <c r="M9">
        <v>965.18190256013963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21</v>
      </c>
      <c r="C12">
        <v>0.95783055555555818</v>
      </c>
      <c r="D12">
        <v>175.9939362049943</v>
      </c>
      <c r="E12">
        <v>52.371981389292152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24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20</v>
      </c>
      <c r="B3" s="3">
        <v>45021</v>
      </c>
      <c r="D3" t="s">
        <v>259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336</v>
      </c>
      <c r="K3">
        <v>320</v>
      </c>
      <c r="L3">
        <v>16</v>
      </c>
      <c r="M3" t="s">
        <v>80</v>
      </c>
      <c r="N3" t="s">
        <v>81</v>
      </c>
      <c r="O3">
        <v>0</v>
      </c>
      <c r="P3" t="s">
        <v>260</v>
      </c>
      <c r="Q3" t="s">
        <v>261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36</v>
      </c>
      <c r="AA3">
        <v>271.70061659812927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7.5099833333333317</v>
      </c>
      <c r="D7">
        <v>133.8909871469609</v>
      </c>
      <c r="E7">
        <v>13.10734165033368</v>
      </c>
      <c r="H7" t="s">
        <v>93</v>
      </c>
      <c r="I7">
        <v>27</v>
      </c>
      <c r="K7" t="s">
        <v>94</v>
      </c>
      <c r="L7">
        <v>34.977019444444437</v>
      </c>
      <c r="M7">
        <v>1099.681950954016</v>
      </c>
      <c r="N7">
        <v>13.10734165033368</v>
      </c>
    </row>
    <row r="8" spans="1:27" x14ac:dyDescent="0.3">
      <c r="A8">
        <v>1</v>
      </c>
      <c r="B8">
        <v>3</v>
      </c>
      <c r="C8">
        <v>0.72508888888888878</v>
      </c>
      <c r="D8">
        <v>0.43732773655474733</v>
      </c>
      <c r="E8">
        <v>12.926175857089399</v>
      </c>
      <c r="H8" t="s">
        <v>95</v>
      </c>
      <c r="I8">
        <v>0</v>
      </c>
      <c r="K8" t="s">
        <v>31</v>
      </c>
      <c r="L8">
        <v>0.80908611111110884</v>
      </c>
      <c r="M8">
        <v>148.7554374812139</v>
      </c>
      <c r="N8">
        <v>51.77993785015574</v>
      </c>
    </row>
    <row r="9" spans="1:27" x14ac:dyDescent="0.3">
      <c r="A9">
        <v>2</v>
      </c>
      <c r="B9">
        <v>241</v>
      </c>
      <c r="C9">
        <v>26.741947222222219</v>
      </c>
      <c r="D9">
        <v>965.35363607049999</v>
      </c>
      <c r="E9">
        <v>12.9003587524448</v>
      </c>
      <c r="H9" t="s">
        <v>96</v>
      </c>
      <c r="I9">
        <v>9</v>
      </c>
      <c r="K9" t="s">
        <v>32</v>
      </c>
      <c r="L9">
        <v>35.786105555555537</v>
      </c>
      <c r="M9">
        <v>1248.4373884352301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16</v>
      </c>
      <c r="C12">
        <v>0.80908611111110884</v>
      </c>
      <c r="D12">
        <v>148.7554374812139</v>
      </c>
      <c r="E12">
        <v>51.77993785015574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262</v>
      </c>
      <c r="B16">
        <v>2994</v>
      </c>
      <c r="C16">
        <v>5886</v>
      </c>
      <c r="D16">
        <v>14</v>
      </c>
      <c r="E16">
        <v>51240</v>
      </c>
      <c r="F16">
        <v>3.6866728152697799</v>
      </c>
      <c r="G16">
        <v>2</v>
      </c>
      <c r="H16">
        <v>5</v>
      </c>
      <c r="I16">
        <v>18021.15582317283</v>
      </c>
      <c r="J16">
        <v>17777.845060849519</v>
      </c>
      <c r="K16">
        <v>107.3918392659949</v>
      </c>
      <c r="L16">
        <v>17964.890849422929</v>
      </c>
      <c r="M16">
        <v>17573.50259555503</v>
      </c>
      <c r="N16">
        <v>104.2548211684509</v>
      </c>
      <c r="O16">
        <v>17987.846264670261</v>
      </c>
      <c r="P16">
        <v>17761.775704281001</v>
      </c>
      <c r="Q16">
        <v>107.3918392659949</v>
      </c>
      <c r="R16">
        <v>17988.774602411591</v>
      </c>
      <c r="S16">
        <v>17761.515541057299</v>
      </c>
      <c r="T16">
        <v>104.2548211684509</v>
      </c>
      <c r="U16">
        <v>10.031570031204881</v>
      </c>
      <c r="V16">
        <v>51.407838486808622</v>
      </c>
      <c r="W16">
        <v>0</v>
      </c>
      <c r="X16">
        <v>0</v>
      </c>
    </row>
    <row r="17" spans="1:24" x14ac:dyDescent="0.3">
      <c r="A17" t="s">
        <v>263</v>
      </c>
      <c r="B17">
        <v>3011</v>
      </c>
      <c r="C17">
        <v>6265</v>
      </c>
      <c r="D17">
        <v>7</v>
      </c>
      <c r="E17">
        <v>50820</v>
      </c>
      <c r="F17">
        <v>0</v>
      </c>
      <c r="G17">
        <v>2</v>
      </c>
      <c r="H17">
        <v>5</v>
      </c>
      <c r="I17">
        <v>18906.143290855809</v>
      </c>
      <c r="J17">
        <v>17113.681530961709</v>
      </c>
      <c r="K17">
        <v>79.525675030504999</v>
      </c>
      <c r="L17">
        <v>18904.894010690939</v>
      </c>
      <c r="M17">
        <v>17110.660996310209</v>
      </c>
      <c r="N17">
        <v>83.063607060724166</v>
      </c>
      <c r="O17">
        <v>18906.143290855809</v>
      </c>
      <c r="P17">
        <v>17113.681530961709</v>
      </c>
      <c r="Q17">
        <v>79.525675030504999</v>
      </c>
      <c r="R17">
        <v>18904.894010690939</v>
      </c>
      <c r="S17">
        <v>17110.660996310209</v>
      </c>
      <c r="T17">
        <v>83.063607060724166</v>
      </c>
      <c r="U17">
        <v>10.03582989449372</v>
      </c>
      <c r="V17">
        <v>51.56959875979917</v>
      </c>
      <c r="W17">
        <v>0</v>
      </c>
      <c r="X17">
        <v>0</v>
      </c>
    </row>
    <row r="18" spans="1:24" x14ac:dyDescent="0.3">
      <c r="A18" t="s">
        <v>264</v>
      </c>
      <c r="B18">
        <v>3215</v>
      </c>
      <c r="C18">
        <v>6080</v>
      </c>
      <c r="D18">
        <v>5</v>
      </c>
      <c r="E18">
        <v>50700</v>
      </c>
      <c r="F18">
        <v>44.433390905232663</v>
      </c>
      <c r="G18">
        <v>2</v>
      </c>
      <c r="H18">
        <v>5</v>
      </c>
      <c r="I18">
        <v>16932.652295998261</v>
      </c>
      <c r="J18">
        <v>13334.571040469311</v>
      </c>
      <c r="K18">
        <v>125.0886505232167</v>
      </c>
      <c r="L18">
        <v>17216.447179404469</v>
      </c>
      <c r="M18">
        <v>15399.68184677299</v>
      </c>
      <c r="N18">
        <v>121.6144609296861</v>
      </c>
      <c r="O18">
        <v>17321.42522033256</v>
      </c>
      <c r="P18">
        <v>13117.816649696981</v>
      </c>
      <c r="Q18">
        <v>125.0886505232167</v>
      </c>
      <c r="R18">
        <v>17321.65437968573</v>
      </c>
      <c r="S18">
        <v>13117.785183710939</v>
      </c>
      <c r="T18">
        <v>121.6144609296861</v>
      </c>
      <c r="U18">
        <v>10.01756600970546</v>
      </c>
      <c r="V18">
        <v>51.4100010419426</v>
      </c>
      <c r="W18">
        <v>0</v>
      </c>
      <c r="X18">
        <v>0</v>
      </c>
    </row>
    <row r="19" spans="1:24" x14ac:dyDescent="0.3">
      <c r="A19" t="s">
        <v>265</v>
      </c>
      <c r="B19">
        <v>3236</v>
      </c>
      <c r="C19">
        <v>5881</v>
      </c>
      <c r="D19">
        <v>10</v>
      </c>
      <c r="E19">
        <v>51000</v>
      </c>
      <c r="F19">
        <v>81.391971926337419</v>
      </c>
      <c r="G19">
        <v>2</v>
      </c>
      <c r="H19">
        <v>5</v>
      </c>
      <c r="I19">
        <v>15410.04392735707</v>
      </c>
      <c r="J19">
        <v>14165.278905532041</v>
      </c>
      <c r="K19">
        <v>86.056971934309871</v>
      </c>
      <c r="L19">
        <v>16129.414212808741</v>
      </c>
      <c r="M19">
        <v>18177.445479719128</v>
      </c>
      <c r="N19">
        <v>89.46190352678552</v>
      </c>
      <c r="O19">
        <v>16225.801748630791</v>
      </c>
      <c r="P19">
        <v>14118.81642410393</v>
      </c>
      <c r="Q19">
        <v>86.056971934309871</v>
      </c>
      <c r="R19">
        <v>16226.670846492871</v>
      </c>
      <c r="S19">
        <v>14118.660791576471</v>
      </c>
      <c r="T19">
        <v>89.46190352678552</v>
      </c>
      <c r="U19">
        <v>10.038826855103791</v>
      </c>
      <c r="V19">
        <v>49.881452150462508</v>
      </c>
      <c r="W19">
        <v>0</v>
      </c>
      <c r="X19">
        <v>0</v>
      </c>
    </row>
    <row r="20" spans="1:24" x14ac:dyDescent="0.3">
      <c r="A20" t="s">
        <v>266</v>
      </c>
      <c r="B20">
        <v>3273</v>
      </c>
      <c r="C20">
        <v>5881</v>
      </c>
      <c r="D20">
        <v>13</v>
      </c>
      <c r="E20">
        <v>51180</v>
      </c>
      <c r="F20">
        <v>3.0506032599663269</v>
      </c>
      <c r="G20">
        <v>2</v>
      </c>
      <c r="H20">
        <v>5</v>
      </c>
      <c r="I20">
        <v>16213.213444022909</v>
      </c>
      <c r="J20">
        <v>14217.03002429273</v>
      </c>
      <c r="K20">
        <v>81.456306060982399</v>
      </c>
      <c r="L20">
        <v>16228.779012740461</v>
      </c>
      <c r="M20">
        <v>14064.484515329001</v>
      </c>
      <c r="N20">
        <v>79.24928779402947</v>
      </c>
      <c r="O20">
        <v>16243.58417958606</v>
      </c>
      <c r="P20">
        <v>14220.42818974343</v>
      </c>
      <c r="Q20">
        <v>81.456306060982399</v>
      </c>
      <c r="R20">
        <v>16244.570634027161</v>
      </c>
      <c r="S20">
        <v>14220.522409198449</v>
      </c>
      <c r="T20">
        <v>79.24928779402947</v>
      </c>
      <c r="U20">
        <v>10.01777389910422</v>
      </c>
      <c r="V20">
        <v>51.411124465666518</v>
      </c>
      <c r="W20">
        <v>0</v>
      </c>
      <c r="X20">
        <v>0</v>
      </c>
    </row>
    <row r="21" spans="1:24" x14ac:dyDescent="0.3">
      <c r="A21" t="s">
        <v>267</v>
      </c>
      <c r="B21">
        <v>3295</v>
      </c>
      <c r="C21">
        <v>5688</v>
      </c>
      <c r="D21">
        <v>10</v>
      </c>
      <c r="E21">
        <v>51000</v>
      </c>
      <c r="F21">
        <v>5.1352423067009711</v>
      </c>
      <c r="G21">
        <v>2</v>
      </c>
      <c r="H21">
        <v>5</v>
      </c>
      <c r="I21">
        <v>13805.24865040722</v>
      </c>
      <c r="J21">
        <v>15602.9918752747</v>
      </c>
      <c r="K21">
        <v>80.604952795434087</v>
      </c>
      <c r="L21">
        <v>14037.348312099461</v>
      </c>
      <c r="M21">
        <v>15713.275582958429</v>
      </c>
      <c r="N21">
        <v>77.53082315417457</v>
      </c>
      <c r="O21">
        <v>13827.130508403439</v>
      </c>
      <c r="P21">
        <v>15556.60254082195</v>
      </c>
      <c r="Q21">
        <v>80.604952795434087</v>
      </c>
      <c r="R21">
        <v>13826.244324778911</v>
      </c>
      <c r="S21">
        <v>15558.50760471317</v>
      </c>
      <c r="T21">
        <v>77.53082315417457</v>
      </c>
      <c r="U21">
        <v>9.9880757035139993</v>
      </c>
      <c r="V21">
        <v>50.973148911984921</v>
      </c>
      <c r="W21">
        <v>0</v>
      </c>
      <c r="X21">
        <v>0</v>
      </c>
    </row>
    <row r="22" spans="1:24" x14ac:dyDescent="0.3">
      <c r="A22" t="s">
        <v>268</v>
      </c>
      <c r="B22">
        <v>4467</v>
      </c>
      <c r="C22">
        <v>5688</v>
      </c>
      <c r="D22">
        <v>12</v>
      </c>
      <c r="E22">
        <v>51120</v>
      </c>
      <c r="F22">
        <v>11.64344515766158</v>
      </c>
      <c r="G22">
        <v>0</v>
      </c>
      <c r="H22">
        <v>5</v>
      </c>
      <c r="I22">
        <v>15315.69115652823</v>
      </c>
      <c r="J22">
        <v>16456.7697019103</v>
      </c>
      <c r="K22">
        <v>70.50417696781463</v>
      </c>
      <c r="L22">
        <v>14929.88599130408</v>
      </c>
      <c r="M22">
        <v>16147.21929669157</v>
      </c>
      <c r="N22">
        <v>71.599576542446272</v>
      </c>
      <c r="O22">
        <v>15462.408590077621</v>
      </c>
      <c r="P22">
        <v>16424.765387095798</v>
      </c>
      <c r="Q22">
        <v>70.50417696781463</v>
      </c>
      <c r="R22">
        <v>15461.571829305451</v>
      </c>
      <c r="S22">
        <v>16425.8025389457</v>
      </c>
      <c r="T22">
        <v>71.599576542446272</v>
      </c>
      <c r="U22">
        <v>12.897171700181691</v>
      </c>
      <c r="V22">
        <v>51.552495961683</v>
      </c>
      <c r="W22">
        <v>0</v>
      </c>
      <c r="X22">
        <v>0</v>
      </c>
    </row>
    <row r="23" spans="1:24" x14ac:dyDescent="0.3">
      <c r="A23" t="s">
        <v>269</v>
      </c>
      <c r="B23">
        <v>5886</v>
      </c>
      <c r="C23">
        <v>2153</v>
      </c>
      <c r="D23">
        <v>13</v>
      </c>
      <c r="E23">
        <v>51180</v>
      </c>
      <c r="F23">
        <v>2.9405742527631631</v>
      </c>
      <c r="G23">
        <v>5</v>
      </c>
      <c r="H23">
        <v>2</v>
      </c>
      <c r="I23">
        <v>17439.870457629659</v>
      </c>
      <c r="J23">
        <v>13534.771953165489</v>
      </c>
      <c r="K23">
        <v>113.1334077314356</v>
      </c>
      <c r="L23">
        <v>17469.054007763789</v>
      </c>
      <c r="M23">
        <v>13713.05355915839</v>
      </c>
      <c r="N23">
        <v>113.6282220894084</v>
      </c>
      <c r="O23">
        <v>17458.8264366779</v>
      </c>
      <c r="P23">
        <v>13684.748923666501</v>
      </c>
      <c r="Q23">
        <v>113.1334077314356</v>
      </c>
      <c r="R23">
        <v>17463.699895900041</v>
      </c>
      <c r="S23">
        <v>13684.086848114441</v>
      </c>
      <c r="T23">
        <v>113.6282220894084</v>
      </c>
      <c r="U23">
        <v>51.408384465305943</v>
      </c>
      <c r="V23">
        <v>10.017558177851949</v>
      </c>
      <c r="W23">
        <v>0</v>
      </c>
      <c r="X23">
        <v>0</v>
      </c>
    </row>
    <row r="24" spans="1:24" x14ac:dyDescent="0.3">
      <c r="A24" t="s">
        <v>270</v>
      </c>
      <c r="B24">
        <v>6080</v>
      </c>
      <c r="C24">
        <v>551</v>
      </c>
      <c r="D24">
        <v>5</v>
      </c>
      <c r="E24">
        <v>50700</v>
      </c>
      <c r="F24">
        <v>19.152944587329209</v>
      </c>
      <c r="G24">
        <v>5</v>
      </c>
      <c r="H24">
        <v>2</v>
      </c>
      <c r="I24">
        <v>17137.622957129301</v>
      </c>
      <c r="J24">
        <v>17236.902339088101</v>
      </c>
      <c r="K24">
        <v>108.88406576661841</v>
      </c>
      <c r="L24">
        <v>17014.71872682789</v>
      </c>
      <c r="M24">
        <v>16160.19942673267</v>
      </c>
      <c r="N24">
        <v>108.16648030055789</v>
      </c>
      <c r="O24">
        <v>17182.996426541831</v>
      </c>
      <c r="P24">
        <v>16253.291770319331</v>
      </c>
      <c r="Q24">
        <v>108.88406576661841</v>
      </c>
      <c r="R24">
        <v>17182.579650854052</v>
      </c>
      <c r="S24">
        <v>16253.33918130406</v>
      </c>
      <c r="T24">
        <v>108.16648030055789</v>
      </c>
      <c r="U24">
        <v>51.410191054201697</v>
      </c>
      <c r="V24">
        <v>10.022977802952351</v>
      </c>
      <c r="W24">
        <v>0</v>
      </c>
      <c r="X24">
        <v>0</v>
      </c>
    </row>
  </sheetData>
  <pageMargins left="0.75" right="0.75" top="1" bottom="1" header="0.5" footer="0.5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A29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21</v>
      </c>
      <c r="B3" s="3">
        <v>45021</v>
      </c>
      <c r="D3" t="s">
        <v>271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359</v>
      </c>
      <c r="K3">
        <v>343</v>
      </c>
      <c r="L3">
        <v>16</v>
      </c>
      <c r="M3" t="s">
        <v>80</v>
      </c>
      <c r="N3" t="s">
        <v>81</v>
      </c>
      <c r="O3">
        <v>0</v>
      </c>
      <c r="P3" t="s">
        <v>272</v>
      </c>
      <c r="Q3" t="s">
        <v>273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141</v>
      </c>
      <c r="AA3">
        <v>272.59629106521612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61</v>
      </c>
      <c r="C7">
        <v>8.5500166666666662</v>
      </c>
      <c r="D7">
        <v>196.91575404965539</v>
      </c>
      <c r="E7">
        <v>13.140040678925249</v>
      </c>
      <c r="H7" t="s">
        <v>93</v>
      </c>
      <c r="I7">
        <v>127</v>
      </c>
      <c r="K7" t="s">
        <v>94</v>
      </c>
      <c r="L7">
        <v>38.886549999999993</v>
      </c>
      <c r="M7">
        <v>1265.310924264789</v>
      </c>
      <c r="N7">
        <v>107.5556971664148</v>
      </c>
    </row>
    <row r="8" spans="1:27" x14ac:dyDescent="0.3">
      <c r="A8">
        <v>1</v>
      </c>
      <c r="B8">
        <v>3</v>
      </c>
      <c r="C8">
        <v>0.71337222222222407</v>
      </c>
      <c r="D8">
        <v>0.21181700139810869</v>
      </c>
      <c r="E8">
        <v>9.8864026591938409E-2</v>
      </c>
      <c r="H8" t="s">
        <v>95</v>
      </c>
      <c r="I8">
        <v>0</v>
      </c>
      <c r="K8" t="s">
        <v>31</v>
      </c>
      <c r="L8">
        <v>1.1007555555555579</v>
      </c>
      <c r="M8">
        <v>202.3972903057859</v>
      </c>
      <c r="N8">
        <v>51.88827803338031</v>
      </c>
    </row>
    <row r="9" spans="1:27" x14ac:dyDescent="0.3">
      <c r="A9">
        <v>2</v>
      </c>
      <c r="B9">
        <v>279</v>
      </c>
      <c r="C9">
        <v>29.623161111111099</v>
      </c>
      <c r="D9">
        <v>1068.183353213735</v>
      </c>
      <c r="E9">
        <v>107.5556971664148</v>
      </c>
      <c r="H9" t="s">
        <v>96</v>
      </c>
      <c r="I9">
        <v>14</v>
      </c>
      <c r="K9" t="s">
        <v>32</v>
      </c>
      <c r="L9">
        <v>39.987305555555537</v>
      </c>
      <c r="M9">
        <v>1467.7082145705749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16</v>
      </c>
      <c r="C12">
        <v>1.1007555555555579</v>
      </c>
      <c r="D12">
        <v>202.3972903057859</v>
      </c>
      <c r="E12">
        <v>51.88827803338031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274</v>
      </c>
      <c r="B16">
        <v>2974</v>
      </c>
      <c r="C16">
        <v>5682</v>
      </c>
      <c r="D16">
        <v>10</v>
      </c>
      <c r="E16">
        <v>51900</v>
      </c>
      <c r="F16">
        <v>5.1641534216212959</v>
      </c>
      <c r="G16">
        <v>2</v>
      </c>
      <c r="H16">
        <v>5</v>
      </c>
      <c r="I16">
        <v>14358.698046825721</v>
      </c>
      <c r="J16">
        <v>15898.20336383498</v>
      </c>
      <c r="K16">
        <v>64.901834730809711</v>
      </c>
      <c r="L16">
        <v>14580.73939809341</v>
      </c>
      <c r="M16">
        <v>16104.94377921603</v>
      </c>
      <c r="N16">
        <v>63.684161246232442</v>
      </c>
      <c r="O16">
        <v>14368.42791633028</v>
      </c>
      <c r="P16">
        <v>15948.925152981459</v>
      </c>
      <c r="Q16">
        <v>64.901834730809711</v>
      </c>
      <c r="R16">
        <v>14368.18877050327</v>
      </c>
      <c r="S16">
        <v>15949.182595290211</v>
      </c>
      <c r="T16">
        <v>63.684161246232442</v>
      </c>
      <c r="U16">
        <v>10.00097900783947</v>
      </c>
      <c r="V16">
        <v>51.027416414309933</v>
      </c>
      <c r="W16">
        <v>0</v>
      </c>
      <c r="X16">
        <v>0</v>
      </c>
    </row>
    <row r="17" spans="1:24" x14ac:dyDescent="0.3">
      <c r="A17" t="s">
        <v>275</v>
      </c>
      <c r="B17">
        <v>2989</v>
      </c>
      <c r="C17">
        <v>6269</v>
      </c>
      <c r="D17">
        <v>7</v>
      </c>
      <c r="E17">
        <v>51720</v>
      </c>
      <c r="F17">
        <v>52.256081817873799</v>
      </c>
      <c r="G17">
        <v>2</v>
      </c>
      <c r="H17">
        <v>5</v>
      </c>
      <c r="I17">
        <v>14706.78442713512</v>
      </c>
      <c r="J17">
        <v>15057.70715411114</v>
      </c>
      <c r="K17">
        <v>73.691336019524073</v>
      </c>
      <c r="L17">
        <v>16859.715253107792</v>
      </c>
      <c r="M17">
        <v>16378.2871889737</v>
      </c>
      <c r="N17">
        <v>76.822079159140657</v>
      </c>
      <c r="O17">
        <v>14872.528985979259</v>
      </c>
      <c r="P17">
        <v>14562.415884601071</v>
      </c>
      <c r="Q17">
        <v>73.691336019524073</v>
      </c>
      <c r="R17">
        <v>14873.68160627932</v>
      </c>
      <c r="S17">
        <v>14560.54044660563</v>
      </c>
      <c r="T17">
        <v>76.822079159140657</v>
      </c>
      <c r="U17">
        <v>9.9947782086220229</v>
      </c>
      <c r="V17">
        <v>51.521466136149741</v>
      </c>
      <c r="W17">
        <v>0</v>
      </c>
      <c r="X17">
        <v>0</v>
      </c>
    </row>
    <row r="18" spans="1:24" x14ac:dyDescent="0.3">
      <c r="A18" t="s">
        <v>276</v>
      </c>
      <c r="B18">
        <v>3003</v>
      </c>
      <c r="C18">
        <v>6276</v>
      </c>
      <c r="D18">
        <v>4</v>
      </c>
      <c r="E18">
        <v>51540</v>
      </c>
      <c r="F18">
        <v>2.1356725034497042</v>
      </c>
      <c r="G18">
        <v>2</v>
      </c>
      <c r="H18">
        <v>5</v>
      </c>
      <c r="I18">
        <v>16921.351723437081</v>
      </c>
      <c r="J18">
        <v>16720.6857542494</v>
      </c>
      <c r="K18">
        <v>49.246854718810752</v>
      </c>
      <c r="L18">
        <v>16962.635007872759</v>
      </c>
      <c r="M18">
        <v>16807.27265735609</v>
      </c>
      <c r="N18">
        <v>46.450978749314586</v>
      </c>
      <c r="O18">
        <v>16900.160174318669</v>
      </c>
      <c r="P18">
        <v>16717.339492254341</v>
      </c>
      <c r="Q18">
        <v>49.246854718810752</v>
      </c>
      <c r="R18">
        <v>16897.46368846644</v>
      </c>
      <c r="S18">
        <v>16718.731486565299</v>
      </c>
      <c r="T18">
        <v>46.450978749314586</v>
      </c>
      <c r="U18">
        <v>10.04560343212809</v>
      </c>
      <c r="V18">
        <v>51.478007254953667</v>
      </c>
      <c r="W18">
        <v>0</v>
      </c>
      <c r="X18">
        <v>0</v>
      </c>
    </row>
    <row r="19" spans="1:24" x14ac:dyDescent="0.3">
      <c r="A19" t="s">
        <v>277</v>
      </c>
      <c r="B19">
        <v>3008</v>
      </c>
      <c r="C19">
        <v>6269</v>
      </c>
      <c r="D19">
        <v>6</v>
      </c>
      <c r="E19">
        <v>51660</v>
      </c>
      <c r="F19">
        <v>1.024593066481515</v>
      </c>
      <c r="G19">
        <v>2</v>
      </c>
      <c r="H19">
        <v>5</v>
      </c>
      <c r="I19">
        <v>18787.160425181581</v>
      </c>
      <c r="J19">
        <v>18149.59764260814</v>
      </c>
      <c r="K19">
        <v>67.003120194495835</v>
      </c>
      <c r="L19">
        <v>18837.405618027929</v>
      </c>
      <c r="M19">
        <v>18187.229784803199</v>
      </c>
      <c r="N19">
        <v>64.978052122858472</v>
      </c>
      <c r="O19">
        <v>18796.412017403902</v>
      </c>
      <c r="P19">
        <v>18154.061108813159</v>
      </c>
      <c r="Q19">
        <v>67.003120194495835</v>
      </c>
      <c r="R19">
        <v>18798.470412292911</v>
      </c>
      <c r="S19">
        <v>18151.587934029711</v>
      </c>
      <c r="T19">
        <v>64.978052122858472</v>
      </c>
      <c r="U19">
        <v>10.02546760044306</v>
      </c>
      <c r="V19">
        <v>51.518342688917457</v>
      </c>
      <c r="W19">
        <v>0</v>
      </c>
      <c r="X19">
        <v>0</v>
      </c>
    </row>
    <row r="20" spans="1:24" x14ac:dyDescent="0.3">
      <c r="A20" t="s">
        <v>278</v>
      </c>
      <c r="B20">
        <v>3057</v>
      </c>
      <c r="C20">
        <v>6077</v>
      </c>
      <c r="D20">
        <v>7</v>
      </c>
      <c r="E20">
        <v>51720</v>
      </c>
      <c r="F20">
        <v>21.51765238922798</v>
      </c>
      <c r="G20">
        <v>2</v>
      </c>
      <c r="H20">
        <v>5</v>
      </c>
      <c r="I20">
        <v>17109.028377393181</v>
      </c>
      <c r="J20">
        <v>16449.600608539789</v>
      </c>
      <c r="K20">
        <v>70.942246874855627</v>
      </c>
      <c r="L20">
        <v>17192.936352719378</v>
      </c>
      <c r="M20">
        <v>17570.24614482481</v>
      </c>
      <c r="N20">
        <v>74.340308276261993</v>
      </c>
      <c r="O20">
        <v>16900.172472648981</v>
      </c>
      <c r="P20">
        <v>16503.732980590761</v>
      </c>
      <c r="Q20">
        <v>70.942246874855627</v>
      </c>
      <c r="R20">
        <v>16897.368407318168</v>
      </c>
      <c r="S20">
        <v>16503.949992405131</v>
      </c>
      <c r="T20">
        <v>74.340308276261993</v>
      </c>
      <c r="U20">
        <v>10.02697885075424</v>
      </c>
      <c r="V20">
        <v>51.423014501022017</v>
      </c>
      <c r="W20">
        <v>0</v>
      </c>
      <c r="X20">
        <v>0</v>
      </c>
    </row>
    <row r="21" spans="1:24" x14ac:dyDescent="0.3">
      <c r="A21" t="s">
        <v>279</v>
      </c>
      <c r="B21">
        <v>3057</v>
      </c>
      <c r="C21">
        <v>6269</v>
      </c>
      <c r="D21">
        <v>7</v>
      </c>
      <c r="E21">
        <v>51720</v>
      </c>
      <c r="F21">
        <v>18.635272403730571</v>
      </c>
      <c r="G21">
        <v>2</v>
      </c>
      <c r="H21">
        <v>5</v>
      </c>
      <c r="I21">
        <v>17155.057057548682</v>
      </c>
      <c r="J21">
        <v>16437.108691991769</v>
      </c>
      <c r="K21">
        <v>76.479843466440883</v>
      </c>
      <c r="L21">
        <v>17680.349768420219</v>
      </c>
      <c r="M21">
        <v>17133.887035121479</v>
      </c>
      <c r="N21">
        <v>73.651224473636361</v>
      </c>
      <c r="O21">
        <v>16974.202278441251</v>
      </c>
      <c r="P21">
        <v>16483.989805951602</v>
      </c>
      <c r="Q21">
        <v>76.479843466440883</v>
      </c>
      <c r="R21">
        <v>16972.011405645058</v>
      </c>
      <c r="S21">
        <v>16485.652333847771</v>
      </c>
      <c r="T21">
        <v>73.651224473636361</v>
      </c>
      <c r="U21">
        <v>10.02573221581823</v>
      </c>
      <c r="V21">
        <v>51.52503360159298</v>
      </c>
      <c r="W21">
        <v>0</v>
      </c>
      <c r="X21">
        <v>0</v>
      </c>
    </row>
    <row r="22" spans="1:24" x14ac:dyDescent="0.3">
      <c r="A22" t="s">
        <v>280</v>
      </c>
      <c r="B22">
        <v>3061</v>
      </c>
      <c r="C22">
        <v>5880</v>
      </c>
      <c r="D22">
        <v>13</v>
      </c>
      <c r="E22">
        <v>52080</v>
      </c>
      <c r="F22">
        <v>24.773975766153981</v>
      </c>
      <c r="G22">
        <v>2</v>
      </c>
      <c r="H22">
        <v>5</v>
      </c>
      <c r="I22">
        <v>16354.254002352331</v>
      </c>
      <c r="J22">
        <v>16382.204998122021</v>
      </c>
      <c r="K22">
        <v>48.410020754834846</v>
      </c>
      <c r="L22">
        <v>16315.87269584243</v>
      </c>
      <c r="M22">
        <v>17493.13341608299</v>
      </c>
      <c r="N22">
        <v>50.239852346865561</v>
      </c>
      <c r="O22">
        <v>16578.670403452561</v>
      </c>
      <c r="P22">
        <v>16276.12257153807</v>
      </c>
      <c r="Q22">
        <v>48.410020754834846</v>
      </c>
      <c r="R22">
        <v>16579.278413176798</v>
      </c>
      <c r="S22">
        <v>16276.14391075164</v>
      </c>
      <c r="T22">
        <v>50.239852346865561</v>
      </c>
      <c r="U22">
        <v>10.01963163304854</v>
      </c>
      <c r="V22">
        <v>50.261172765623577</v>
      </c>
      <c r="W22">
        <v>0</v>
      </c>
      <c r="X22">
        <v>0</v>
      </c>
    </row>
    <row r="23" spans="1:24" x14ac:dyDescent="0.3">
      <c r="A23" t="s">
        <v>281</v>
      </c>
      <c r="B23">
        <v>3073</v>
      </c>
      <c r="C23">
        <v>5880</v>
      </c>
      <c r="D23">
        <v>14</v>
      </c>
      <c r="E23">
        <v>52140</v>
      </c>
      <c r="F23">
        <v>3.3006869965814118</v>
      </c>
      <c r="G23">
        <v>2</v>
      </c>
      <c r="H23">
        <v>5</v>
      </c>
      <c r="I23">
        <v>16484.889157174079</v>
      </c>
      <c r="J23">
        <v>16571.223971461241</v>
      </c>
      <c r="K23">
        <v>67.76807903755109</v>
      </c>
      <c r="L23">
        <v>16480.173004094071</v>
      </c>
      <c r="M23">
        <v>16724.14923539259</v>
      </c>
      <c r="N23">
        <v>67.463309665696116</v>
      </c>
      <c r="O23">
        <v>16516.612625180602</v>
      </c>
      <c r="P23">
        <v>16562.03715550897</v>
      </c>
      <c r="Q23">
        <v>67.76807903755109</v>
      </c>
      <c r="R23">
        <v>16515.265943472801</v>
      </c>
      <c r="S23">
        <v>16562.00748921802</v>
      </c>
      <c r="T23">
        <v>67.463309665696116</v>
      </c>
      <c r="U23">
        <v>10.006067921533271</v>
      </c>
      <c r="V23">
        <v>50.261031157939861</v>
      </c>
      <c r="W23">
        <v>0</v>
      </c>
      <c r="X23">
        <v>0</v>
      </c>
    </row>
    <row r="24" spans="1:24" x14ac:dyDescent="0.3">
      <c r="A24" t="s">
        <v>281</v>
      </c>
      <c r="B24">
        <v>3073</v>
      </c>
      <c r="C24">
        <v>5880</v>
      </c>
      <c r="D24">
        <v>14</v>
      </c>
      <c r="E24">
        <v>52140</v>
      </c>
      <c r="F24">
        <v>1.6074134739722941</v>
      </c>
      <c r="G24">
        <v>2</v>
      </c>
      <c r="H24">
        <v>5</v>
      </c>
      <c r="I24">
        <v>16496.124328631511</v>
      </c>
      <c r="J24">
        <v>16567.73548832376</v>
      </c>
      <c r="K24">
        <v>72.148268432724393</v>
      </c>
      <c r="L24">
        <v>16490.861674771779</v>
      </c>
      <c r="M24">
        <v>16642.143999547508</v>
      </c>
      <c r="N24">
        <v>74.204115390500903</v>
      </c>
      <c r="O24">
        <v>16511.579377487971</v>
      </c>
      <c r="P24">
        <v>16563.261567524991</v>
      </c>
      <c r="Q24">
        <v>72.148268432724393</v>
      </c>
      <c r="R24">
        <v>16507.949509079928</v>
      </c>
      <c r="S24">
        <v>16563.18200047929</v>
      </c>
      <c r="T24">
        <v>74.204115390500903</v>
      </c>
      <c r="U24">
        <v>10.00960717883873</v>
      </c>
      <c r="V24">
        <v>50.260744230670511</v>
      </c>
      <c r="W24">
        <v>0</v>
      </c>
      <c r="X24">
        <v>0</v>
      </c>
    </row>
    <row r="25" spans="1:24" x14ac:dyDescent="0.3">
      <c r="A25" t="s">
        <v>282</v>
      </c>
      <c r="B25">
        <v>3153</v>
      </c>
      <c r="C25">
        <v>5883</v>
      </c>
      <c r="D25">
        <v>12</v>
      </c>
      <c r="E25">
        <v>52020</v>
      </c>
      <c r="F25">
        <v>0.7311696960596038</v>
      </c>
      <c r="G25">
        <v>2</v>
      </c>
      <c r="H25">
        <v>5</v>
      </c>
      <c r="I25">
        <v>17023.493527080758</v>
      </c>
      <c r="J25">
        <v>19544.379965597051</v>
      </c>
      <c r="K25">
        <v>112.75963627010231</v>
      </c>
      <c r="L25">
        <v>17024.765662263671</v>
      </c>
      <c r="M25">
        <v>19501.218517855861</v>
      </c>
      <c r="N25">
        <v>114.0136203356154</v>
      </c>
      <c r="O25">
        <v>17018.430223564079</v>
      </c>
      <c r="P25">
        <v>19539.085065365231</v>
      </c>
      <c r="Q25">
        <v>112.75963627010231</v>
      </c>
      <c r="R25">
        <v>17023.034465909412</v>
      </c>
      <c r="S25">
        <v>19538.726636702329</v>
      </c>
      <c r="T25">
        <v>114.0136203356154</v>
      </c>
      <c r="U25">
        <v>10.019817148861369</v>
      </c>
      <c r="V25">
        <v>51.353399475598927</v>
      </c>
      <c r="W25">
        <v>0</v>
      </c>
      <c r="X25">
        <v>0</v>
      </c>
    </row>
    <row r="26" spans="1:24" x14ac:dyDescent="0.3">
      <c r="A26" t="s">
        <v>283</v>
      </c>
      <c r="B26">
        <v>4277</v>
      </c>
      <c r="C26">
        <v>6276</v>
      </c>
      <c r="D26">
        <v>4</v>
      </c>
      <c r="E26">
        <v>51540</v>
      </c>
      <c r="F26">
        <v>15.59731769395909</v>
      </c>
      <c r="G26">
        <v>0</v>
      </c>
      <c r="H26">
        <v>5</v>
      </c>
      <c r="I26">
        <v>16034.14956067831</v>
      </c>
      <c r="J26">
        <v>15554.99192452657</v>
      </c>
      <c r="K26">
        <v>58.084502564244367</v>
      </c>
      <c r="L26">
        <v>16510.016498967449</v>
      </c>
      <c r="M26">
        <v>16201.77653401422</v>
      </c>
      <c r="N26">
        <v>53.974193871170677</v>
      </c>
      <c r="O26">
        <v>16034.14956067831</v>
      </c>
      <c r="P26">
        <v>15554.99192452657</v>
      </c>
      <c r="Q26">
        <v>58.084502564244367</v>
      </c>
      <c r="R26">
        <v>16033.949012256729</v>
      </c>
      <c r="S26">
        <v>15555.13957241664</v>
      </c>
      <c r="T26">
        <v>53.974193871170677</v>
      </c>
      <c r="U26">
        <v>0</v>
      </c>
      <c r="V26">
        <v>51.482037916543483</v>
      </c>
      <c r="W26">
        <v>0</v>
      </c>
      <c r="X26">
        <v>0</v>
      </c>
    </row>
    <row r="27" spans="1:24" x14ac:dyDescent="0.3">
      <c r="A27" t="s">
        <v>284</v>
      </c>
      <c r="B27">
        <v>3797</v>
      </c>
      <c r="C27">
        <v>6077</v>
      </c>
      <c r="D27">
        <v>6</v>
      </c>
      <c r="E27">
        <v>51660</v>
      </c>
      <c r="F27">
        <v>0.59731098063993326</v>
      </c>
      <c r="G27">
        <v>0</v>
      </c>
      <c r="H27">
        <v>5</v>
      </c>
      <c r="I27">
        <v>18054.442079014279</v>
      </c>
      <c r="J27">
        <v>20614.47259715496</v>
      </c>
      <c r="K27">
        <v>93.169524252080947</v>
      </c>
      <c r="L27">
        <v>18060.117154717202</v>
      </c>
      <c r="M27">
        <v>20651.289447703581</v>
      </c>
      <c r="N27">
        <v>90.005697934213572</v>
      </c>
      <c r="O27">
        <v>18051.842545810399</v>
      </c>
      <c r="P27">
        <v>20621.700067803049</v>
      </c>
      <c r="Q27">
        <v>93.169524252080947</v>
      </c>
      <c r="R27">
        <v>18051.909722853339</v>
      </c>
      <c r="S27">
        <v>20621.68983831842</v>
      </c>
      <c r="T27">
        <v>90.005697934213572</v>
      </c>
      <c r="U27">
        <v>12.858877914366561</v>
      </c>
      <c r="V27">
        <v>51.424512171231569</v>
      </c>
      <c r="W27">
        <v>0</v>
      </c>
      <c r="X27">
        <v>0</v>
      </c>
    </row>
    <row r="28" spans="1:24" x14ac:dyDescent="0.3">
      <c r="A28" t="s">
        <v>285</v>
      </c>
      <c r="B28">
        <v>6077</v>
      </c>
      <c r="C28">
        <v>2155</v>
      </c>
      <c r="D28">
        <v>1</v>
      </c>
      <c r="E28">
        <v>51360</v>
      </c>
      <c r="F28">
        <v>16.944925532575311</v>
      </c>
      <c r="G28">
        <v>5</v>
      </c>
      <c r="H28">
        <v>2</v>
      </c>
      <c r="I28">
        <v>17343.936272071729</v>
      </c>
      <c r="J28">
        <v>12784.071520791291</v>
      </c>
      <c r="K28">
        <v>77.713994505903329</v>
      </c>
      <c r="L28">
        <v>17482.038476692291</v>
      </c>
      <c r="M28">
        <v>13804.296591514831</v>
      </c>
      <c r="N28">
        <v>80.560926869223209</v>
      </c>
      <c r="O28">
        <v>17452.277422754491</v>
      </c>
      <c r="P28">
        <v>13636.893005946589</v>
      </c>
      <c r="Q28">
        <v>77.713994505903329</v>
      </c>
      <c r="R28">
        <v>17450.510510522268</v>
      </c>
      <c r="S28">
        <v>13637.13530067871</v>
      </c>
      <c r="T28">
        <v>80.560926869223209</v>
      </c>
      <c r="U28">
        <v>50.733518272066227</v>
      </c>
      <c r="V28">
        <v>10.03890653181652</v>
      </c>
      <c r="W28">
        <v>0</v>
      </c>
      <c r="X28">
        <v>0</v>
      </c>
    </row>
    <row r="29" spans="1:24" x14ac:dyDescent="0.3">
      <c r="A29" t="s">
        <v>285</v>
      </c>
      <c r="B29">
        <v>6077</v>
      </c>
      <c r="C29">
        <v>2155</v>
      </c>
      <c r="D29">
        <v>1</v>
      </c>
      <c r="E29">
        <v>51360</v>
      </c>
      <c r="F29">
        <v>10.874283804416271</v>
      </c>
      <c r="G29">
        <v>5</v>
      </c>
      <c r="H29">
        <v>2</v>
      </c>
      <c r="I29">
        <v>17391.668453524439</v>
      </c>
      <c r="J29">
        <v>13121.42914963606</v>
      </c>
      <c r="K29">
        <v>80.128334055762039</v>
      </c>
      <c r="L29">
        <v>17481.293438676341</v>
      </c>
      <c r="M29">
        <v>13776.008680023249</v>
      </c>
      <c r="N29">
        <v>84.270514346697723</v>
      </c>
      <c r="O29">
        <v>17461.168325649051</v>
      </c>
      <c r="P29">
        <v>13668.72117678927</v>
      </c>
      <c r="Q29">
        <v>80.128334055762039</v>
      </c>
      <c r="R29">
        <v>17461.073853116432</v>
      </c>
      <c r="S29">
        <v>13668.73412585302</v>
      </c>
      <c r="T29">
        <v>84.270514346697723</v>
      </c>
      <c r="U29">
        <v>50.733200991727621</v>
      </c>
      <c r="V29">
        <v>10.03868068676924</v>
      </c>
      <c r="W29">
        <v>0</v>
      </c>
      <c r="X29">
        <v>0</v>
      </c>
    </row>
  </sheetData>
  <pageMargins left="0.75" right="0.75" top="1" bottom="1" header="0.5" footer="0.5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A19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22</v>
      </c>
      <c r="B3" s="3">
        <v>45021</v>
      </c>
      <c r="D3" t="s">
        <v>286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332</v>
      </c>
      <c r="K3">
        <v>316</v>
      </c>
      <c r="L3">
        <v>16</v>
      </c>
      <c r="M3" t="s">
        <v>80</v>
      </c>
      <c r="N3" t="s">
        <v>81</v>
      </c>
      <c r="O3">
        <v>0</v>
      </c>
      <c r="P3" t="s">
        <v>287</v>
      </c>
      <c r="Q3" t="s">
        <v>288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11</v>
      </c>
      <c r="AA3">
        <v>245.3768138885498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10</v>
      </c>
      <c r="C7">
        <v>0.84144444444444366</v>
      </c>
      <c r="D7">
        <v>27.22245329457677</v>
      </c>
      <c r="E7">
        <v>12.93920637125286</v>
      </c>
      <c r="H7" t="s">
        <v>93</v>
      </c>
      <c r="I7">
        <v>3</v>
      </c>
      <c r="K7" t="s">
        <v>94</v>
      </c>
      <c r="L7">
        <v>33.223947222222229</v>
      </c>
      <c r="M7">
        <v>1168.5389157787711</v>
      </c>
      <c r="N7">
        <v>25.084055976633142</v>
      </c>
    </row>
    <row r="8" spans="1:27" x14ac:dyDescent="0.3">
      <c r="A8">
        <v>1</v>
      </c>
      <c r="B8">
        <v>4</v>
      </c>
      <c r="C8">
        <v>0.7393527777777773</v>
      </c>
      <c r="D8">
        <v>0.30093541201593449</v>
      </c>
      <c r="E8">
        <v>22.958154157104659</v>
      </c>
      <c r="H8" t="s">
        <v>95</v>
      </c>
      <c r="I8">
        <v>4</v>
      </c>
      <c r="K8" t="s">
        <v>31</v>
      </c>
      <c r="L8">
        <v>0.89289444444444599</v>
      </c>
      <c r="M8">
        <v>163.8895217395746</v>
      </c>
      <c r="N8">
        <v>51.865119511324323</v>
      </c>
    </row>
    <row r="9" spans="1:27" x14ac:dyDescent="0.3">
      <c r="A9">
        <v>2</v>
      </c>
      <c r="B9">
        <v>302</v>
      </c>
      <c r="C9">
        <v>31.643150000000009</v>
      </c>
      <c r="D9">
        <v>1141.015527072178</v>
      </c>
      <c r="E9">
        <v>25.084055976633142</v>
      </c>
      <c r="H9" t="s">
        <v>96</v>
      </c>
      <c r="I9">
        <v>4</v>
      </c>
      <c r="K9" t="s">
        <v>32</v>
      </c>
      <c r="L9">
        <v>34.116841666666673</v>
      </c>
      <c r="M9">
        <v>1332.4284375183449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16</v>
      </c>
      <c r="C12">
        <v>0.89289444444444599</v>
      </c>
      <c r="D12">
        <v>163.8895217395746</v>
      </c>
      <c r="E12">
        <v>51.865119511324323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289</v>
      </c>
      <c r="B16">
        <v>3017</v>
      </c>
      <c r="C16">
        <v>5690</v>
      </c>
      <c r="D16">
        <v>8</v>
      </c>
      <c r="E16">
        <v>52680</v>
      </c>
      <c r="F16">
        <v>4.3447598901409634</v>
      </c>
      <c r="G16">
        <v>2</v>
      </c>
      <c r="H16">
        <v>5</v>
      </c>
      <c r="I16">
        <v>17100.448238691279</v>
      </c>
      <c r="J16">
        <v>16788.387680325541</v>
      </c>
      <c r="K16">
        <v>79.846758654896135</v>
      </c>
      <c r="L16">
        <v>16890.81541104343</v>
      </c>
      <c r="M16">
        <v>16630.906320873</v>
      </c>
      <c r="N16">
        <v>77.853008272098464</v>
      </c>
      <c r="O16">
        <v>17057.524556198339</v>
      </c>
      <c r="P16">
        <v>16780.6863008037</v>
      </c>
      <c r="Q16">
        <v>79.846758654896135</v>
      </c>
      <c r="R16">
        <v>17058.474496967399</v>
      </c>
      <c r="S16">
        <v>16779.405633256461</v>
      </c>
      <c r="T16">
        <v>77.853008272098464</v>
      </c>
      <c r="U16">
        <v>10.03717189571497</v>
      </c>
      <c r="V16">
        <v>51.548967882905707</v>
      </c>
      <c r="W16">
        <v>0</v>
      </c>
      <c r="X16">
        <v>0</v>
      </c>
    </row>
    <row r="17" spans="1:24" x14ac:dyDescent="0.3">
      <c r="A17" t="s">
        <v>289</v>
      </c>
      <c r="B17">
        <v>3017</v>
      </c>
      <c r="C17">
        <v>5690</v>
      </c>
      <c r="D17">
        <v>8</v>
      </c>
      <c r="E17">
        <v>52680</v>
      </c>
      <c r="F17">
        <v>0.97168616475808423</v>
      </c>
      <c r="G17">
        <v>2</v>
      </c>
      <c r="H17">
        <v>5</v>
      </c>
      <c r="I17">
        <v>17070.01682549957</v>
      </c>
      <c r="J17">
        <v>16782.369843566459</v>
      </c>
      <c r="K17">
        <v>80.738674251532089</v>
      </c>
      <c r="L17">
        <v>17023.278823892149</v>
      </c>
      <c r="M17">
        <v>16746.962102932521</v>
      </c>
      <c r="N17">
        <v>76.082758800521816</v>
      </c>
      <c r="O17">
        <v>17060.418202498371</v>
      </c>
      <c r="P17">
        <v>16780.64746439657</v>
      </c>
      <c r="Q17">
        <v>80.738674251532089</v>
      </c>
      <c r="R17">
        <v>17060.769954465639</v>
      </c>
      <c r="S17">
        <v>16780.17331000129</v>
      </c>
      <c r="T17">
        <v>76.082758800521816</v>
      </c>
      <c r="U17">
        <v>10.03609098541903</v>
      </c>
      <c r="V17">
        <v>51.545056396059799</v>
      </c>
      <c r="W17">
        <v>0</v>
      </c>
      <c r="X17">
        <v>0</v>
      </c>
    </row>
    <row r="18" spans="1:24" x14ac:dyDescent="0.3">
      <c r="A18" t="s">
        <v>290</v>
      </c>
      <c r="B18">
        <v>3733</v>
      </c>
      <c r="C18">
        <v>5686</v>
      </c>
      <c r="D18">
        <v>8</v>
      </c>
      <c r="E18">
        <v>52680</v>
      </c>
      <c r="F18">
        <v>15.36564618501399</v>
      </c>
      <c r="G18">
        <v>1</v>
      </c>
      <c r="H18">
        <v>5</v>
      </c>
      <c r="I18">
        <v>14917.66404939741</v>
      </c>
      <c r="J18">
        <v>14977.772508968321</v>
      </c>
      <c r="K18">
        <v>84.616932991188079</v>
      </c>
      <c r="L18">
        <v>15617.375152908829</v>
      </c>
      <c r="M18">
        <v>15330.13299260402</v>
      </c>
      <c r="N18">
        <v>81.296349305810821</v>
      </c>
      <c r="O18">
        <v>14917.53480981444</v>
      </c>
      <c r="P18">
        <v>14976.49989511632</v>
      </c>
      <c r="Q18">
        <v>84.616932991188079</v>
      </c>
      <c r="R18">
        <v>14916.84688957746</v>
      </c>
      <c r="S18">
        <v>14977.87264583439</v>
      </c>
      <c r="T18">
        <v>81.296349305810821</v>
      </c>
      <c r="U18">
        <v>8.3248008560635967E-2</v>
      </c>
      <c r="V18">
        <v>51.030016336188012</v>
      </c>
      <c r="W18">
        <v>0</v>
      </c>
      <c r="X18">
        <v>0</v>
      </c>
    </row>
    <row r="19" spans="1:24" x14ac:dyDescent="0.3">
      <c r="A19" t="s">
        <v>290</v>
      </c>
      <c r="B19">
        <v>3733</v>
      </c>
      <c r="C19">
        <v>5686</v>
      </c>
      <c r="D19">
        <v>8</v>
      </c>
      <c r="E19">
        <v>52680</v>
      </c>
      <c r="F19">
        <v>6.5468790703121131</v>
      </c>
      <c r="G19">
        <v>1</v>
      </c>
      <c r="H19">
        <v>5</v>
      </c>
      <c r="I19">
        <v>14914.68134738176</v>
      </c>
      <c r="J19">
        <v>14975.780571255569</v>
      </c>
      <c r="K19">
        <v>94.68877009461076</v>
      </c>
      <c r="L19">
        <v>15213.82116546551</v>
      </c>
      <c r="M19">
        <v>15123.381598935201</v>
      </c>
      <c r="N19">
        <v>92.019764194640402</v>
      </c>
      <c r="O19">
        <v>14914.17584042506</v>
      </c>
      <c r="P19">
        <v>14975.57145163084</v>
      </c>
      <c r="Q19">
        <v>94.68877009461076</v>
      </c>
      <c r="R19">
        <v>14915.321733926179</v>
      </c>
      <c r="S19">
        <v>14973.293156695991</v>
      </c>
      <c r="T19">
        <v>92.019764194640402</v>
      </c>
      <c r="U19">
        <v>8.3559539874007965E-2</v>
      </c>
      <c r="V19">
        <v>51.03323867334587</v>
      </c>
      <c r="W19">
        <v>0</v>
      </c>
      <c r="X19">
        <v>0</v>
      </c>
    </row>
  </sheetData>
  <pageMargins left="0.75" right="0.75" top="1" bottom="1" header="0.5" footer="0.5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A21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23</v>
      </c>
      <c r="B3" s="3">
        <v>45021</v>
      </c>
      <c r="D3" t="s">
        <v>291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315</v>
      </c>
      <c r="K3">
        <v>294</v>
      </c>
      <c r="L3">
        <v>21</v>
      </c>
      <c r="M3" t="s">
        <v>80</v>
      </c>
      <c r="N3" t="s">
        <v>81</v>
      </c>
      <c r="O3">
        <v>0</v>
      </c>
      <c r="P3" t="s">
        <v>292</v>
      </c>
      <c r="Q3" t="s">
        <v>293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85</v>
      </c>
      <c r="AA3">
        <v>235.60903906822199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22</v>
      </c>
      <c r="C7">
        <v>0.45448888888888989</v>
      </c>
      <c r="D7">
        <v>15.496165101686691</v>
      </c>
      <c r="E7">
        <v>12.90804021426403</v>
      </c>
      <c r="H7" t="s">
        <v>93</v>
      </c>
      <c r="I7">
        <v>8</v>
      </c>
      <c r="K7" t="s">
        <v>94</v>
      </c>
      <c r="L7">
        <v>33.546777777777763</v>
      </c>
      <c r="M7">
        <v>1172.6548391914889</v>
      </c>
      <c r="N7">
        <v>13.29491630025181</v>
      </c>
    </row>
    <row r="8" spans="1:27" x14ac:dyDescent="0.3">
      <c r="A8">
        <v>1</v>
      </c>
      <c r="B8">
        <v>5</v>
      </c>
      <c r="C8">
        <v>1.017675000000001</v>
      </c>
      <c r="D8">
        <v>0.52866083361138527</v>
      </c>
      <c r="E8">
        <v>13.29491630025181</v>
      </c>
      <c r="H8" t="s">
        <v>95</v>
      </c>
      <c r="I8">
        <v>71</v>
      </c>
      <c r="K8" t="s">
        <v>31</v>
      </c>
      <c r="L8">
        <v>1.333550000000002</v>
      </c>
      <c r="M8">
        <v>245.3173649755683</v>
      </c>
      <c r="N8">
        <v>51.888310613383062</v>
      </c>
    </row>
    <row r="9" spans="1:27" x14ac:dyDescent="0.3">
      <c r="A9">
        <v>2</v>
      </c>
      <c r="B9">
        <v>267</v>
      </c>
      <c r="C9">
        <v>32.074613888888869</v>
      </c>
      <c r="D9">
        <v>1156.630013256191</v>
      </c>
      <c r="E9">
        <v>10.613501992963579</v>
      </c>
      <c r="H9" t="s">
        <v>96</v>
      </c>
      <c r="I9">
        <v>6</v>
      </c>
      <c r="K9" t="s">
        <v>32</v>
      </c>
      <c r="L9">
        <v>34.880327777777772</v>
      </c>
      <c r="M9">
        <v>1417.972204167057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21</v>
      </c>
      <c r="C12">
        <v>1.333550000000002</v>
      </c>
      <c r="D12">
        <v>245.3173649755683</v>
      </c>
      <c r="E12">
        <v>51.888310613383062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294</v>
      </c>
      <c r="B16">
        <v>3037</v>
      </c>
      <c r="C16">
        <v>6277</v>
      </c>
      <c r="D16">
        <v>4</v>
      </c>
      <c r="E16">
        <v>53340</v>
      </c>
      <c r="F16">
        <v>3.6262560184192152</v>
      </c>
      <c r="G16">
        <v>2</v>
      </c>
      <c r="H16">
        <v>5</v>
      </c>
      <c r="I16">
        <v>16829.747137247181</v>
      </c>
      <c r="J16">
        <v>16542.862522506039</v>
      </c>
      <c r="K16">
        <v>67.516381291834563</v>
      </c>
      <c r="L16">
        <v>16658.598109346989</v>
      </c>
      <c r="M16">
        <v>16425.157302456519</v>
      </c>
      <c r="N16">
        <v>66.611074030335971</v>
      </c>
      <c r="O16">
        <v>16794.42142156688</v>
      </c>
      <c r="P16">
        <v>16551.609323205659</v>
      </c>
      <c r="Q16">
        <v>67.516381291834563</v>
      </c>
      <c r="R16">
        <v>16796.932398468969</v>
      </c>
      <c r="S16">
        <v>16547.780103169629</v>
      </c>
      <c r="T16">
        <v>66.611074030335971</v>
      </c>
      <c r="U16">
        <v>10.03582795311257</v>
      </c>
      <c r="V16">
        <v>50.977831173531463</v>
      </c>
      <c r="W16">
        <v>0</v>
      </c>
      <c r="X16">
        <v>0</v>
      </c>
    </row>
    <row r="17" spans="1:24" x14ac:dyDescent="0.3">
      <c r="A17" t="s">
        <v>295</v>
      </c>
      <c r="B17">
        <v>3055</v>
      </c>
      <c r="C17">
        <v>5687</v>
      </c>
      <c r="D17">
        <v>3</v>
      </c>
      <c r="E17">
        <v>53280</v>
      </c>
      <c r="F17">
        <v>0.89755923853818853</v>
      </c>
      <c r="G17">
        <v>2</v>
      </c>
      <c r="H17">
        <v>5</v>
      </c>
      <c r="I17">
        <v>16595.122842422668</v>
      </c>
      <c r="J17">
        <v>16299.9962897974</v>
      </c>
      <c r="K17">
        <v>112.5801622687582</v>
      </c>
      <c r="L17">
        <v>16572.189948109892</v>
      </c>
      <c r="M17">
        <v>16260.85132522915</v>
      </c>
      <c r="N17">
        <v>112.8124347217035</v>
      </c>
      <c r="O17">
        <v>16603.32672458173</v>
      </c>
      <c r="P17">
        <v>16296.30695447512</v>
      </c>
      <c r="Q17">
        <v>112.5801622687582</v>
      </c>
      <c r="R17">
        <v>16599.58398212881</v>
      </c>
      <c r="S17">
        <v>16298.062994380931</v>
      </c>
      <c r="T17">
        <v>112.8124347217035</v>
      </c>
      <c r="U17">
        <v>10.02192317617749</v>
      </c>
      <c r="V17">
        <v>51.481382540154513</v>
      </c>
      <c r="W17">
        <v>0</v>
      </c>
      <c r="X17">
        <v>0</v>
      </c>
    </row>
    <row r="18" spans="1:24" x14ac:dyDescent="0.3">
      <c r="A18" t="s">
        <v>296</v>
      </c>
      <c r="B18">
        <v>3066</v>
      </c>
      <c r="C18">
        <v>5684</v>
      </c>
      <c r="D18">
        <v>7</v>
      </c>
      <c r="E18">
        <v>53520</v>
      </c>
      <c r="F18">
        <v>11.800502623259799</v>
      </c>
      <c r="G18">
        <v>2</v>
      </c>
      <c r="H18">
        <v>5</v>
      </c>
      <c r="I18">
        <v>17047.807498294871</v>
      </c>
      <c r="J18">
        <v>16405.831414749959</v>
      </c>
      <c r="K18">
        <v>102.2102002986915</v>
      </c>
      <c r="L18">
        <v>16486.526939694311</v>
      </c>
      <c r="M18">
        <v>16027.01388240284</v>
      </c>
      <c r="N18">
        <v>103.79762718081879</v>
      </c>
      <c r="O18">
        <v>16934.04961142765</v>
      </c>
      <c r="P18">
        <v>16438.728723102209</v>
      </c>
      <c r="Q18">
        <v>102.2102002986915</v>
      </c>
      <c r="R18">
        <v>16934.874909919828</v>
      </c>
      <c r="S18">
        <v>16437.500124818591</v>
      </c>
      <c r="T18">
        <v>103.79762718081879</v>
      </c>
      <c r="U18">
        <v>10.035091819927191</v>
      </c>
      <c r="V18">
        <v>51.51283441462769</v>
      </c>
      <c r="W18">
        <v>0</v>
      </c>
      <c r="X18">
        <v>0</v>
      </c>
    </row>
    <row r="19" spans="1:24" x14ac:dyDescent="0.3">
      <c r="A19" t="s">
        <v>297</v>
      </c>
      <c r="B19">
        <v>3197</v>
      </c>
      <c r="C19">
        <v>6078</v>
      </c>
      <c r="D19">
        <v>7</v>
      </c>
      <c r="E19">
        <v>53520</v>
      </c>
      <c r="F19">
        <v>21.48851671388655</v>
      </c>
      <c r="G19">
        <v>2</v>
      </c>
      <c r="H19">
        <v>5</v>
      </c>
      <c r="I19">
        <v>17204.586445765992</v>
      </c>
      <c r="J19">
        <v>19154.63425324747</v>
      </c>
      <c r="K19">
        <v>110.4222020905501</v>
      </c>
      <c r="L19">
        <v>17108.24214945572</v>
      </c>
      <c r="M19">
        <v>17912.706519594969</v>
      </c>
      <c r="N19">
        <v>106.7198346494194</v>
      </c>
      <c r="O19">
        <v>17055.43263350027</v>
      </c>
      <c r="P19">
        <v>18999.474546342099</v>
      </c>
      <c r="Q19">
        <v>110.4222020905501</v>
      </c>
      <c r="R19">
        <v>17058.134134349399</v>
      </c>
      <c r="S19">
        <v>18999.25905977848</v>
      </c>
      <c r="T19">
        <v>106.7198346494194</v>
      </c>
      <c r="U19">
        <v>10.015770704409141</v>
      </c>
      <c r="V19">
        <v>50.618074038908631</v>
      </c>
      <c r="W19">
        <v>0</v>
      </c>
      <c r="X19">
        <v>0</v>
      </c>
    </row>
    <row r="20" spans="1:24" x14ac:dyDescent="0.3">
      <c r="A20" t="s">
        <v>298</v>
      </c>
      <c r="B20">
        <v>3211</v>
      </c>
      <c r="C20">
        <v>6071</v>
      </c>
      <c r="D20">
        <v>4</v>
      </c>
      <c r="E20">
        <v>53340</v>
      </c>
      <c r="F20">
        <v>13.97523361397003</v>
      </c>
      <c r="G20">
        <v>2</v>
      </c>
      <c r="H20">
        <v>5</v>
      </c>
      <c r="I20">
        <v>16277.03452141108</v>
      </c>
      <c r="J20">
        <v>17174.297526688741</v>
      </c>
      <c r="K20">
        <v>37.174647311529426</v>
      </c>
      <c r="L20">
        <v>16556.027124147098</v>
      </c>
      <c r="M20">
        <v>16444.891448765378</v>
      </c>
      <c r="N20">
        <v>34.926028399677691</v>
      </c>
      <c r="O20">
        <v>16410.469757615982</v>
      </c>
      <c r="P20">
        <v>17132.590907101709</v>
      </c>
      <c r="Q20">
        <v>37.174647311529426</v>
      </c>
      <c r="R20">
        <v>16407.402312404061</v>
      </c>
      <c r="S20">
        <v>17131.40279614758</v>
      </c>
      <c r="T20">
        <v>34.926028399677691</v>
      </c>
      <c r="U20">
        <v>10.003503846079621</v>
      </c>
      <c r="V20">
        <v>50.261430764146269</v>
      </c>
      <c r="W20">
        <v>0</v>
      </c>
      <c r="X20">
        <v>0</v>
      </c>
    </row>
    <row r="21" spans="1:24" x14ac:dyDescent="0.3">
      <c r="A21" t="s">
        <v>299</v>
      </c>
      <c r="B21">
        <v>3332</v>
      </c>
      <c r="C21">
        <v>6271</v>
      </c>
      <c r="D21">
        <v>14</v>
      </c>
      <c r="E21">
        <v>53940</v>
      </c>
      <c r="F21">
        <v>27.003286617018318</v>
      </c>
      <c r="G21">
        <v>2</v>
      </c>
      <c r="H21">
        <v>5</v>
      </c>
      <c r="I21">
        <v>14130.79945224356</v>
      </c>
      <c r="J21">
        <v>15510.639044758989</v>
      </c>
      <c r="K21">
        <v>25.013555106189131</v>
      </c>
      <c r="L21">
        <v>14999.079322851459</v>
      </c>
      <c r="M21">
        <v>16429.62722992089</v>
      </c>
      <c r="N21">
        <v>28.21476809555643</v>
      </c>
      <c r="O21">
        <v>13877.24612100959</v>
      </c>
      <c r="P21">
        <v>15606.164103451711</v>
      </c>
      <c r="Q21">
        <v>25.013555106189131</v>
      </c>
      <c r="R21">
        <v>13876.506348915251</v>
      </c>
      <c r="S21">
        <v>15606.8641849169</v>
      </c>
      <c r="T21">
        <v>28.21476809555643</v>
      </c>
      <c r="U21">
        <v>10.03399290547538</v>
      </c>
      <c r="V21">
        <v>51.541899011937971</v>
      </c>
      <c r="W21">
        <v>0</v>
      </c>
      <c r="X21">
        <v>0</v>
      </c>
    </row>
  </sheetData>
  <pageMargins left="0.75" right="0.75" top="1" bottom="1" header="0.5" footer="0.5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20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24</v>
      </c>
      <c r="B3" s="3">
        <v>45021</v>
      </c>
      <c r="D3" t="s">
        <v>300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338</v>
      </c>
      <c r="K3">
        <v>319</v>
      </c>
      <c r="L3">
        <v>19</v>
      </c>
      <c r="M3" t="s">
        <v>80</v>
      </c>
      <c r="N3" t="s">
        <v>81</v>
      </c>
      <c r="O3">
        <v>0</v>
      </c>
      <c r="P3" t="s">
        <v>301</v>
      </c>
      <c r="Q3" t="s">
        <v>302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13</v>
      </c>
      <c r="AA3">
        <v>247.3377556800842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7.5579749999999999</v>
      </c>
      <c r="D7">
        <v>135.27807557901511</v>
      </c>
      <c r="E7">
        <v>13.14011709001614</v>
      </c>
      <c r="H7" t="s">
        <v>93</v>
      </c>
      <c r="I7">
        <v>8</v>
      </c>
      <c r="K7" t="s">
        <v>94</v>
      </c>
      <c r="L7">
        <v>36.070591666666658</v>
      </c>
      <c r="M7">
        <v>1120.2440755079799</v>
      </c>
      <c r="N7">
        <v>14.18052829989988</v>
      </c>
    </row>
    <row r="8" spans="1:27" x14ac:dyDescent="0.3">
      <c r="A8">
        <v>1</v>
      </c>
      <c r="B8">
        <v>5</v>
      </c>
      <c r="C8">
        <v>1.218836111111113</v>
      </c>
      <c r="D8">
        <v>0.67878613866849369</v>
      </c>
      <c r="E8">
        <v>13.07938859138808</v>
      </c>
      <c r="H8" t="s">
        <v>95</v>
      </c>
      <c r="I8">
        <v>0</v>
      </c>
      <c r="K8" t="s">
        <v>31</v>
      </c>
      <c r="L8">
        <v>1.0919611111111081</v>
      </c>
      <c r="M8">
        <v>200.93393098151051</v>
      </c>
      <c r="N8">
        <v>65.726197848224146</v>
      </c>
    </row>
    <row r="9" spans="1:27" x14ac:dyDescent="0.3">
      <c r="A9">
        <v>2</v>
      </c>
      <c r="B9">
        <v>238</v>
      </c>
      <c r="C9">
        <v>27.29378055555555</v>
      </c>
      <c r="D9">
        <v>984.28721379029685</v>
      </c>
      <c r="E9">
        <v>14.18052829989988</v>
      </c>
      <c r="H9" t="s">
        <v>96</v>
      </c>
      <c r="I9">
        <v>5</v>
      </c>
      <c r="K9" t="s">
        <v>32</v>
      </c>
      <c r="L9">
        <v>37.162552777777769</v>
      </c>
      <c r="M9">
        <v>1321.1780064894911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1.0919611111111081</v>
      </c>
      <c r="D12">
        <v>200.93393098151051</v>
      </c>
      <c r="E12">
        <v>65.726197848224146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303</v>
      </c>
      <c r="B16">
        <v>3007</v>
      </c>
      <c r="C16">
        <v>6279</v>
      </c>
      <c r="D16">
        <v>3</v>
      </c>
      <c r="E16">
        <v>54180</v>
      </c>
      <c r="F16">
        <v>20.963755799151041</v>
      </c>
      <c r="G16">
        <v>2</v>
      </c>
      <c r="H16">
        <v>5</v>
      </c>
      <c r="I16">
        <v>17958.267448569419</v>
      </c>
      <c r="J16">
        <v>16419.498135356462</v>
      </c>
      <c r="K16">
        <v>26.934818452546018</v>
      </c>
      <c r="L16">
        <v>18714.201488023449</v>
      </c>
      <c r="M16">
        <v>16909.117640182969</v>
      </c>
      <c r="N16">
        <v>27.662463450421161</v>
      </c>
      <c r="O16">
        <v>17747.871479267538</v>
      </c>
      <c r="P16">
        <v>16423.514812747089</v>
      </c>
      <c r="Q16">
        <v>26.934818452546018</v>
      </c>
      <c r="R16">
        <v>17748.628424854949</v>
      </c>
      <c r="S16">
        <v>16422.35008915612</v>
      </c>
      <c r="T16">
        <v>27.662463450421161</v>
      </c>
      <c r="U16">
        <v>10.038006027876181</v>
      </c>
      <c r="V16">
        <v>51.58091623660907</v>
      </c>
      <c r="W16">
        <v>0</v>
      </c>
      <c r="X16">
        <v>0</v>
      </c>
    </row>
    <row r="17" spans="1:24" x14ac:dyDescent="0.3">
      <c r="A17" t="s">
        <v>304</v>
      </c>
      <c r="B17">
        <v>3016</v>
      </c>
      <c r="C17">
        <v>5689</v>
      </c>
      <c r="D17">
        <v>0</v>
      </c>
      <c r="E17">
        <v>54000</v>
      </c>
      <c r="F17">
        <v>2.1625181095097048</v>
      </c>
      <c r="G17">
        <v>2</v>
      </c>
      <c r="H17">
        <v>5</v>
      </c>
      <c r="I17">
        <v>17603.201500718798</v>
      </c>
      <c r="J17">
        <v>17280.121744687422</v>
      </c>
      <c r="K17">
        <v>43.389198899803461</v>
      </c>
      <c r="L17">
        <v>17707.560860794561</v>
      </c>
      <c r="M17">
        <v>17358.657126564842</v>
      </c>
      <c r="N17">
        <v>45.805326591396557</v>
      </c>
      <c r="O17">
        <v>17623.6747955151</v>
      </c>
      <c r="P17">
        <v>17287.328546742508</v>
      </c>
      <c r="Q17">
        <v>43.389198899803461</v>
      </c>
      <c r="R17">
        <v>17625.077309525012</v>
      </c>
      <c r="S17">
        <v>17285.531045965101</v>
      </c>
      <c r="T17">
        <v>45.805326591396557</v>
      </c>
      <c r="U17">
        <v>10.036769241159581</v>
      </c>
      <c r="V17">
        <v>50.973627467780268</v>
      </c>
      <c r="W17">
        <v>0</v>
      </c>
      <c r="X17">
        <v>0</v>
      </c>
    </row>
    <row r="18" spans="1:24" x14ac:dyDescent="0.3">
      <c r="A18" t="s">
        <v>305</v>
      </c>
      <c r="B18">
        <v>3329</v>
      </c>
      <c r="C18">
        <v>5703</v>
      </c>
      <c r="D18">
        <v>9</v>
      </c>
      <c r="E18">
        <v>54540</v>
      </c>
      <c r="F18">
        <v>0.35321458123851879</v>
      </c>
      <c r="G18">
        <v>2</v>
      </c>
      <c r="H18">
        <v>5</v>
      </c>
      <c r="I18">
        <v>14145.552416148421</v>
      </c>
      <c r="J18">
        <v>15780.448377162131</v>
      </c>
      <c r="K18">
        <v>99.035041536789095</v>
      </c>
      <c r="L18">
        <v>14135.797598276091</v>
      </c>
      <c r="M18">
        <v>15768.989357453889</v>
      </c>
      <c r="N18">
        <v>99.189148292877903</v>
      </c>
      <c r="O18">
        <v>14148.81854041065</v>
      </c>
      <c r="P18">
        <v>15781.757556779599</v>
      </c>
      <c r="Q18">
        <v>99.035041536789095</v>
      </c>
      <c r="R18">
        <v>14150.47962479639</v>
      </c>
      <c r="S18">
        <v>15779.751554167109</v>
      </c>
      <c r="T18">
        <v>99.189148292877903</v>
      </c>
      <c r="U18">
        <v>9.9620413494276399</v>
      </c>
      <c r="V18">
        <v>51.538166771372502</v>
      </c>
      <c r="W18">
        <v>0</v>
      </c>
      <c r="X18">
        <v>0</v>
      </c>
    </row>
    <row r="19" spans="1:24" x14ac:dyDescent="0.3">
      <c r="A19" t="s">
        <v>306</v>
      </c>
      <c r="B19">
        <v>5693</v>
      </c>
      <c r="C19">
        <v>577</v>
      </c>
      <c r="D19">
        <v>11</v>
      </c>
      <c r="E19">
        <v>54660</v>
      </c>
      <c r="F19">
        <v>19.760803658219061</v>
      </c>
      <c r="G19">
        <v>5</v>
      </c>
      <c r="H19">
        <v>2</v>
      </c>
      <c r="I19">
        <v>16373.23463726226</v>
      </c>
      <c r="J19">
        <v>15887.63114150573</v>
      </c>
      <c r="K19">
        <v>114.70926181294691</v>
      </c>
      <c r="L19">
        <v>17116.187420130009</v>
      </c>
      <c r="M19">
        <v>16238.629992514119</v>
      </c>
      <c r="N19">
        <v>117.321959689675</v>
      </c>
      <c r="O19">
        <v>17289.640004047469</v>
      </c>
      <c r="P19">
        <v>16334.274769952181</v>
      </c>
      <c r="Q19">
        <v>114.70926181294691</v>
      </c>
      <c r="R19">
        <v>17289.34693374905</v>
      </c>
      <c r="S19">
        <v>16334.896452251851</v>
      </c>
      <c r="T19">
        <v>117.321959689675</v>
      </c>
      <c r="U19">
        <v>51.589774624129262</v>
      </c>
      <c r="V19">
        <v>10.025897046246049</v>
      </c>
      <c r="W19">
        <v>0</v>
      </c>
      <c r="X19">
        <v>0</v>
      </c>
    </row>
    <row r="20" spans="1:24" x14ac:dyDescent="0.3">
      <c r="A20" t="s">
        <v>306</v>
      </c>
      <c r="B20">
        <v>5693</v>
      </c>
      <c r="C20">
        <v>577</v>
      </c>
      <c r="D20">
        <v>11</v>
      </c>
      <c r="E20">
        <v>54660</v>
      </c>
      <c r="F20">
        <v>0.61575253567290311</v>
      </c>
      <c r="G20">
        <v>5</v>
      </c>
      <c r="H20">
        <v>2</v>
      </c>
      <c r="I20">
        <v>17188.070698965508</v>
      </c>
      <c r="J20">
        <v>16283.149216829859</v>
      </c>
      <c r="K20">
        <v>118.048580698286</v>
      </c>
      <c r="L20">
        <v>17212.429068737711</v>
      </c>
      <c r="M20">
        <v>16291.451988518969</v>
      </c>
      <c r="N20">
        <v>114.15476344060281</v>
      </c>
      <c r="O20">
        <v>17216.631587681259</v>
      </c>
      <c r="P20">
        <v>16297.000777882229</v>
      </c>
      <c r="Q20">
        <v>118.048580698286</v>
      </c>
      <c r="R20">
        <v>17217.82538660695</v>
      </c>
      <c r="S20">
        <v>16294.452324607741</v>
      </c>
      <c r="T20">
        <v>114.15476344060281</v>
      </c>
      <c r="U20">
        <v>51.550839082870958</v>
      </c>
      <c r="V20">
        <v>10.02727968730062</v>
      </c>
      <c r="W20">
        <v>0</v>
      </c>
      <c r="X20">
        <v>0</v>
      </c>
    </row>
  </sheetData>
  <pageMargins left="0.75" right="0.75" top="1" bottom="1" header="0.5" footer="0.5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A38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25</v>
      </c>
      <c r="B3" s="3">
        <v>45021</v>
      </c>
      <c r="D3" t="s">
        <v>307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300</v>
      </c>
      <c r="K3">
        <v>281</v>
      </c>
      <c r="L3">
        <v>19</v>
      </c>
      <c r="M3" t="s">
        <v>80</v>
      </c>
      <c r="N3" t="s">
        <v>81</v>
      </c>
      <c r="O3">
        <v>0</v>
      </c>
      <c r="P3" t="s">
        <v>308</v>
      </c>
      <c r="Q3" t="s">
        <v>309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23</v>
      </c>
      <c r="AA3">
        <v>218.1953558921814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60</v>
      </c>
      <c r="C7">
        <v>8.6160777777777788</v>
      </c>
      <c r="D7">
        <v>198.92303905348621</v>
      </c>
      <c r="E7">
        <v>13.14014187201057</v>
      </c>
      <c r="H7" t="s">
        <v>93</v>
      </c>
      <c r="I7">
        <v>0</v>
      </c>
      <c r="K7" t="s">
        <v>94</v>
      </c>
      <c r="L7">
        <v>32.606483333333323</v>
      </c>
      <c r="M7">
        <v>1020.776743896135</v>
      </c>
      <c r="N7">
        <v>13.14014187201057</v>
      </c>
    </row>
    <row r="8" spans="1:27" x14ac:dyDescent="0.3">
      <c r="A8">
        <v>1</v>
      </c>
      <c r="B8">
        <v>5</v>
      </c>
      <c r="C8">
        <v>1.213225000000002</v>
      </c>
      <c r="D8">
        <v>0.36247150936998701</v>
      </c>
      <c r="E8">
        <v>0.1131714423054582</v>
      </c>
      <c r="H8" t="s">
        <v>95</v>
      </c>
      <c r="I8">
        <v>0</v>
      </c>
      <c r="K8" t="s">
        <v>31</v>
      </c>
      <c r="L8">
        <v>1.2642444444444401</v>
      </c>
      <c r="M8">
        <v>232.63784729856371</v>
      </c>
      <c r="N8">
        <v>53.270551658956691</v>
      </c>
    </row>
    <row r="9" spans="1:27" x14ac:dyDescent="0.3">
      <c r="A9">
        <v>2</v>
      </c>
      <c r="B9">
        <v>216</v>
      </c>
      <c r="C9">
        <v>22.777180555555539</v>
      </c>
      <c r="D9">
        <v>821.49123333327918</v>
      </c>
      <c r="E9">
        <v>10.595211392884391</v>
      </c>
      <c r="H9" t="s">
        <v>96</v>
      </c>
      <c r="I9">
        <v>23</v>
      </c>
      <c r="K9" t="s">
        <v>32</v>
      </c>
      <c r="L9">
        <v>33.870727777777759</v>
      </c>
      <c r="M9">
        <v>1253.4145911946989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1.2642444444444401</v>
      </c>
      <c r="D12">
        <v>232.63784729856371</v>
      </c>
      <c r="E12">
        <v>53.270551658956691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310</v>
      </c>
      <c r="B16">
        <v>2954</v>
      </c>
      <c r="C16">
        <v>6289</v>
      </c>
      <c r="D16">
        <v>5</v>
      </c>
      <c r="E16">
        <v>55200</v>
      </c>
      <c r="F16">
        <v>40.424212221130929</v>
      </c>
      <c r="G16">
        <v>2</v>
      </c>
      <c r="H16">
        <v>5</v>
      </c>
      <c r="I16">
        <v>15043.61570629834</v>
      </c>
      <c r="J16">
        <v>14801.462059125521</v>
      </c>
      <c r="K16">
        <v>60.084908529861117</v>
      </c>
      <c r="L16">
        <v>16727.25949414388</v>
      </c>
      <c r="M16">
        <v>16066.38434015947</v>
      </c>
      <c r="N16">
        <v>62.615797251513399</v>
      </c>
      <c r="O16">
        <v>14850.73926596367</v>
      </c>
      <c r="P16">
        <v>15157.054013641529</v>
      </c>
      <c r="Q16">
        <v>60.084908529861117</v>
      </c>
      <c r="R16">
        <v>14852.34040027809</v>
      </c>
      <c r="S16">
        <v>15154.928461519179</v>
      </c>
      <c r="T16">
        <v>62.615797251513399</v>
      </c>
      <c r="U16">
        <v>10.00719597722639</v>
      </c>
      <c r="V16">
        <v>51.571167640091133</v>
      </c>
      <c r="W16">
        <v>0</v>
      </c>
      <c r="X16">
        <v>0</v>
      </c>
    </row>
    <row r="17" spans="1:24" x14ac:dyDescent="0.3">
      <c r="A17" t="s">
        <v>311</v>
      </c>
      <c r="B17">
        <v>3027</v>
      </c>
      <c r="C17">
        <v>5697</v>
      </c>
      <c r="D17">
        <v>4</v>
      </c>
      <c r="E17">
        <v>55140</v>
      </c>
      <c r="F17">
        <v>89.694892410210201</v>
      </c>
      <c r="G17">
        <v>2</v>
      </c>
      <c r="H17">
        <v>5</v>
      </c>
      <c r="I17">
        <v>21702.008059450469</v>
      </c>
      <c r="J17">
        <v>18788.812061333629</v>
      </c>
      <c r="K17">
        <v>110.63279762643781</v>
      </c>
      <c r="L17">
        <v>16580.245377316791</v>
      </c>
      <c r="M17">
        <v>16714.017340185219</v>
      </c>
      <c r="N17">
        <v>115.1839821771694</v>
      </c>
      <c r="O17">
        <v>20855.790643591961</v>
      </c>
      <c r="P17">
        <v>18482.11272252247</v>
      </c>
      <c r="Q17">
        <v>110.63279762643781</v>
      </c>
      <c r="R17">
        <v>20856.330977105728</v>
      </c>
      <c r="S17">
        <v>18480.777875380401</v>
      </c>
      <c r="T17">
        <v>115.1839821771694</v>
      </c>
      <c r="U17">
        <v>10.034935280146151</v>
      </c>
      <c r="V17">
        <v>51.582644838778158</v>
      </c>
      <c r="W17">
        <v>0</v>
      </c>
      <c r="X17">
        <v>0</v>
      </c>
    </row>
    <row r="18" spans="1:24" x14ac:dyDescent="0.3">
      <c r="A18" t="s">
        <v>311</v>
      </c>
      <c r="B18">
        <v>3027</v>
      </c>
      <c r="C18">
        <v>5697</v>
      </c>
      <c r="D18">
        <v>6</v>
      </c>
      <c r="E18">
        <v>55260</v>
      </c>
      <c r="F18">
        <v>14.25712206913591</v>
      </c>
      <c r="G18">
        <v>2</v>
      </c>
      <c r="H18">
        <v>5</v>
      </c>
      <c r="I18">
        <v>20922.376124938</v>
      </c>
      <c r="J18">
        <v>18506.450443386821</v>
      </c>
      <c r="K18">
        <v>123.6976281014485</v>
      </c>
      <c r="L18">
        <v>20110.092732437261</v>
      </c>
      <c r="M18">
        <v>18175.644565320661</v>
      </c>
      <c r="N18">
        <v>120.6106823071655</v>
      </c>
      <c r="O18">
        <v>20787.882637095368</v>
      </c>
      <c r="P18">
        <v>18457.69833862962</v>
      </c>
      <c r="Q18">
        <v>123.6976281014485</v>
      </c>
      <c r="R18">
        <v>20788.564203923961</v>
      </c>
      <c r="S18">
        <v>18456.014800681751</v>
      </c>
      <c r="T18">
        <v>120.6106823071655</v>
      </c>
      <c r="U18">
        <v>10.034063122476301</v>
      </c>
      <c r="V18">
        <v>51.491402051267393</v>
      </c>
      <c r="W18">
        <v>0</v>
      </c>
      <c r="X18">
        <v>0</v>
      </c>
    </row>
    <row r="19" spans="1:24" x14ac:dyDescent="0.3">
      <c r="A19" t="s">
        <v>311</v>
      </c>
      <c r="B19">
        <v>3027</v>
      </c>
      <c r="C19">
        <v>5697</v>
      </c>
      <c r="D19">
        <v>6</v>
      </c>
      <c r="E19">
        <v>55260</v>
      </c>
      <c r="F19">
        <v>13.48554893652449</v>
      </c>
      <c r="G19">
        <v>2</v>
      </c>
      <c r="H19">
        <v>5</v>
      </c>
      <c r="I19">
        <v>20922.571894935929</v>
      </c>
      <c r="J19">
        <v>18502.604577218201</v>
      </c>
      <c r="K19">
        <v>114.6637323975965</v>
      </c>
      <c r="L19">
        <v>20153.098660974531</v>
      </c>
      <c r="M19">
        <v>18192.256548920221</v>
      </c>
      <c r="N19">
        <v>118.6888723144188</v>
      </c>
      <c r="O19">
        <v>20795.349205005408</v>
      </c>
      <c r="P19">
        <v>18456.490859728819</v>
      </c>
      <c r="Q19">
        <v>114.6637323975965</v>
      </c>
      <c r="R19">
        <v>20794.959516514358</v>
      </c>
      <c r="S19">
        <v>18457.45357307672</v>
      </c>
      <c r="T19">
        <v>118.6888723144188</v>
      </c>
      <c r="U19">
        <v>10.034605453883961</v>
      </c>
      <c r="V19">
        <v>51.498748334661691</v>
      </c>
      <c r="W19">
        <v>0</v>
      </c>
      <c r="X19">
        <v>0</v>
      </c>
    </row>
    <row r="20" spans="1:24" x14ac:dyDescent="0.3">
      <c r="A20" t="s">
        <v>311</v>
      </c>
      <c r="B20">
        <v>3027</v>
      </c>
      <c r="C20">
        <v>5697</v>
      </c>
      <c r="D20">
        <v>7</v>
      </c>
      <c r="E20">
        <v>55320</v>
      </c>
      <c r="F20">
        <v>0</v>
      </c>
      <c r="G20">
        <v>2</v>
      </c>
      <c r="H20">
        <v>5</v>
      </c>
      <c r="I20">
        <v>20996.55048020864</v>
      </c>
      <c r="J20">
        <v>18532.860973691571</v>
      </c>
      <c r="K20">
        <v>115.98235197060821</v>
      </c>
      <c r="L20">
        <v>20996.887003584539</v>
      </c>
      <c r="M20">
        <v>18536.2730014275</v>
      </c>
      <c r="N20">
        <v>118.1516233867398</v>
      </c>
      <c r="O20">
        <v>20996.55048020864</v>
      </c>
      <c r="P20">
        <v>18532.860973691571</v>
      </c>
      <c r="Q20">
        <v>115.98235197060821</v>
      </c>
      <c r="R20">
        <v>20996.887003584539</v>
      </c>
      <c r="S20">
        <v>18536.2730014275</v>
      </c>
      <c r="T20">
        <v>118.1516233867398</v>
      </c>
      <c r="U20">
        <v>10.03022010063766</v>
      </c>
      <c r="V20">
        <v>51.554018636343578</v>
      </c>
      <c r="W20">
        <v>0</v>
      </c>
      <c r="X20">
        <v>0</v>
      </c>
    </row>
    <row r="21" spans="1:24" x14ac:dyDescent="0.3">
      <c r="A21" t="s">
        <v>312</v>
      </c>
      <c r="B21">
        <v>3071</v>
      </c>
      <c r="C21">
        <v>6281</v>
      </c>
      <c r="D21">
        <v>5</v>
      </c>
      <c r="E21">
        <v>55200</v>
      </c>
      <c r="F21">
        <v>18.28429186708091</v>
      </c>
      <c r="G21">
        <v>2</v>
      </c>
      <c r="H21">
        <v>5</v>
      </c>
      <c r="I21">
        <v>16038.590869649301</v>
      </c>
      <c r="J21">
        <v>16556.858734493479</v>
      </c>
      <c r="K21">
        <v>38.40057924744189</v>
      </c>
      <c r="L21">
        <v>15060.96717679329</v>
      </c>
      <c r="M21">
        <v>16208.919827230049</v>
      </c>
      <c r="N21">
        <v>38.194672333561442</v>
      </c>
      <c r="O21">
        <v>15871.243853249989</v>
      </c>
      <c r="P21">
        <v>16632.061783289941</v>
      </c>
      <c r="Q21">
        <v>38.40057924744189</v>
      </c>
      <c r="R21">
        <v>15871.150406668459</v>
      </c>
      <c r="S21">
        <v>16632.324122557158</v>
      </c>
      <c r="T21">
        <v>38.194672333561442</v>
      </c>
      <c r="U21">
        <v>10.034189093181389</v>
      </c>
      <c r="V21">
        <v>49.996402684983522</v>
      </c>
      <c r="W21">
        <v>0</v>
      </c>
      <c r="X21">
        <v>0</v>
      </c>
    </row>
    <row r="22" spans="1:24" x14ac:dyDescent="0.3">
      <c r="A22" t="s">
        <v>313</v>
      </c>
      <c r="B22">
        <v>3123</v>
      </c>
      <c r="C22">
        <v>5892</v>
      </c>
      <c r="D22">
        <v>9</v>
      </c>
      <c r="E22">
        <v>55440</v>
      </c>
      <c r="F22">
        <v>11.140453312623199</v>
      </c>
      <c r="G22">
        <v>2</v>
      </c>
      <c r="H22">
        <v>5</v>
      </c>
      <c r="I22">
        <v>16129.586752946811</v>
      </c>
      <c r="J22">
        <v>18975.95816263519</v>
      </c>
      <c r="K22">
        <v>127.1027119292755</v>
      </c>
      <c r="L22">
        <v>16117.77784831067</v>
      </c>
      <c r="M22">
        <v>18294.62559211691</v>
      </c>
      <c r="N22">
        <v>123.8823097872728</v>
      </c>
      <c r="O22">
        <v>16106.07180382898</v>
      </c>
      <c r="P22">
        <v>18867.048603832282</v>
      </c>
      <c r="Q22">
        <v>127.1027119292755</v>
      </c>
      <c r="R22">
        <v>16104.061546443279</v>
      </c>
      <c r="S22">
        <v>18867.07751330777</v>
      </c>
      <c r="T22">
        <v>123.8823097872728</v>
      </c>
      <c r="U22">
        <v>10.001319241600161</v>
      </c>
      <c r="V22">
        <v>51.399723788523133</v>
      </c>
      <c r="W22">
        <v>0</v>
      </c>
      <c r="X22">
        <v>0</v>
      </c>
    </row>
    <row r="23" spans="1:24" x14ac:dyDescent="0.3">
      <c r="A23" t="s">
        <v>314</v>
      </c>
      <c r="B23">
        <v>4857</v>
      </c>
      <c r="C23">
        <v>5697</v>
      </c>
      <c r="D23">
        <v>5</v>
      </c>
      <c r="E23">
        <v>55200</v>
      </c>
      <c r="F23">
        <v>21.35658753292067</v>
      </c>
      <c r="G23">
        <v>0</v>
      </c>
      <c r="H23">
        <v>5</v>
      </c>
      <c r="I23">
        <v>18671.584094049209</v>
      </c>
      <c r="J23">
        <v>17283.22684265186</v>
      </c>
      <c r="K23">
        <v>129.26380171737279</v>
      </c>
      <c r="L23">
        <v>17622.218741407221</v>
      </c>
      <c r="M23">
        <v>17135.06404777446</v>
      </c>
      <c r="N23">
        <v>125.23528410001531</v>
      </c>
      <c r="O23">
        <v>18640.349348491531</v>
      </c>
      <c r="P23">
        <v>17555.942104688609</v>
      </c>
      <c r="Q23">
        <v>129.26380171737279</v>
      </c>
      <c r="R23">
        <v>18640.37868943777</v>
      </c>
      <c r="S23">
        <v>17555.733998859119</v>
      </c>
      <c r="T23">
        <v>125.23528410001531</v>
      </c>
      <c r="U23">
        <v>12.853089463235079</v>
      </c>
      <c r="V23">
        <v>51.583193984913109</v>
      </c>
      <c r="W23">
        <v>0</v>
      </c>
      <c r="X23">
        <v>0</v>
      </c>
    </row>
    <row r="24" spans="1:24" x14ac:dyDescent="0.3">
      <c r="A24" t="s">
        <v>315</v>
      </c>
      <c r="B24">
        <v>6289</v>
      </c>
      <c r="C24">
        <v>571</v>
      </c>
      <c r="D24">
        <v>5</v>
      </c>
      <c r="E24">
        <v>55200</v>
      </c>
      <c r="F24">
        <v>21.935780601211661</v>
      </c>
      <c r="G24">
        <v>5</v>
      </c>
      <c r="H24">
        <v>2</v>
      </c>
      <c r="I24">
        <v>17664.028610354781</v>
      </c>
      <c r="J24">
        <v>16521.093638007009</v>
      </c>
      <c r="K24">
        <v>42.208763810259853</v>
      </c>
      <c r="L24">
        <v>16453.493097841649</v>
      </c>
      <c r="M24">
        <v>15921.336774794259</v>
      </c>
      <c r="N24">
        <v>43.150454694445308</v>
      </c>
      <c r="O24">
        <v>16646.504202598189</v>
      </c>
      <c r="P24">
        <v>16026.513760282391</v>
      </c>
      <c r="Q24">
        <v>42.208763810259853</v>
      </c>
      <c r="R24">
        <v>16645.21238696529</v>
      </c>
      <c r="S24">
        <v>16029.107135055239</v>
      </c>
      <c r="T24">
        <v>43.150454694445308</v>
      </c>
      <c r="U24">
        <v>51.575801203869979</v>
      </c>
      <c r="V24">
        <v>10.02624368372094</v>
      </c>
      <c r="W24">
        <v>0</v>
      </c>
      <c r="X24">
        <v>0</v>
      </c>
    </row>
    <row r="25" spans="1:24" x14ac:dyDescent="0.3">
      <c r="A25" t="s">
        <v>315</v>
      </c>
      <c r="B25">
        <v>6289</v>
      </c>
      <c r="C25">
        <v>571</v>
      </c>
      <c r="D25">
        <v>5</v>
      </c>
      <c r="E25">
        <v>55200</v>
      </c>
      <c r="F25">
        <v>20.082709081647199</v>
      </c>
      <c r="G25">
        <v>5</v>
      </c>
      <c r="H25">
        <v>2</v>
      </c>
      <c r="I25">
        <v>17459.808265713251</v>
      </c>
      <c r="J25">
        <v>16410.37789052396</v>
      </c>
      <c r="K25">
        <v>41.091656933514322</v>
      </c>
      <c r="L25">
        <v>16352.01956015241</v>
      </c>
      <c r="M25">
        <v>15860.20810323068</v>
      </c>
      <c r="N25">
        <v>40.721248697401244</v>
      </c>
      <c r="O25">
        <v>16528.188132164349</v>
      </c>
      <c r="P25">
        <v>15957.578682522189</v>
      </c>
      <c r="Q25">
        <v>41.091656933514322</v>
      </c>
      <c r="R25">
        <v>16527.542771205699</v>
      </c>
      <c r="S25">
        <v>15958.87433414388</v>
      </c>
      <c r="T25">
        <v>40.721248697401244</v>
      </c>
      <c r="U25">
        <v>51.578186468442823</v>
      </c>
      <c r="V25">
        <v>10.02623564987376</v>
      </c>
      <c r="W25">
        <v>0</v>
      </c>
      <c r="X25">
        <v>0</v>
      </c>
    </row>
    <row r="26" spans="1:24" x14ac:dyDescent="0.3">
      <c r="A26" t="s">
        <v>315</v>
      </c>
      <c r="B26">
        <v>6289</v>
      </c>
      <c r="C26">
        <v>571</v>
      </c>
      <c r="D26">
        <v>5</v>
      </c>
      <c r="E26">
        <v>55200</v>
      </c>
      <c r="F26">
        <v>19.146092317503811</v>
      </c>
      <c r="G26">
        <v>5</v>
      </c>
      <c r="H26">
        <v>2</v>
      </c>
      <c r="I26">
        <v>17390.197326448619</v>
      </c>
      <c r="J26">
        <v>16380.70148837442</v>
      </c>
      <c r="K26">
        <v>48.388865368451128</v>
      </c>
      <c r="L26">
        <v>16333.84564992235</v>
      </c>
      <c r="M26">
        <v>15856.70216359635</v>
      </c>
      <c r="N26">
        <v>47.474050050698168</v>
      </c>
      <c r="O26">
        <v>16502.087524993669</v>
      </c>
      <c r="P26">
        <v>15949.01993402669</v>
      </c>
      <c r="Q26">
        <v>48.388865368451128</v>
      </c>
      <c r="R26">
        <v>16501.217391397939</v>
      </c>
      <c r="S26">
        <v>15950.76680344829</v>
      </c>
      <c r="T26">
        <v>47.474050050698168</v>
      </c>
      <c r="U26">
        <v>51.575298909948458</v>
      </c>
      <c r="V26">
        <v>10.02780998452814</v>
      </c>
      <c r="W26">
        <v>0</v>
      </c>
      <c r="X26">
        <v>0</v>
      </c>
    </row>
    <row r="27" spans="1:24" x14ac:dyDescent="0.3">
      <c r="A27" t="s">
        <v>315</v>
      </c>
      <c r="B27">
        <v>6289</v>
      </c>
      <c r="C27">
        <v>571</v>
      </c>
      <c r="D27">
        <v>5</v>
      </c>
      <c r="E27">
        <v>55200</v>
      </c>
      <c r="F27">
        <v>14.66252088818349</v>
      </c>
      <c r="G27">
        <v>5</v>
      </c>
      <c r="H27">
        <v>2</v>
      </c>
      <c r="I27">
        <v>17181.942327354169</v>
      </c>
      <c r="J27">
        <v>16279.398818156509</v>
      </c>
      <c r="K27">
        <v>47.508328650043246</v>
      </c>
      <c r="L27">
        <v>16372.877589967329</v>
      </c>
      <c r="M27">
        <v>15878.05838345671</v>
      </c>
      <c r="N27">
        <v>45.109341892831203</v>
      </c>
      <c r="O27">
        <v>16501.715782726489</v>
      </c>
      <c r="P27">
        <v>15948.80705734056</v>
      </c>
      <c r="Q27">
        <v>47.508328650043246</v>
      </c>
      <c r="R27">
        <v>16501.074203306431</v>
      </c>
      <c r="S27">
        <v>15950.09526093939</v>
      </c>
      <c r="T27">
        <v>45.109341892831203</v>
      </c>
      <c r="U27">
        <v>51.58091185275903</v>
      </c>
      <c r="V27">
        <v>10.028966788202631</v>
      </c>
      <c r="W27">
        <v>0</v>
      </c>
      <c r="X27">
        <v>0</v>
      </c>
    </row>
    <row r="28" spans="1:24" x14ac:dyDescent="0.3">
      <c r="A28" t="s">
        <v>315</v>
      </c>
      <c r="B28">
        <v>6289</v>
      </c>
      <c r="C28">
        <v>571</v>
      </c>
      <c r="D28">
        <v>5</v>
      </c>
      <c r="E28">
        <v>55200</v>
      </c>
      <c r="F28">
        <v>13.88241325948324</v>
      </c>
      <c r="G28">
        <v>5</v>
      </c>
      <c r="H28">
        <v>2</v>
      </c>
      <c r="I28">
        <v>17308.603396023689</v>
      </c>
      <c r="J28">
        <v>16347.822778729</v>
      </c>
      <c r="K28">
        <v>52.25824829628403</v>
      </c>
      <c r="L28">
        <v>16542.017376765561</v>
      </c>
      <c r="M28">
        <v>15969.68227398013</v>
      </c>
      <c r="N28">
        <v>50.202674223232769</v>
      </c>
      <c r="O28">
        <v>16664.883784064419</v>
      </c>
      <c r="P28">
        <v>16034.819917337711</v>
      </c>
      <c r="Q28">
        <v>52.25824829628403</v>
      </c>
      <c r="R28">
        <v>16663.355796783861</v>
      </c>
      <c r="S28">
        <v>16037.886489322071</v>
      </c>
      <c r="T28">
        <v>50.202674223232769</v>
      </c>
      <c r="U28">
        <v>51.560437286764277</v>
      </c>
      <c r="V28">
        <v>10.02660600996442</v>
      </c>
      <c r="W28">
        <v>0</v>
      </c>
      <c r="X28">
        <v>0</v>
      </c>
    </row>
    <row r="29" spans="1:24" x14ac:dyDescent="0.3">
      <c r="A29" t="s">
        <v>315</v>
      </c>
      <c r="B29">
        <v>6289</v>
      </c>
      <c r="C29">
        <v>571</v>
      </c>
      <c r="D29">
        <v>5</v>
      </c>
      <c r="E29">
        <v>55200</v>
      </c>
      <c r="F29">
        <v>12.97766012996232</v>
      </c>
      <c r="G29">
        <v>5</v>
      </c>
      <c r="H29">
        <v>2</v>
      </c>
      <c r="I29">
        <v>17038.137754707961</v>
      </c>
      <c r="J29">
        <v>16210.04186561077</v>
      </c>
      <c r="K29">
        <v>45.305329090661743</v>
      </c>
      <c r="L29">
        <v>16324.13444953766</v>
      </c>
      <c r="M29">
        <v>15850.79966515478</v>
      </c>
      <c r="N29">
        <v>45.341679925526527</v>
      </c>
      <c r="O29">
        <v>16436.111190973468</v>
      </c>
      <c r="P29">
        <v>15917.437549918361</v>
      </c>
      <c r="Q29">
        <v>45.305329090661743</v>
      </c>
      <c r="R29">
        <v>16437.545097103059</v>
      </c>
      <c r="S29">
        <v>15914.55883239608</v>
      </c>
      <c r="T29">
        <v>45.341679925526527</v>
      </c>
      <c r="U29">
        <v>51.578466860705923</v>
      </c>
      <c r="V29">
        <v>10.02527393792194</v>
      </c>
      <c r="W29">
        <v>0</v>
      </c>
      <c r="X29">
        <v>0</v>
      </c>
    </row>
    <row r="30" spans="1:24" x14ac:dyDescent="0.3">
      <c r="A30" t="s">
        <v>315</v>
      </c>
      <c r="B30">
        <v>6289</v>
      </c>
      <c r="C30">
        <v>571</v>
      </c>
      <c r="D30">
        <v>5</v>
      </c>
      <c r="E30">
        <v>55200</v>
      </c>
      <c r="F30">
        <v>9.9620501887824009</v>
      </c>
      <c r="G30">
        <v>5</v>
      </c>
      <c r="H30">
        <v>2</v>
      </c>
      <c r="I30">
        <v>16889.477060786881</v>
      </c>
      <c r="J30">
        <v>16137.760862257919</v>
      </c>
      <c r="K30">
        <v>40.904847803792762</v>
      </c>
      <c r="L30">
        <v>16342.26788831876</v>
      </c>
      <c r="M30">
        <v>15860.35830035557</v>
      </c>
      <c r="N30">
        <v>40.243596242917427</v>
      </c>
      <c r="O30">
        <v>16427.39118861566</v>
      </c>
      <c r="P30">
        <v>15913.148791045291</v>
      </c>
      <c r="Q30">
        <v>40.904847803792762</v>
      </c>
      <c r="R30">
        <v>16429.30762989086</v>
      </c>
      <c r="S30">
        <v>15909.301795699181</v>
      </c>
      <c r="T30">
        <v>40.243596242917427</v>
      </c>
      <c r="U30">
        <v>51.574116681691358</v>
      </c>
      <c r="V30">
        <v>10.02372075392654</v>
      </c>
      <c r="W30">
        <v>0</v>
      </c>
      <c r="X30">
        <v>0</v>
      </c>
    </row>
    <row r="31" spans="1:24" x14ac:dyDescent="0.3">
      <c r="A31" t="s">
        <v>315</v>
      </c>
      <c r="B31">
        <v>6289</v>
      </c>
      <c r="C31">
        <v>571</v>
      </c>
      <c r="D31">
        <v>5</v>
      </c>
      <c r="E31">
        <v>55200</v>
      </c>
      <c r="F31">
        <v>9.8514041862079278</v>
      </c>
      <c r="G31">
        <v>5</v>
      </c>
      <c r="H31">
        <v>2</v>
      </c>
      <c r="I31">
        <v>16797.187749856039</v>
      </c>
      <c r="J31">
        <v>16078.299356054609</v>
      </c>
      <c r="K31">
        <v>42.469923438833199</v>
      </c>
      <c r="L31">
        <v>16253.973475060669</v>
      </c>
      <c r="M31">
        <v>15807.986979854681</v>
      </c>
      <c r="N31">
        <v>38.487208448448847</v>
      </c>
      <c r="O31">
        <v>16340.17551240297</v>
      </c>
      <c r="P31">
        <v>15856.177022635209</v>
      </c>
      <c r="Q31">
        <v>42.469923438833199</v>
      </c>
      <c r="R31">
        <v>16340.07098776257</v>
      </c>
      <c r="S31">
        <v>15856.38686990988</v>
      </c>
      <c r="T31">
        <v>38.487208448448847</v>
      </c>
      <c r="U31">
        <v>51.579690668175942</v>
      </c>
      <c r="V31">
        <v>10.025888447967651</v>
      </c>
      <c r="W31">
        <v>0</v>
      </c>
      <c r="X31">
        <v>0</v>
      </c>
    </row>
    <row r="32" spans="1:24" x14ac:dyDescent="0.3">
      <c r="A32" t="s">
        <v>315</v>
      </c>
      <c r="B32">
        <v>6289</v>
      </c>
      <c r="C32">
        <v>571</v>
      </c>
      <c r="D32">
        <v>5</v>
      </c>
      <c r="E32">
        <v>55200</v>
      </c>
      <c r="F32">
        <v>8.7779963884671126</v>
      </c>
      <c r="G32">
        <v>5</v>
      </c>
      <c r="H32">
        <v>2</v>
      </c>
      <c r="I32">
        <v>16811.580526437829</v>
      </c>
      <c r="J32">
        <v>16100.03430911314</v>
      </c>
      <c r="K32">
        <v>48.246135926687032</v>
      </c>
      <c r="L32">
        <v>16329.681652558151</v>
      </c>
      <c r="M32">
        <v>15855.165488925881</v>
      </c>
      <c r="N32">
        <v>47.071083998112073</v>
      </c>
      <c r="O32">
        <v>16404.49154895329</v>
      </c>
      <c r="P32">
        <v>15902.114400471821</v>
      </c>
      <c r="Q32">
        <v>48.246135926687032</v>
      </c>
      <c r="R32">
        <v>16406.396122650269</v>
      </c>
      <c r="S32">
        <v>15898.291732858501</v>
      </c>
      <c r="T32">
        <v>47.071083998112073</v>
      </c>
      <c r="U32">
        <v>51.566651598907541</v>
      </c>
      <c r="V32">
        <v>10.025702931594401</v>
      </c>
      <c r="W32">
        <v>0</v>
      </c>
      <c r="X32">
        <v>0</v>
      </c>
    </row>
    <row r="33" spans="1:24" x14ac:dyDescent="0.3">
      <c r="A33" t="s">
        <v>315</v>
      </c>
      <c r="B33">
        <v>6289</v>
      </c>
      <c r="C33">
        <v>571</v>
      </c>
      <c r="D33">
        <v>5</v>
      </c>
      <c r="E33">
        <v>55200</v>
      </c>
      <c r="F33">
        <v>7.0678964819549996</v>
      </c>
      <c r="G33">
        <v>5</v>
      </c>
      <c r="H33">
        <v>2</v>
      </c>
      <c r="I33">
        <v>16748.52504324554</v>
      </c>
      <c r="J33">
        <v>16064.47512357628</v>
      </c>
      <c r="K33">
        <v>44.851580469006883</v>
      </c>
      <c r="L33">
        <v>16359.05298161955</v>
      </c>
      <c r="M33">
        <v>15870.010464788351</v>
      </c>
      <c r="N33">
        <v>45.415625415137733</v>
      </c>
      <c r="O33">
        <v>16420.618483056329</v>
      </c>
      <c r="P33">
        <v>15905.113310282721</v>
      </c>
      <c r="Q33">
        <v>44.851580469006883</v>
      </c>
      <c r="R33">
        <v>16420.806916327689</v>
      </c>
      <c r="S33">
        <v>15904.73499927521</v>
      </c>
      <c r="T33">
        <v>45.415625415137733</v>
      </c>
      <c r="U33">
        <v>51.582595244262997</v>
      </c>
      <c r="V33">
        <v>10.023818698506179</v>
      </c>
      <c r="W33">
        <v>0</v>
      </c>
      <c r="X33">
        <v>0</v>
      </c>
    </row>
    <row r="34" spans="1:24" x14ac:dyDescent="0.3">
      <c r="A34" t="s">
        <v>315</v>
      </c>
      <c r="B34">
        <v>6289</v>
      </c>
      <c r="C34">
        <v>571</v>
      </c>
      <c r="D34">
        <v>5</v>
      </c>
      <c r="E34">
        <v>55200</v>
      </c>
      <c r="F34">
        <v>6.8232941039229056</v>
      </c>
      <c r="G34">
        <v>5</v>
      </c>
      <c r="H34">
        <v>2</v>
      </c>
      <c r="I34">
        <v>16837.06865897273</v>
      </c>
      <c r="J34">
        <v>16113.325044095969</v>
      </c>
      <c r="K34">
        <v>45.755024093593818</v>
      </c>
      <c r="L34">
        <v>16460.166471986209</v>
      </c>
      <c r="M34">
        <v>15927.666900193881</v>
      </c>
      <c r="N34">
        <v>46.01004761060377</v>
      </c>
      <c r="O34">
        <v>16520.658175982619</v>
      </c>
      <c r="P34">
        <v>15959.478349384741</v>
      </c>
      <c r="Q34">
        <v>45.755024093593818</v>
      </c>
      <c r="R34">
        <v>16519.80548064797</v>
      </c>
      <c r="S34">
        <v>15961.189703952839</v>
      </c>
      <c r="T34">
        <v>46.01004761060377</v>
      </c>
      <c r="U34">
        <v>51.56308172455423</v>
      </c>
      <c r="V34">
        <v>10.02665787633229</v>
      </c>
      <c r="W34">
        <v>0</v>
      </c>
      <c r="X34">
        <v>0</v>
      </c>
    </row>
    <row r="35" spans="1:24" x14ac:dyDescent="0.3">
      <c r="A35" t="s">
        <v>315</v>
      </c>
      <c r="B35">
        <v>6289</v>
      </c>
      <c r="C35">
        <v>571</v>
      </c>
      <c r="D35">
        <v>5</v>
      </c>
      <c r="E35">
        <v>55200</v>
      </c>
      <c r="F35">
        <v>5.4289836444312973</v>
      </c>
      <c r="G35">
        <v>5</v>
      </c>
      <c r="H35">
        <v>2</v>
      </c>
      <c r="I35">
        <v>16706.49483346783</v>
      </c>
      <c r="J35">
        <v>16044.89080327897</v>
      </c>
      <c r="K35">
        <v>35.908963338892818</v>
      </c>
      <c r="L35">
        <v>16407.901043843969</v>
      </c>
      <c r="M35">
        <v>15894.52039618516</v>
      </c>
      <c r="N35">
        <v>40.338051807274617</v>
      </c>
      <c r="O35">
        <v>16454.718247739471</v>
      </c>
      <c r="P35">
        <v>15922.48200646053</v>
      </c>
      <c r="Q35">
        <v>35.908963338892818</v>
      </c>
      <c r="R35">
        <v>16455.36045867746</v>
      </c>
      <c r="S35">
        <v>15921.192961134389</v>
      </c>
      <c r="T35">
        <v>40.338051807274617</v>
      </c>
      <c r="U35">
        <v>51.566926634500113</v>
      </c>
      <c r="V35">
        <v>10.027842613405429</v>
      </c>
      <c r="W35">
        <v>0</v>
      </c>
      <c r="X35">
        <v>0</v>
      </c>
    </row>
    <row r="36" spans="1:24" x14ac:dyDescent="0.3">
      <c r="A36" t="s">
        <v>315</v>
      </c>
      <c r="B36">
        <v>6289</v>
      </c>
      <c r="C36">
        <v>571</v>
      </c>
      <c r="D36">
        <v>5</v>
      </c>
      <c r="E36">
        <v>55200</v>
      </c>
      <c r="F36">
        <v>3.725463526739357</v>
      </c>
      <c r="G36">
        <v>5</v>
      </c>
      <c r="H36">
        <v>2</v>
      </c>
      <c r="I36">
        <v>16779.84312059918</v>
      </c>
      <c r="J36">
        <v>16088.942010098021</v>
      </c>
      <c r="K36">
        <v>45.485453753059069</v>
      </c>
      <c r="L36">
        <v>16574.064964532721</v>
      </c>
      <c r="M36">
        <v>15987.480325380569</v>
      </c>
      <c r="N36">
        <v>41.226826387825149</v>
      </c>
      <c r="O36">
        <v>16607.035579492291</v>
      </c>
      <c r="P36">
        <v>16004.942954294649</v>
      </c>
      <c r="Q36">
        <v>45.485453753059069</v>
      </c>
      <c r="R36">
        <v>16606.619946362091</v>
      </c>
      <c r="S36">
        <v>16005.777350562939</v>
      </c>
      <c r="T36">
        <v>41.226826387825149</v>
      </c>
      <c r="U36">
        <v>51.575145125240063</v>
      </c>
      <c r="V36">
        <v>10.024108433361469</v>
      </c>
      <c r="W36">
        <v>0</v>
      </c>
      <c r="X36">
        <v>0</v>
      </c>
    </row>
    <row r="37" spans="1:24" x14ac:dyDescent="0.3">
      <c r="A37" t="s">
        <v>315</v>
      </c>
      <c r="B37">
        <v>6289</v>
      </c>
      <c r="C37">
        <v>571</v>
      </c>
      <c r="D37">
        <v>5</v>
      </c>
      <c r="E37">
        <v>55200</v>
      </c>
      <c r="F37">
        <v>3.615128935279607</v>
      </c>
      <c r="G37">
        <v>5</v>
      </c>
      <c r="H37">
        <v>2</v>
      </c>
      <c r="I37">
        <v>16592.88186587211</v>
      </c>
      <c r="J37">
        <v>15991.453189467151</v>
      </c>
      <c r="K37">
        <v>47.421944102720772</v>
      </c>
      <c r="L37">
        <v>16395.553328143229</v>
      </c>
      <c r="M37">
        <v>15888.171227110201</v>
      </c>
      <c r="N37">
        <v>46.694683448897663</v>
      </c>
      <c r="O37">
        <v>16425.14487223301</v>
      </c>
      <c r="P37">
        <v>15909.941879643369</v>
      </c>
      <c r="Q37">
        <v>47.421944102720772</v>
      </c>
      <c r="R37">
        <v>16427.141792883791</v>
      </c>
      <c r="S37">
        <v>15905.93233569925</v>
      </c>
      <c r="T37">
        <v>46.694683448897663</v>
      </c>
      <c r="U37">
        <v>51.586932358686838</v>
      </c>
      <c r="V37">
        <v>10.024349742558559</v>
      </c>
      <c r="W37">
        <v>0</v>
      </c>
      <c r="X37">
        <v>0</v>
      </c>
    </row>
    <row r="38" spans="1:24" x14ac:dyDescent="0.3">
      <c r="A38" t="s">
        <v>315</v>
      </c>
      <c r="B38">
        <v>6289</v>
      </c>
      <c r="C38">
        <v>571</v>
      </c>
      <c r="D38">
        <v>5</v>
      </c>
      <c r="E38">
        <v>55200</v>
      </c>
      <c r="F38">
        <v>3.4335457008868939</v>
      </c>
      <c r="G38">
        <v>5</v>
      </c>
      <c r="H38">
        <v>2</v>
      </c>
      <c r="I38">
        <v>16588.861126769429</v>
      </c>
      <c r="J38">
        <v>15982.848307103121</v>
      </c>
      <c r="K38">
        <v>47.618925420060243</v>
      </c>
      <c r="L38">
        <v>16398.69294361382</v>
      </c>
      <c r="M38">
        <v>15890.421403092751</v>
      </c>
      <c r="N38">
        <v>43.172143438157043</v>
      </c>
      <c r="O38">
        <v>16429.638250320619</v>
      </c>
      <c r="P38">
        <v>15905.431206011061</v>
      </c>
      <c r="Q38">
        <v>47.618925420060243</v>
      </c>
      <c r="R38">
        <v>16428.711946657811</v>
      </c>
      <c r="S38">
        <v>15907.290392714051</v>
      </c>
      <c r="T38">
        <v>43.172143438157043</v>
      </c>
      <c r="U38">
        <v>51.563644348100603</v>
      </c>
      <c r="V38">
        <v>10.028712747967999</v>
      </c>
      <c r="W38">
        <v>0</v>
      </c>
      <c r="X38">
        <v>0</v>
      </c>
    </row>
  </sheetData>
  <pageMargins left="0.75" right="0.75" top="1" bottom="1" header="0.5" footer="0.5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A16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26</v>
      </c>
      <c r="B3" s="3">
        <v>45021</v>
      </c>
      <c r="D3" t="s">
        <v>316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237</v>
      </c>
      <c r="K3">
        <v>222</v>
      </c>
      <c r="L3">
        <v>15</v>
      </c>
      <c r="M3" t="s">
        <v>80</v>
      </c>
      <c r="N3" t="s">
        <v>81</v>
      </c>
      <c r="O3">
        <v>0</v>
      </c>
      <c r="P3" t="s">
        <v>317</v>
      </c>
      <c r="Q3" t="s">
        <v>318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</v>
      </c>
      <c r="AA3">
        <v>179.74289464950559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11</v>
      </c>
      <c r="C7">
        <v>0.81698888888888788</v>
      </c>
      <c r="D7">
        <v>26.56369008390088</v>
      </c>
      <c r="E7">
        <v>13.58584806303856</v>
      </c>
      <c r="H7" t="s">
        <v>93</v>
      </c>
      <c r="I7">
        <v>1</v>
      </c>
      <c r="K7" t="s">
        <v>94</v>
      </c>
      <c r="L7">
        <v>23.271502777777791</v>
      </c>
      <c r="M7">
        <v>797.76776185187475</v>
      </c>
      <c r="N7">
        <v>15.787542374844</v>
      </c>
    </row>
    <row r="8" spans="1:27" x14ac:dyDescent="0.3">
      <c r="A8">
        <v>1</v>
      </c>
      <c r="B8">
        <v>5</v>
      </c>
      <c r="C8">
        <v>1.070552777777777</v>
      </c>
      <c r="D8">
        <v>0.36459161488684128</v>
      </c>
      <c r="E8">
        <v>12.90469986121759</v>
      </c>
      <c r="H8" t="s">
        <v>95</v>
      </c>
      <c r="I8">
        <v>0</v>
      </c>
      <c r="K8" t="s">
        <v>31</v>
      </c>
      <c r="L8">
        <v>0.57860277777777613</v>
      </c>
      <c r="M8">
        <v>106.52677392719021</v>
      </c>
      <c r="N8">
        <v>51.630325879363163</v>
      </c>
    </row>
    <row r="9" spans="1:27" x14ac:dyDescent="0.3">
      <c r="A9">
        <v>2</v>
      </c>
      <c r="B9">
        <v>206</v>
      </c>
      <c r="C9">
        <v>21.38396111111112</v>
      </c>
      <c r="D9">
        <v>770.83948015308704</v>
      </c>
      <c r="E9">
        <v>15.787542374844</v>
      </c>
      <c r="H9" t="s">
        <v>96</v>
      </c>
      <c r="I9">
        <v>1</v>
      </c>
      <c r="K9" t="s">
        <v>32</v>
      </c>
      <c r="L9">
        <v>23.850105555555562</v>
      </c>
      <c r="M9">
        <v>904.29453577906497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0.57860277777777613</v>
      </c>
      <c r="D12">
        <v>106.52677392719021</v>
      </c>
      <c r="E12">
        <v>51.630325879363163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319</v>
      </c>
      <c r="B16">
        <v>6286</v>
      </c>
      <c r="C16">
        <v>579</v>
      </c>
      <c r="D16">
        <v>14</v>
      </c>
      <c r="E16">
        <v>56640</v>
      </c>
      <c r="F16">
        <v>14.245548961144459</v>
      </c>
      <c r="G16">
        <v>5</v>
      </c>
      <c r="H16">
        <v>2</v>
      </c>
      <c r="I16">
        <v>16459.101644170081</v>
      </c>
      <c r="J16">
        <v>16240.501648463471</v>
      </c>
      <c r="K16">
        <v>49.898579808532048</v>
      </c>
      <c r="L16">
        <v>16032.694691198159</v>
      </c>
      <c r="M16">
        <v>15825.578868031411</v>
      </c>
      <c r="N16">
        <v>45.691280211241512</v>
      </c>
      <c r="O16">
        <v>15909.83144709776</v>
      </c>
      <c r="P16">
        <v>15753.605308842491</v>
      </c>
      <c r="Q16">
        <v>49.898579808532048</v>
      </c>
      <c r="R16">
        <v>15908.49935920089</v>
      </c>
      <c r="S16">
        <v>15754.965530327459</v>
      </c>
      <c r="T16">
        <v>45.691280211241512</v>
      </c>
      <c r="U16">
        <v>51.525334282736999</v>
      </c>
      <c r="V16">
        <v>10.028824116764429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A2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27</v>
      </c>
      <c r="B3" s="3">
        <v>45021</v>
      </c>
      <c r="D3" t="s">
        <v>320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284</v>
      </c>
      <c r="K3">
        <v>265</v>
      </c>
      <c r="L3">
        <v>19</v>
      </c>
      <c r="M3" t="s">
        <v>80</v>
      </c>
      <c r="N3" t="s">
        <v>81</v>
      </c>
      <c r="O3">
        <v>0</v>
      </c>
      <c r="P3" t="s">
        <v>321</v>
      </c>
      <c r="Q3" t="s">
        <v>322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513</v>
      </c>
      <c r="AA3">
        <v>237.10374903678891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22</v>
      </c>
      <c r="C7">
        <v>0.45743333333333391</v>
      </c>
      <c r="D7">
        <v>14.15698126448804</v>
      </c>
      <c r="E7">
        <v>8.5968919916342674</v>
      </c>
      <c r="H7" t="s">
        <v>93</v>
      </c>
      <c r="I7">
        <v>486</v>
      </c>
      <c r="K7" t="s">
        <v>94</v>
      </c>
      <c r="L7">
        <v>29.05983611111111</v>
      </c>
      <c r="M7">
        <v>1006.956020112034</v>
      </c>
      <c r="N7">
        <v>113.6026646553203</v>
      </c>
    </row>
    <row r="8" spans="1:27" x14ac:dyDescent="0.3">
      <c r="A8">
        <v>1</v>
      </c>
      <c r="B8">
        <v>5</v>
      </c>
      <c r="C8">
        <v>1.0710749999999989</v>
      </c>
      <c r="D8">
        <v>0.72678961244021256</v>
      </c>
      <c r="E8">
        <v>13.176780061163591</v>
      </c>
      <c r="H8" t="s">
        <v>95</v>
      </c>
      <c r="I8">
        <v>17</v>
      </c>
      <c r="K8" t="s">
        <v>31</v>
      </c>
      <c r="L8">
        <v>0.7902861111111088</v>
      </c>
      <c r="M8">
        <v>144.96381377865461</v>
      </c>
      <c r="N8">
        <v>51.887830054942768</v>
      </c>
    </row>
    <row r="9" spans="1:27" x14ac:dyDescent="0.3">
      <c r="A9">
        <v>2</v>
      </c>
      <c r="B9">
        <v>238</v>
      </c>
      <c r="C9">
        <v>27.531327777777779</v>
      </c>
      <c r="D9">
        <v>992.07224923510557</v>
      </c>
      <c r="E9">
        <v>113.6026646553203</v>
      </c>
      <c r="H9" t="s">
        <v>96</v>
      </c>
      <c r="I9">
        <v>10</v>
      </c>
      <c r="K9" t="s">
        <v>32</v>
      </c>
      <c r="L9">
        <v>29.850122222222218</v>
      </c>
      <c r="M9">
        <v>1151.9198338906881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0.7902861111111088</v>
      </c>
      <c r="D12">
        <v>144.96381377865461</v>
      </c>
      <c r="E12">
        <v>51.887830054942768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323</v>
      </c>
      <c r="B16">
        <v>3344</v>
      </c>
      <c r="C16">
        <v>5893</v>
      </c>
      <c r="D16">
        <v>5</v>
      </c>
      <c r="E16">
        <v>57000</v>
      </c>
      <c r="F16">
        <v>7.9600560046337128</v>
      </c>
      <c r="G16">
        <v>2</v>
      </c>
      <c r="H16">
        <v>5</v>
      </c>
      <c r="I16">
        <v>17022.523591497931</v>
      </c>
      <c r="J16">
        <v>14491.31478108687</v>
      </c>
      <c r="K16">
        <v>74.78589913057256</v>
      </c>
      <c r="L16">
        <v>17081.663023789741</v>
      </c>
      <c r="M16">
        <v>14017.467051459729</v>
      </c>
      <c r="N16">
        <v>79.330018427022409</v>
      </c>
      <c r="O16">
        <v>16994.557334828281</v>
      </c>
      <c r="P16">
        <v>14416.81822254018</v>
      </c>
      <c r="Q16">
        <v>74.78589913057256</v>
      </c>
      <c r="R16">
        <v>16995.088982572888</v>
      </c>
      <c r="S16">
        <v>14416.88397018815</v>
      </c>
      <c r="T16">
        <v>79.330018427022409</v>
      </c>
      <c r="U16">
        <v>9.9965269858918973</v>
      </c>
      <c r="V16">
        <v>51.342822371209373</v>
      </c>
      <c r="W16">
        <v>0</v>
      </c>
      <c r="X16">
        <v>0</v>
      </c>
    </row>
    <row r="17" spans="1:24" x14ac:dyDescent="0.3">
      <c r="A17" t="s">
        <v>324</v>
      </c>
      <c r="B17">
        <v>3372</v>
      </c>
      <c r="C17">
        <v>6285</v>
      </c>
      <c r="D17">
        <v>11</v>
      </c>
      <c r="E17">
        <v>57360</v>
      </c>
      <c r="F17">
        <v>13.214803821711071</v>
      </c>
      <c r="G17">
        <v>2</v>
      </c>
      <c r="H17">
        <v>5</v>
      </c>
      <c r="I17">
        <v>17856.773222144551</v>
      </c>
      <c r="J17">
        <v>16704.686667576188</v>
      </c>
      <c r="K17">
        <v>25.404295510555361</v>
      </c>
      <c r="L17">
        <v>18422.381430381549</v>
      </c>
      <c r="M17">
        <v>16882.345406551009</v>
      </c>
      <c r="N17">
        <v>28.106942186804229</v>
      </c>
      <c r="O17">
        <v>17810.356474919681</v>
      </c>
      <c r="P17">
        <v>16581.020389973452</v>
      </c>
      <c r="Q17">
        <v>25.404295510555361</v>
      </c>
      <c r="R17">
        <v>17809.318607989979</v>
      </c>
      <c r="S17">
        <v>16584.394779142171</v>
      </c>
      <c r="T17">
        <v>28.106942186804229</v>
      </c>
      <c r="U17">
        <v>9.9956351709880948</v>
      </c>
      <c r="V17">
        <v>51.580851908219728</v>
      </c>
      <c r="W17">
        <v>0</v>
      </c>
      <c r="X17">
        <v>0</v>
      </c>
    </row>
    <row r="18" spans="1:24" x14ac:dyDescent="0.3">
      <c r="A18" t="s">
        <v>324</v>
      </c>
      <c r="B18">
        <v>3372</v>
      </c>
      <c r="C18">
        <v>6285</v>
      </c>
      <c r="D18">
        <v>11</v>
      </c>
      <c r="E18">
        <v>57360</v>
      </c>
      <c r="F18">
        <v>9.2614421482881468</v>
      </c>
      <c r="G18">
        <v>2</v>
      </c>
      <c r="H18">
        <v>5</v>
      </c>
      <c r="I18">
        <v>17836.168156018011</v>
      </c>
      <c r="J18">
        <v>16661.874946463231</v>
      </c>
      <c r="K18">
        <v>33.941333607658933</v>
      </c>
      <c r="L18">
        <v>18234.032386906969</v>
      </c>
      <c r="M18">
        <v>16781.79378727591</v>
      </c>
      <c r="N18">
        <v>35.375843070986512</v>
      </c>
      <c r="O18">
        <v>17803.63417268081</v>
      </c>
      <c r="P18">
        <v>16575.204868527529</v>
      </c>
      <c r="Q18">
        <v>33.941333607658933</v>
      </c>
      <c r="R18">
        <v>17804.318830880969</v>
      </c>
      <c r="S18">
        <v>16572.978564311212</v>
      </c>
      <c r="T18">
        <v>35.375843070986512</v>
      </c>
      <c r="U18">
        <v>9.9957620609807201</v>
      </c>
      <c r="V18">
        <v>51.586248474196672</v>
      </c>
      <c r="W18">
        <v>0</v>
      </c>
      <c r="X18">
        <v>0</v>
      </c>
    </row>
    <row r="19" spans="1:24" x14ac:dyDescent="0.3">
      <c r="A19" t="s">
        <v>325</v>
      </c>
      <c r="B19">
        <v>3395</v>
      </c>
      <c r="C19">
        <v>6285</v>
      </c>
      <c r="D19">
        <v>3</v>
      </c>
      <c r="E19">
        <v>56880</v>
      </c>
      <c r="F19">
        <v>7.7530227904053728</v>
      </c>
      <c r="G19">
        <v>2</v>
      </c>
      <c r="H19">
        <v>5</v>
      </c>
      <c r="I19">
        <v>15807.971815854149</v>
      </c>
      <c r="J19">
        <v>15507.23618968874</v>
      </c>
      <c r="K19">
        <v>23.476049334638699</v>
      </c>
      <c r="L19">
        <v>15452.44329719744</v>
      </c>
      <c r="M19">
        <v>15251.21943785837</v>
      </c>
      <c r="N19">
        <v>24.417207143533179</v>
      </c>
      <c r="O19">
        <v>15804.12397506625</v>
      </c>
      <c r="P19">
        <v>15430.570684870059</v>
      </c>
      <c r="Q19">
        <v>23.476049334638699</v>
      </c>
      <c r="R19">
        <v>15805.305366827641</v>
      </c>
      <c r="S19">
        <v>15428.91392214231</v>
      </c>
      <c r="T19">
        <v>24.417207143533179</v>
      </c>
      <c r="U19">
        <v>9.900913192424655</v>
      </c>
      <c r="V19">
        <v>50.957987076878389</v>
      </c>
      <c r="W19">
        <v>0</v>
      </c>
      <c r="X19">
        <v>0</v>
      </c>
    </row>
    <row r="20" spans="1:24" x14ac:dyDescent="0.3">
      <c r="A20" t="s">
        <v>326</v>
      </c>
      <c r="B20">
        <v>3407</v>
      </c>
      <c r="C20">
        <v>5692</v>
      </c>
      <c r="D20">
        <v>14</v>
      </c>
      <c r="E20">
        <v>57540</v>
      </c>
      <c r="F20">
        <v>27.905292853210842</v>
      </c>
      <c r="G20">
        <v>2</v>
      </c>
      <c r="H20">
        <v>5</v>
      </c>
      <c r="I20">
        <v>15809.08949236252</v>
      </c>
      <c r="J20">
        <v>15504.13073571305</v>
      </c>
      <c r="K20">
        <v>58.492498886441723</v>
      </c>
      <c r="L20">
        <v>16779.65028482382</v>
      </c>
      <c r="M20">
        <v>16779.209477122229</v>
      </c>
      <c r="N20">
        <v>58.571741303434749</v>
      </c>
      <c r="O20">
        <v>15822.95121227506</v>
      </c>
      <c r="P20">
        <v>15784.10891763329</v>
      </c>
      <c r="Q20">
        <v>58.492498886441723</v>
      </c>
      <c r="R20">
        <v>15819.12180928335</v>
      </c>
      <c r="S20">
        <v>15787.042019483841</v>
      </c>
      <c r="T20">
        <v>58.571741303434749</v>
      </c>
      <c r="U20">
        <v>10.045446225840591</v>
      </c>
      <c r="V20">
        <v>49.486876057797247</v>
      </c>
      <c r="W20">
        <v>0</v>
      </c>
      <c r="X20">
        <v>0</v>
      </c>
    </row>
    <row r="21" spans="1:24" x14ac:dyDescent="0.3">
      <c r="A21" t="s">
        <v>327</v>
      </c>
      <c r="B21">
        <v>3416</v>
      </c>
      <c r="C21">
        <v>6085</v>
      </c>
      <c r="D21">
        <v>2</v>
      </c>
      <c r="E21">
        <v>56820</v>
      </c>
      <c r="F21">
        <v>35.569124345372813</v>
      </c>
      <c r="G21">
        <v>2</v>
      </c>
      <c r="H21">
        <v>5</v>
      </c>
      <c r="I21">
        <v>16000.030275593859</v>
      </c>
      <c r="J21">
        <v>19413.906054597199</v>
      </c>
      <c r="K21">
        <v>49.892638561483679</v>
      </c>
      <c r="L21">
        <v>16360.32674080459</v>
      </c>
      <c r="M21">
        <v>17311.596901640201</v>
      </c>
      <c r="N21">
        <v>47.443863577517057</v>
      </c>
      <c r="O21">
        <v>15982.37902701782</v>
      </c>
      <c r="P21">
        <v>19058.922977585171</v>
      </c>
      <c r="Q21">
        <v>49.892638561483679</v>
      </c>
      <c r="R21">
        <v>15982.119075273509</v>
      </c>
      <c r="S21">
        <v>19058.878393629901</v>
      </c>
      <c r="T21">
        <v>47.443863577517057</v>
      </c>
      <c r="U21">
        <v>9.9924206656776473</v>
      </c>
      <c r="V21">
        <v>50.261158877923442</v>
      </c>
      <c r="W21">
        <v>0</v>
      </c>
      <c r="X21">
        <v>0</v>
      </c>
    </row>
    <row r="22" spans="1:24" x14ac:dyDescent="0.3">
      <c r="A22" t="s">
        <v>328</v>
      </c>
      <c r="B22">
        <v>3424</v>
      </c>
      <c r="C22">
        <v>5887</v>
      </c>
      <c r="D22">
        <v>6</v>
      </c>
      <c r="E22">
        <v>57060</v>
      </c>
      <c r="F22">
        <v>49.560526240619907</v>
      </c>
      <c r="G22">
        <v>2</v>
      </c>
      <c r="H22">
        <v>5</v>
      </c>
      <c r="I22">
        <v>18015.984966362521</v>
      </c>
      <c r="J22">
        <v>17129.716152875892</v>
      </c>
      <c r="K22">
        <v>65.933938124445504</v>
      </c>
      <c r="L22">
        <v>17523.166720723351</v>
      </c>
      <c r="M22">
        <v>14138.635431755079</v>
      </c>
      <c r="N22">
        <v>68.610892287489619</v>
      </c>
      <c r="O22">
        <v>17841.89813026716</v>
      </c>
      <c r="P22">
        <v>16666.402372404049</v>
      </c>
      <c r="Q22">
        <v>65.933938124445504</v>
      </c>
      <c r="R22">
        <v>17842.26634086444</v>
      </c>
      <c r="S22">
        <v>16666.34165850739</v>
      </c>
      <c r="T22">
        <v>68.610892287489619</v>
      </c>
      <c r="U22">
        <v>9.9865825184653865</v>
      </c>
      <c r="V22">
        <v>51.407208484910107</v>
      </c>
      <c r="W22">
        <v>0</v>
      </c>
      <c r="X22">
        <v>0</v>
      </c>
    </row>
    <row r="23" spans="1:24" x14ac:dyDescent="0.3">
      <c r="A23" t="s">
        <v>328</v>
      </c>
      <c r="B23">
        <v>3424</v>
      </c>
      <c r="C23">
        <v>5887</v>
      </c>
      <c r="D23">
        <v>7</v>
      </c>
      <c r="E23">
        <v>57120</v>
      </c>
      <c r="F23">
        <v>2.0953972469438331</v>
      </c>
      <c r="G23">
        <v>2</v>
      </c>
      <c r="H23">
        <v>5</v>
      </c>
      <c r="I23">
        <v>17833.60265530488</v>
      </c>
      <c r="J23">
        <v>16640.073359793609</v>
      </c>
      <c r="K23">
        <v>69.003361141510908</v>
      </c>
      <c r="L23">
        <v>17815.672637097709</v>
      </c>
      <c r="M23">
        <v>16513.18344950318</v>
      </c>
      <c r="N23">
        <v>71.11570822352742</v>
      </c>
      <c r="O23">
        <v>17826.241134636519</v>
      </c>
      <c r="P23">
        <v>16620.484656777491</v>
      </c>
      <c r="Q23">
        <v>69.003361141510908</v>
      </c>
      <c r="R23">
        <v>17829.241185649189</v>
      </c>
      <c r="S23">
        <v>16619.987863305359</v>
      </c>
      <c r="T23">
        <v>71.11570822352742</v>
      </c>
      <c r="U23">
        <v>9.9867850301957031</v>
      </c>
      <c r="V23">
        <v>51.380637123846221</v>
      </c>
      <c r="W23">
        <v>0</v>
      </c>
      <c r="X23">
        <v>0</v>
      </c>
    </row>
    <row r="24" spans="1:24" x14ac:dyDescent="0.3">
      <c r="A24" t="s">
        <v>328</v>
      </c>
      <c r="B24">
        <v>3424</v>
      </c>
      <c r="C24">
        <v>5887</v>
      </c>
      <c r="D24">
        <v>7</v>
      </c>
      <c r="E24">
        <v>57120</v>
      </c>
      <c r="F24">
        <v>1.403330955584017</v>
      </c>
      <c r="G24">
        <v>2</v>
      </c>
      <c r="H24">
        <v>5</v>
      </c>
      <c r="I24">
        <v>17824.36368182462</v>
      </c>
      <c r="J24">
        <v>16621.626037222359</v>
      </c>
      <c r="K24">
        <v>69.158589773278351</v>
      </c>
      <c r="L24">
        <v>17814.89227332468</v>
      </c>
      <c r="M24">
        <v>16536.225294454762</v>
      </c>
      <c r="N24">
        <v>68.587568678023658</v>
      </c>
      <c r="O24">
        <v>17819.433077351248</v>
      </c>
      <c r="P24">
        <v>16608.50707692228</v>
      </c>
      <c r="Q24">
        <v>69.158589773278351</v>
      </c>
      <c r="R24">
        <v>17823.978416655598</v>
      </c>
      <c r="S24">
        <v>16607.754421109192</v>
      </c>
      <c r="T24">
        <v>68.587568678023658</v>
      </c>
      <c r="U24">
        <v>9.9868957105977376</v>
      </c>
      <c r="V24">
        <v>51.380546098561993</v>
      </c>
      <c r="W24">
        <v>0</v>
      </c>
      <c r="X24">
        <v>0</v>
      </c>
    </row>
    <row r="25" spans="1:24" x14ac:dyDescent="0.3">
      <c r="A25" t="s">
        <v>329</v>
      </c>
      <c r="B25">
        <v>3425</v>
      </c>
      <c r="C25">
        <v>6285</v>
      </c>
      <c r="D25">
        <v>10</v>
      </c>
      <c r="E25">
        <v>57300</v>
      </c>
      <c r="F25">
        <v>36.190518499511668</v>
      </c>
      <c r="G25">
        <v>2</v>
      </c>
      <c r="H25">
        <v>5</v>
      </c>
      <c r="I25">
        <v>17931.63776748833</v>
      </c>
      <c r="J25">
        <v>16919.492086456819</v>
      </c>
      <c r="K25">
        <v>32.150613012819584</v>
      </c>
      <c r="L25">
        <v>19481.80390951243</v>
      </c>
      <c r="M25">
        <v>17397.22986234862</v>
      </c>
      <c r="N25">
        <v>33.20198356803337</v>
      </c>
      <c r="O25">
        <v>17804.49404124061</v>
      </c>
      <c r="P25">
        <v>16580.78281125809</v>
      </c>
      <c r="Q25">
        <v>32.150613012819584</v>
      </c>
      <c r="R25">
        <v>17804.34876820854</v>
      </c>
      <c r="S25">
        <v>16581.25470428044</v>
      </c>
      <c r="T25">
        <v>33.20198356803337</v>
      </c>
      <c r="U25">
        <v>9.9967216440037987</v>
      </c>
      <c r="V25">
        <v>51.543546785689927</v>
      </c>
      <c r="W25">
        <v>0</v>
      </c>
      <c r="X25">
        <v>0</v>
      </c>
    </row>
  </sheetData>
  <pageMargins left="0.75" right="0.75" top="1" bottom="1" header="0.5" footer="0.5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A27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28</v>
      </c>
      <c r="B3" s="3">
        <v>45022</v>
      </c>
      <c r="D3" t="s">
        <v>330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390</v>
      </c>
      <c r="K3">
        <v>370</v>
      </c>
      <c r="L3">
        <v>20</v>
      </c>
      <c r="M3" t="s">
        <v>80</v>
      </c>
      <c r="N3" t="s">
        <v>81</v>
      </c>
      <c r="O3">
        <v>0</v>
      </c>
      <c r="P3" t="s">
        <v>331</v>
      </c>
      <c r="Q3" t="s">
        <v>332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2188</v>
      </c>
      <c r="AA3">
        <v>391.41490483284002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77</v>
      </c>
      <c r="C7">
        <v>7.5359888888888946</v>
      </c>
      <c r="D7">
        <v>133.7642409958045</v>
      </c>
      <c r="E7">
        <v>13.10742199141866</v>
      </c>
      <c r="H7" t="s">
        <v>93</v>
      </c>
      <c r="I7">
        <v>2169</v>
      </c>
      <c r="K7" t="s">
        <v>94</v>
      </c>
      <c r="L7">
        <v>47.126211111111118</v>
      </c>
      <c r="M7">
        <v>1515.2007109655331</v>
      </c>
      <c r="N7">
        <v>37.534072981344472</v>
      </c>
    </row>
    <row r="8" spans="1:27" x14ac:dyDescent="0.3">
      <c r="A8">
        <v>1</v>
      </c>
      <c r="B8">
        <v>6</v>
      </c>
      <c r="C8">
        <v>1.262113888888887</v>
      </c>
      <c r="D8">
        <v>0.62187797553734392</v>
      </c>
      <c r="E8">
        <v>13.53901534727953</v>
      </c>
      <c r="H8" t="s">
        <v>95</v>
      </c>
      <c r="I8">
        <v>7</v>
      </c>
      <c r="K8" t="s">
        <v>31</v>
      </c>
      <c r="L8">
        <v>1.2337222222222191</v>
      </c>
      <c r="M8">
        <v>226.78504022494991</v>
      </c>
      <c r="N8">
        <v>53.071846302721298</v>
      </c>
    </row>
    <row r="9" spans="1:27" x14ac:dyDescent="0.3">
      <c r="A9">
        <v>2</v>
      </c>
      <c r="B9">
        <v>287</v>
      </c>
      <c r="C9">
        <v>38.32810833333334</v>
      </c>
      <c r="D9">
        <v>1380.814591994191</v>
      </c>
      <c r="E9">
        <v>37.534072981344472</v>
      </c>
      <c r="H9" t="s">
        <v>96</v>
      </c>
      <c r="I9">
        <v>12</v>
      </c>
      <c r="K9" t="s">
        <v>32</v>
      </c>
      <c r="L9">
        <v>48.359933333333338</v>
      </c>
      <c r="M9">
        <v>1741.985751190482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20</v>
      </c>
      <c r="C12">
        <v>1.2337222222222191</v>
      </c>
      <c r="D12">
        <v>226.78504022494991</v>
      </c>
      <c r="E12">
        <v>53.071846302721298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333</v>
      </c>
      <c r="B16">
        <v>3357</v>
      </c>
      <c r="C16">
        <v>5714</v>
      </c>
      <c r="D16">
        <v>6</v>
      </c>
      <c r="E16">
        <v>57960</v>
      </c>
      <c r="F16">
        <v>12.354176628188551</v>
      </c>
      <c r="G16">
        <v>2</v>
      </c>
      <c r="H16">
        <v>5</v>
      </c>
      <c r="I16">
        <v>15845.473297637571</v>
      </c>
      <c r="J16">
        <v>16272.75479609689</v>
      </c>
      <c r="K16">
        <v>119.8866679346458</v>
      </c>
      <c r="L16">
        <v>16434.445981176821</v>
      </c>
      <c r="M16">
        <v>16637.642490102549</v>
      </c>
      <c r="N16">
        <v>118.2784115512983</v>
      </c>
      <c r="O16">
        <v>15851.608498751129</v>
      </c>
      <c r="P16">
        <v>16396.124458014121</v>
      </c>
      <c r="Q16">
        <v>119.8866679346458</v>
      </c>
      <c r="R16">
        <v>15851.278203514399</v>
      </c>
      <c r="S16">
        <v>16396.65867541391</v>
      </c>
      <c r="T16">
        <v>118.2784115512983</v>
      </c>
      <c r="U16">
        <v>9.9984097604886149</v>
      </c>
      <c r="V16">
        <v>51.075642479428538</v>
      </c>
      <c r="W16">
        <v>0</v>
      </c>
      <c r="X16">
        <v>0</v>
      </c>
    </row>
    <row r="17" spans="1:24" x14ac:dyDescent="0.3">
      <c r="A17" t="s">
        <v>334</v>
      </c>
      <c r="B17">
        <v>3386</v>
      </c>
      <c r="C17">
        <v>6296</v>
      </c>
      <c r="D17">
        <v>9</v>
      </c>
      <c r="E17">
        <v>58140</v>
      </c>
      <c r="F17">
        <v>9.6474445432248839</v>
      </c>
      <c r="G17">
        <v>2</v>
      </c>
      <c r="H17">
        <v>5</v>
      </c>
      <c r="I17">
        <v>17769.894144241938</v>
      </c>
      <c r="J17">
        <v>16487.89582969265</v>
      </c>
      <c r="K17">
        <v>89.701264082324442</v>
      </c>
      <c r="L17">
        <v>18180.581457554319</v>
      </c>
      <c r="M17">
        <v>16620.6644407809</v>
      </c>
      <c r="N17">
        <v>85.043672704485815</v>
      </c>
      <c r="O17">
        <v>17735.986817901448</v>
      </c>
      <c r="P17">
        <v>16397.573336499961</v>
      </c>
      <c r="Q17">
        <v>89.701264082324442</v>
      </c>
      <c r="R17">
        <v>17736.123440501939</v>
      </c>
      <c r="S17">
        <v>16397.152204199749</v>
      </c>
      <c r="T17">
        <v>85.043672704485815</v>
      </c>
      <c r="U17">
        <v>10.00029059217062</v>
      </c>
      <c r="V17">
        <v>51.567476590943137</v>
      </c>
      <c r="W17">
        <v>0</v>
      </c>
      <c r="X17">
        <v>0</v>
      </c>
    </row>
    <row r="18" spans="1:24" x14ac:dyDescent="0.3">
      <c r="A18" t="s">
        <v>335</v>
      </c>
      <c r="B18">
        <v>3401</v>
      </c>
      <c r="C18">
        <v>5714</v>
      </c>
      <c r="D18">
        <v>3</v>
      </c>
      <c r="E18">
        <v>57780</v>
      </c>
      <c r="F18">
        <v>77.516193584142925</v>
      </c>
      <c r="G18">
        <v>2</v>
      </c>
      <c r="H18">
        <v>5</v>
      </c>
      <c r="I18">
        <v>18367.836947363961</v>
      </c>
      <c r="J18">
        <v>18068.538800113922</v>
      </c>
      <c r="K18">
        <v>110.9482303534618</v>
      </c>
      <c r="L18">
        <v>21755.89839637671</v>
      </c>
      <c r="M18">
        <v>18852.453968510919</v>
      </c>
      <c r="N18">
        <v>108.516746891688</v>
      </c>
      <c r="O18">
        <v>18095.521079685961</v>
      </c>
      <c r="P18">
        <v>17343.07366795788</v>
      </c>
      <c r="Q18">
        <v>110.9482303534618</v>
      </c>
      <c r="R18">
        <v>18096.288896435672</v>
      </c>
      <c r="S18">
        <v>17339.76985940753</v>
      </c>
      <c r="T18">
        <v>108.516746891688</v>
      </c>
      <c r="U18">
        <v>9.9965008540307672</v>
      </c>
      <c r="V18">
        <v>51.0850490046356</v>
      </c>
      <c r="W18">
        <v>0</v>
      </c>
      <c r="X18">
        <v>0</v>
      </c>
    </row>
    <row r="19" spans="1:24" x14ac:dyDescent="0.3">
      <c r="A19" t="s">
        <v>336</v>
      </c>
      <c r="B19">
        <v>3421</v>
      </c>
      <c r="C19">
        <v>5896</v>
      </c>
      <c r="D19">
        <v>10</v>
      </c>
      <c r="E19">
        <v>58200</v>
      </c>
      <c r="F19">
        <v>26.02793433315319</v>
      </c>
      <c r="G19">
        <v>2</v>
      </c>
      <c r="H19">
        <v>5</v>
      </c>
      <c r="I19">
        <v>17931.991449604571</v>
      </c>
      <c r="J19">
        <v>16914.9366550413</v>
      </c>
      <c r="K19">
        <v>88.359283879470283</v>
      </c>
      <c r="L19">
        <v>17674.749986070528</v>
      </c>
      <c r="M19">
        <v>15343.296193797571</v>
      </c>
      <c r="N19">
        <v>85.870465709285909</v>
      </c>
      <c r="O19">
        <v>17839.865247370581</v>
      </c>
      <c r="P19">
        <v>16671.369581911142</v>
      </c>
      <c r="Q19">
        <v>88.359283879470283</v>
      </c>
      <c r="R19">
        <v>17843.365428329958</v>
      </c>
      <c r="S19">
        <v>16670.788672716339</v>
      </c>
      <c r="T19">
        <v>85.870465709285909</v>
      </c>
      <c r="U19">
        <v>10.00493046613915</v>
      </c>
      <c r="V19">
        <v>51.412386900753212</v>
      </c>
      <c r="W19">
        <v>0</v>
      </c>
      <c r="X19">
        <v>0</v>
      </c>
    </row>
    <row r="20" spans="1:24" x14ac:dyDescent="0.3">
      <c r="A20" t="s">
        <v>337</v>
      </c>
      <c r="B20">
        <v>3425</v>
      </c>
      <c r="C20">
        <v>5897</v>
      </c>
      <c r="D20">
        <v>2</v>
      </c>
      <c r="E20">
        <v>57720</v>
      </c>
      <c r="F20">
        <v>57.944419184623897</v>
      </c>
      <c r="G20">
        <v>2</v>
      </c>
      <c r="H20">
        <v>5</v>
      </c>
      <c r="I20">
        <v>16461.64686844387</v>
      </c>
      <c r="J20">
        <v>12986.51324941235</v>
      </c>
      <c r="K20">
        <v>30.680750880185482</v>
      </c>
      <c r="L20">
        <v>16187.737768451731</v>
      </c>
      <c r="M20">
        <v>15333.558282215859</v>
      </c>
      <c r="N20">
        <v>33.569156429506243</v>
      </c>
      <c r="O20">
        <v>16258.05918529892</v>
      </c>
      <c r="P20">
        <v>12444.194916093809</v>
      </c>
      <c r="Q20">
        <v>30.680750880185482</v>
      </c>
      <c r="R20">
        <v>16256.99004077302</v>
      </c>
      <c r="S20">
        <v>12444.070636459061</v>
      </c>
      <c r="T20">
        <v>33.569156429506243</v>
      </c>
      <c r="U20">
        <v>9.9970442573037701</v>
      </c>
      <c r="V20">
        <v>49.880859122547697</v>
      </c>
      <c r="W20">
        <v>0</v>
      </c>
      <c r="X20">
        <v>0</v>
      </c>
    </row>
    <row r="21" spans="1:24" x14ac:dyDescent="0.3">
      <c r="A21" t="s">
        <v>337</v>
      </c>
      <c r="B21">
        <v>3425</v>
      </c>
      <c r="C21">
        <v>5897</v>
      </c>
      <c r="D21">
        <v>2</v>
      </c>
      <c r="E21">
        <v>57720</v>
      </c>
      <c r="F21">
        <v>56.921660942783177</v>
      </c>
      <c r="G21">
        <v>2</v>
      </c>
      <c r="H21">
        <v>5</v>
      </c>
      <c r="I21">
        <v>16460.264198481091</v>
      </c>
      <c r="J21">
        <v>12999.850879445021</v>
      </c>
      <c r="K21">
        <v>31.785569649813329</v>
      </c>
      <c r="L21">
        <v>16196.30725974431</v>
      </c>
      <c r="M21">
        <v>15306.061865006441</v>
      </c>
      <c r="N21">
        <v>31.54212751963486</v>
      </c>
      <c r="O21">
        <v>16260.296769127481</v>
      </c>
      <c r="P21">
        <v>12467.10482270246</v>
      </c>
      <c r="Q21">
        <v>31.785569649813329</v>
      </c>
      <c r="R21">
        <v>16264.346556156661</v>
      </c>
      <c r="S21">
        <v>12467.575547953011</v>
      </c>
      <c r="T21">
        <v>31.54212751963486</v>
      </c>
      <c r="U21">
        <v>9.9968789888833172</v>
      </c>
      <c r="V21">
        <v>49.880864564267362</v>
      </c>
      <c r="W21">
        <v>0</v>
      </c>
      <c r="X21">
        <v>0</v>
      </c>
    </row>
    <row r="22" spans="1:24" x14ac:dyDescent="0.3">
      <c r="A22" t="s">
        <v>338</v>
      </c>
      <c r="B22">
        <v>3438</v>
      </c>
      <c r="C22">
        <v>6297</v>
      </c>
      <c r="D22">
        <v>9</v>
      </c>
      <c r="E22">
        <v>58140</v>
      </c>
      <c r="F22">
        <v>4.0792821099289656</v>
      </c>
      <c r="G22">
        <v>2</v>
      </c>
      <c r="H22">
        <v>5</v>
      </c>
      <c r="I22">
        <v>15861.147839997449</v>
      </c>
      <c r="J22">
        <v>16670.122680297431</v>
      </c>
      <c r="K22">
        <v>35.129639677297916</v>
      </c>
      <c r="L22">
        <v>16045.201643880009</v>
      </c>
      <c r="M22">
        <v>16727.76394590499</v>
      </c>
      <c r="N22">
        <v>36.403730693445773</v>
      </c>
      <c r="O22">
        <v>15859.12365500393</v>
      </c>
      <c r="P22">
        <v>16629.413777495891</v>
      </c>
      <c r="Q22">
        <v>35.129639677297916</v>
      </c>
      <c r="R22">
        <v>15858.89250880542</v>
      </c>
      <c r="S22">
        <v>16630.162500682451</v>
      </c>
      <c r="T22">
        <v>36.403730693445773</v>
      </c>
      <c r="U22">
        <v>9.9917572048516075</v>
      </c>
      <c r="V22">
        <v>51.559626176532078</v>
      </c>
      <c r="W22">
        <v>0</v>
      </c>
      <c r="X22">
        <v>0</v>
      </c>
    </row>
    <row r="23" spans="1:24" x14ac:dyDescent="0.3">
      <c r="A23" t="s">
        <v>339</v>
      </c>
      <c r="B23">
        <v>3445</v>
      </c>
      <c r="C23">
        <v>5711</v>
      </c>
      <c r="D23">
        <v>13</v>
      </c>
      <c r="E23">
        <v>58380</v>
      </c>
      <c r="F23">
        <v>7.7797637508071062</v>
      </c>
      <c r="G23">
        <v>2</v>
      </c>
      <c r="H23">
        <v>5</v>
      </c>
      <c r="I23">
        <v>18059.483133335401</v>
      </c>
      <c r="J23">
        <v>17256.69688946522</v>
      </c>
      <c r="K23">
        <v>53.125898321210173</v>
      </c>
      <c r="L23">
        <v>18452.83239086637</v>
      </c>
      <c r="M23">
        <v>17483.626370348869</v>
      </c>
      <c r="N23">
        <v>53.281971365411003</v>
      </c>
      <c r="O23">
        <v>18086.834728881338</v>
      </c>
      <c r="P23">
        <v>17329.564981947649</v>
      </c>
      <c r="Q23">
        <v>53.125898321210173</v>
      </c>
      <c r="R23">
        <v>18085.520829183119</v>
      </c>
      <c r="S23">
        <v>17331.873528138549</v>
      </c>
      <c r="T23">
        <v>53.281971365411003</v>
      </c>
      <c r="U23">
        <v>10.0044569198089</v>
      </c>
      <c r="V23">
        <v>51.084468714014932</v>
      </c>
      <c r="W23">
        <v>0</v>
      </c>
      <c r="X23">
        <v>0</v>
      </c>
    </row>
    <row r="24" spans="1:24" x14ac:dyDescent="0.3">
      <c r="A24" t="s">
        <v>339</v>
      </c>
      <c r="B24">
        <v>3445</v>
      </c>
      <c r="C24">
        <v>5711</v>
      </c>
      <c r="D24">
        <v>13</v>
      </c>
      <c r="E24">
        <v>58380</v>
      </c>
      <c r="F24">
        <v>5.5960371036254193</v>
      </c>
      <c r="G24">
        <v>2</v>
      </c>
      <c r="H24">
        <v>5</v>
      </c>
      <c r="I24">
        <v>18070.978699176019</v>
      </c>
      <c r="J24">
        <v>17275.689224308961</v>
      </c>
      <c r="K24">
        <v>49.087436484609754</v>
      </c>
      <c r="L24">
        <v>18354.76041607626</v>
      </c>
      <c r="M24">
        <v>17437.456259994178</v>
      </c>
      <c r="N24">
        <v>52.023031963015953</v>
      </c>
      <c r="O24">
        <v>18090.652800278469</v>
      </c>
      <c r="P24">
        <v>17328.103740922172</v>
      </c>
      <c r="Q24">
        <v>49.087436484609754</v>
      </c>
      <c r="R24">
        <v>18090.541447128449</v>
      </c>
      <c r="S24">
        <v>17328.299396784321</v>
      </c>
      <c r="T24">
        <v>52.023031963015953</v>
      </c>
      <c r="U24">
        <v>10.00445154512161</v>
      </c>
      <c r="V24">
        <v>51.085998465152592</v>
      </c>
      <c r="W24">
        <v>0</v>
      </c>
      <c r="X24">
        <v>0</v>
      </c>
    </row>
    <row r="25" spans="1:24" x14ac:dyDescent="0.3">
      <c r="A25" t="s">
        <v>340</v>
      </c>
      <c r="B25">
        <v>3445</v>
      </c>
      <c r="C25">
        <v>5902</v>
      </c>
      <c r="D25">
        <v>12</v>
      </c>
      <c r="E25">
        <v>58320</v>
      </c>
      <c r="F25">
        <v>8.7238799703972099</v>
      </c>
      <c r="G25">
        <v>2</v>
      </c>
      <c r="H25">
        <v>5</v>
      </c>
      <c r="I25">
        <v>17824.566908932491</v>
      </c>
      <c r="J25">
        <v>16622.134719493981</v>
      </c>
      <c r="K25">
        <v>54.07402223645046</v>
      </c>
      <c r="L25">
        <v>17909.344959408769</v>
      </c>
      <c r="M25">
        <v>17142.628589150889</v>
      </c>
      <c r="N25">
        <v>55.379750108978747</v>
      </c>
      <c r="O25">
        <v>17855.23831759072</v>
      </c>
      <c r="P25">
        <v>16703.285340102178</v>
      </c>
      <c r="Q25">
        <v>54.07402223645046</v>
      </c>
      <c r="R25">
        <v>17853.566813916761</v>
      </c>
      <c r="S25">
        <v>16703.563110720279</v>
      </c>
      <c r="T25">
        <v>55.379750108978747</v>
      </c>
      <c r="U25">
        <v>9.9443636984740014</v>
      </c>
      <c r="V25">
        <v>50.733650688707797</v>
      </c>
      <c r="W25">
        <v>0</v>
      </c>
      <c r="X25">
        <v>0</v>
      </c>
    </row>
    <row r="26" spans="1:24" x14ac:dyDescent="0.3">
      <c r="A26" t="s">
        <v>340</v>
      </c>
      <c r="B26">
        <v>3445</v>
      </c>
      <c r="C26">
        <v>5902</v>
      </c>
      <c r="D26">
        <v>12</v>
      </c>
      <c r="E26">
        <v>58320</v>
      </c>
      <c r="F26">
        <v>2.6053101226370852</v>
      </c>
      <c r="G26">
        <v>2</v>
      </c>
      <c r="H26">
        <v>5</v>
      </c>
      <c r="I26">
        <v>17833.571640387188</v>
      </c>
      <c r="J26">
        <v>16646.32940127343</v>
      </c>
      <c r="K26">
        <v>48.010844380567683</v>
      </c>
      <c r="L26">
        <v>17860.945915865908</v>
      </c>
      <c r="M26">
        <v>16801.42713551721</v>
      </c>
      <c r="N26">
        <v>48.916567566494301</v>
      </c>
      <c r="O26">
        <v>17842.72716853589</v>
      </c>
      <c r="P26">
        <v>16670.564320764399</v>
      </c>
      <c r="Q26">
        <v>48.010844380567683</v>
      </c>
      <c r="R26">
        <v>17844.291565419378</v>
      </c>
      <c r="S26">
        <v>16670.304424334059</v>
      </c>
      <c r="T26">
        <v>48.916567566494301</v>
      </c>
      <c r="U26">
        <v>9.9437911463395121</v>
      </c>
      <c r="V26">
        <v>50.733362545101294</v>
      </c>
      <c r="W26">
        <v>0</v>
      </c>
      <c r="X26">
        <v>0</v>
      </c>
    </row>
    <row r="27" spans="1:24" x14ac:dyDescent="0.3">
      <c r="A27" t="s">
        <v>341</v>
      </c>
      <c r="B27">
        <v>6095</v>
      </c>
      <c r="C27">
        <v>606</v>
      </c>
      <c r="D27">
        <v>2</v>
      </c>
      <c r="E27">
        <v>57720</v>
      </c>
      <c r="F27">
        <v>0</v>
      </c>
      <c r="G27">
        <v>5</v>
      </c>
      <c r="H27">
        <v>2</v>
      </c>
      <c r="I27">
        <v>16289.262327142749</v>
      </c>
      <c r="J27">
        <v>14699.662442368341</v>
      </c>
      <c r="K27">
        <v>32.689385787966543</v>
      </c>
      <c r="L27">
        <v>16287.78642864241</v>
      </c>
      <c r="M27">
        <v>14700.437029531209</v>
      </c>
      <c r="N27">
        <v>35.030468013992198</v>
      </c>
      <c r="O27">
        <v>16289.262327142749</v>
      </c>
      <c r="P27">
        <v>14699.662442368341</v>
      </c>
      <c r="Q27">
        <v>32.689385787966543</v>
      </c>
      <c r="R27">
        <v>16287.78642864241</v>
      </c>
      <c r="S27">
        <v>14700.437029531209</v>
      </c>
      <c r="T27">
        <v>35.030468013992198</v>
      </c>
      <c r="U27">
        <v>50.48081430573238</v>
      </c>
      <c r="V27">
        <v>10.0291703417343</v>
      </c>
      <c r="W27">
        <v>0</v>
      </c>
      <c r="X27">
        <v>0</v>
      </c>
    </row>
  </sheetData>
  <pageMargins left="0.75" right="0.75" top="1" bottom="1" header="0.5" footer="0.5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A17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29</v>
      </c>
      <c r="B3" s="3">
        <v>45022</v>
      </c>
      <c r="D3" t="s">
        <v>342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349</v>
      </c>
      <c r="K3">
        <v>335</v>
      </c>
      <c r="L3">
        <v>14</v>
      </c>
      <c r="M3" t="s">
        <v>80</v>
      </c>
      <c r="N3" t="s">
        <v>81</v>
      </c>
      <c r="O3">
        <v>0</v>
      </c>
      <c r="P3" t="s">
        <v>343</v>
      </c>
      <c r="Q3" t="s">
        <v>344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1344</v>
      </c>
      <c r="AA3">
        <v>322.85768985748291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64</v>
      </c>
      <c r="C7">
        <v>8.6049472222222203</v>
      </c>
      <c r="D7">
        <v>198.704006982545</v>
      </c>
      <c r="E7">
        <v>13.107407571083209</v>
      </c>
      <c r="H7" t="s">
        <v>93</v>
      </c>
      <c r="I7">
        <v>1322</v>
      </c>
      <c r="K7" t="s">
        <v>94</v>
      </c>
      <c r="L7">
        <v>47.735291666666669</v>
      </c>
      <c r="M7">
        <v>1565.315284446428</v>
      </c>
      <c r="N7">
        <v>85.21695329206544</v>
      </c>
    </row>
    <row r="8" spans="1:27" x14ac:dyDescent="0.3">
      <c r="A8">
        <v>1</v>
      </c>
      <c r="B8">
        <v>5</v>
      </c>
      <c r="C8">
        <v>1.2117583333333339</v>
      </c>
      <c r="D8">
        <v>0.36584208058848788</v>
      </c>
      <c r="E8">
        <v>0.10803009460320839</v>
      </c>
      <c r="H8" t="s">
        <v>95</v>
      </c>
      <c r="I8">
        <v>20</v>
      </c>
      <c r="K8" t="s">
        <v>31</v>
      </c>
      <c r="L8">
        <v>0.7696500000000035</v>
      </c>
      <c r="M8">
        <v>141.696810673768</v>
      </c>
      <c r="N8">
        <v>51.646494582470602</v>
      </c>
    </row>
    <row r="9" spans="1:27" x14ac:dyDescent="0.3">
      <c r="A9">
        <v>2</v>
      </c>
      <c r="B9">
        <v>266</v>
      </c>
      <c r="C9">
        <v>37.918586111111111</v>
      </c>
      <c r="D9">
        <v>1366.245435383295</v>
      </c>
      <c r="E9">
        <v>85.21695329206544</v>
      </c>
      <c r="H9" t="s">
        <v>96</v>
      </c>
      <c r="I9">
        <v>2</v>
      </c>
      <c r="K9" t="s">
        <v>32</v>
      </c>
      <c r="L9">
        <v>48.504941666666667</v>
      </c>
      <c r="M9">
        <v>1707.0120951201959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14</v>
      </c>
      <c r="C12">
        <v>0.7696500000000035</v>
      </c>
      <c r="D12">
        <v>141.696810673768</v>
      </c>
      <c r="E12">
        <v>51.646494582470602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143</v>
      </c>
      <c r="B16">
        <v>3403</v>
      </c>
      <c r="C16">
        <v>6294</v>
      </c>
      <c r="D16">
        <v>9</v>
      </c>
      <c r="E16">
        <v>59040</v>
      </c>
      <c r="F16">
        <v>27.1495437582563</v>
      </c>
      <c r="G16">
        <v>2</v>
      </c>
      <c r="H16">
        <v>5</v>
      </c>
      <c r="I16">
        <v>17652.906094226411</v>
      </c>
      <c r="J16">
        <v>16163.563511491349</v>
      </c>
      <c r="K16">
        <v>52.777610015356338</v>
      </c>
      <c r="L16">
        <v>19001.43720551821</v>
      </c>
      <c r="M16">
        <v>17043.255746226419</v>
      </c>
      <c r="N16">
        <v>54.59052860770128</v>
      </c>
      <c r="O16">
        <v>17748.33570901772</v>
      </c>
      <c r="P16">
        <v>16417.84195547023</v>
      </c>
      <c r="Q16">
        <v>52.777610015356338</v>
      </c>
      <c r="R16">
        <v>17750.688119319311</v>
      </c>
      <c r="S16">
        <v>16414.25671218846</v>
      </c>
      <c r="T16">
        <v>54.59052860770128</v>
      </c>
      <c r="U16">
        <v>10.00370071204223</v>
      </c>
      <c r="V16">
        <v>51.566415894902931</v>
      </c>
      <c r="W16">
        <v>0</v>
      </c>
      <c r="X16">
        <v>0</v>
      </c>
    </row>
    <row r="17" spans="1:24" x14ac:dyDescent="0.3">
      <c r="A17" t="s">
        <v>345</v>
      </c>
      <c r="B17">
        <v>3443</v>
      </c>
      <c r="C17">
        <v>5713</v>
      </c>
      <c r="D17">
        <v>14</v>
      </c>
      <c r="E17">
        <v>59340</v>
      </c>
      <c r="F17">
        <v>39.3159925565866</v>
      </c>
      <c r="G17">
        <v>2</v>
      </c>
      <c r="H17">
        <v>5</v>
      </c>
      <c r="I17">
        <v>18049.77745744662</v>
      </c>
      <c r="J17">
        <v>17231.873467395479</v>
      </c>
      <c r="K17">
        <v>47.722133246374668</v>
      </c>
      <c r="L17">
        <v>19662.726040187681</v>
      </c>
      <c r="M17">
        <v>18951.483456024671</v>
      </c>
      <c r="N17">
        <v>50.189126426073607</v>
      </c>
      <c r="O17">
        <v>18188.01877706594</v>
      </c>
      <c r="P17">
        <v>17600.098309522549</v>
      </c>
      <c r="Q17">
        <v>47.722133246374668</v>
      </c>
      <c r="R17">
        <v>18188.083440216149</v>
      </c>
      <c r="S17">
        <v>17600.03766177236</v>
      </c>
      <c r="T17">
        <v>50.189126426073607</v>
      </c>
      <c r="U17">
        <v>10.004057723086611</v>
      </c>
      <c r="V17">
        <v>50.87609362363002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A2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30</v>
      </c>
      <c r="B3" s="3">
        <v>45022</v>
      </c>
      <c r="D3" t="s">
        <v>346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327</v>
      </c>
      <c r="K3">
        <v>300</v>
      </c>
      <c r="L3">
        <v>27</v>
      </c>
      <c r="M3" t="s">
        <v>80</v>
      </c>
      <c r="N3" t="s">
        <v>81</v>
      </c>
      <c r="O3">
        <v>0</v>
      </c>
      <c r="P3" t="s">
        <v>347</v>
      </c>
      <c r="Q3" t="s">
        <v>348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269</v>
      </c>
      <c r="AA3">
        <v>499.47248268127441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30</v>
      </c>
      <c r="C7">
        <v>1.765591666666668</v>
      </c>
      <c r="D7">
        <v>55.55323510483602</v>
      </c>
      <c r="E7">
        <v>12.9035410217926</v>
      </c>
      <c r="H7" t="s">
        <v>93</v>
      </c>
      <c r="I7">
        <v>180</v>
      </c>
      <c r="K7" t="s">
        <v>94</v>
      </c>
      <c r="L7">
        <v>56.325494444444431</v>
      </c>
      <c r="M7">
        <v>1947.915135650512</v>
      </c>
      <c r="N7">
        <v>27.420417462543881</v>
      </c>
    </row>
    <row r="8" spans="1:27" x14ac:dyDescent="0.3">
      <c r="A8">
        <v>1</v>
      </c>
      <c r="B8">
        <v>5</v>
      </c>
      <c r="C8">
        <v>2.1025499999999981</v>
      </c>
      <c r="D8">
        <v>0.93432682444699644</v>
      </c>
      <c r="E8">
        <v>12.896881719728031</v>
      </c>
      <c r="H8" t="s">
        <v>95</v>
      </c>
      <c r="I8">
        <v>79</v>
      </c>
      <c r="K8" t="s">
        <v>31</v>
      </c>
      <c r="L8">
        <v>1.868258333333338</v>
      </c>
      <c r="M8">
        <v>343.08652709735918</v>
      </c>
      <c r="N8">
        <v>89.588639785498501</v>
      </c>
    </row>
    <row r="9" spans="1:27" x14ac:dyDescent="0.3">
      <c r="A9">
        <v>2</v>
      </c>
      <c r="B9">
        <v>265</v>
      </c>
      <c r="C9">
        <v>52.457352777777757</v>
      </c>
      <c r="D9">
        <v>1891.427573721229</v>
      </c>
      <c r="E9">
        <v>27.420417462543881</v>
      </c>
      <c r="H9" t="s">
        <v>96</v>
      </c>
      <c r="I9">
        <v>10</v>
      </c>
      <c r="K9" t="s">
        <v>32</v>
      </c>
      <c r="L9">
        <v>58.193752777777767</v>
      </c>
      <c r="M9">
        <v>2291.0016627478708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27</v>
      </c>
      <c r="C12">
        <v>1.868258333333338</v>
      </c>
      <c r="D12">
        <v>343.08652709735918</v>
      </c>
      <c r="E12">
        <v>89.588639785498501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349</v>
      </c>
      <c r="B16">
        <v>3339</v>
      </c>
      <c r="C16">
        <v>6292</v>
      </c>
      <c r="D16">
        <v>0</v>
      </c>
      <c r="E16">
        <v>59400</v>
      </c>
      <c r="F16">
        <v>14.59374844427221</v>
      </c>
      <c r="G16">
        <v>2</v>
      </c>
      <c r="H16">
        <v>5</v>
      </c>
      <c r="I16">
        <v>18244.44771963677</v>
      </c>
      <c r="J16">
        <v>17742.764627826</v>
      </c>
      <c r="K16">
        <v>110.26544685407301</v>
      </c>
      <c r="L16">
        <v>18863.339207928519</v>
      </c>
      <c r="M16">
        <v>18378.709167270681</v>
      </c>
      <c r="N16">
        <v>110.14084289341859</v>
      </c>
      <c r="O16">
        <v>18295.87139525983</v>
      </c>
      <c r="P16">
        <v>17879.70751065874</v>
      </c>
      <c r="Q16">
        <v>110.26544685407301</v>
      </c>
      <c r="R16">
        <v>18298.05157858408</v>
      </c>
      <c r="S16">
        <v>17877.600246490922</v>
      </c>
      <c r="T16">
        <v>110.14084289341859</v>
      </c>
      <c r="U16">
        <v>10.023448746065389</v>
      </c>
      <c r="V16">
        <v>51.763300155645439</v>
      </c>
      <c r="W16">
        <v>0</v>
      </c>
      <c r="X16">
        <v>0</v>
      </c>
    </row>
    <row r="17" spans="1:24" x14ac:dyDescent="0.3">
      <c r="A17" t="s">
        <v>350</v>
      </c>
      <c r="B17">
        <v>3421</v>
      </c>
      <c r="C17">
        <v>6290</v>
      </c>
      <c r="D17">
        <v>5</v>
      </c>
      <c r="E17">
        <v>59700</v>
      </c>
      <c r="F17">
        <v>42.948654616091851</v>
      </c>
      <c r="G17">
        <v>2</v>
      </c>
      <c r="H17">
        <v>5</v>
      </c>
      <c r="I17">
        <v>18040.571512007031</v>
      </c>
      <c r="J17">
        <v>17209.15614094014</v>
      </c>
      <c r="K17">
        <v>86.142866362249677</v>
      </c>
      <c r="L17">
        <v>19825.912820376459</v>
      </c>
      <c r="M17">
        <v>19103.320467558009</v>
      </c>
      <c r="N17">
        <v>87.862858236383488</v>
      </c>
      <c r="O17">
        <v>18191.602212786969</v>
      </c>
      <c r="P17">
        <v>17611.405879993668</v>
      </c>
      <c r="Q17">
        <v>86.142866362249677</v>
      </c>
      <c r="R17">
        <v>18193.812746134681</v>
      </c>
      <c r="S17">
        <v>17609.327206510719</v>
      </c>
      <c r="T17">
        <v>87.862858236383488</v>
      </c>
      <c r="U17">
        <v>10.004239395250609</v>
      </c>
      <c r="V17">
        <v>51.518212358215791</v>
      </c>
      <c r="W17">
        <v>0</v>
      </c>
      <c r="X17">
        <v>0</v>
      </c>
    </row>
    <row r="18" spans="1:24" x14ac:dyDescent="0.3">
      <c r="A18" t="s">
        <v>350</v>
      </c>
      <c r="B18">
        <v>3421</v>
      </c>
      <c r="C18">
        <v>6290</v>
      </c>
      <c r="D18">
        <v>6</v>
      </c>
      <c r="E18">
        <v>59760</v>
      </c>
      <c r="F18">
        <v>6.2640641662706749</v>
      </c>
      <c r="G18">
        <v>2</v>
      </c>
      <c r="H18">
        <v>5</v>
      </c>
      <c r="I18">
        <v>18170.845581836151</v>
      </c>
      <c r="J18">
        <v>17548.602909769052</v>
      </c>
      <c r="K18">
        <v>83.608145315691218</v>
      </c>
      <c r="L18">
        <v>18429.738619606229</v>
      </c>
      <c r="M18">
        <v>17826.22850381946</v>
      </c>
      <c r="N18">
        <v>86.465738294368464</v>
      </c>
      <c r="O18">
        <v>18192.86403578036</v>
      </c>
      <c r="P18">
        <v>17607.271208386432</v>
      </c>
      <c r="Q18">
        <v>83.608145315691218</v>
      </c>
      <c r="R18">
        <v>18191.737954448639</v>
      </c>
      <c r="S18">
        <v>17608.329913123769</v>
      </c>
      <c r="T18">
        <v>86.465738294368464</v>
      </c>
      <c r="U18">
        <v>10.003734905113919</v>
      </c>
      <c r="V18">
        <v>51.513310235032769</v>
      </c>
      <c r="W18">
        <v>0</v>
      </c>
      <c r="X18">
        <v>0</v>
      </c>
    </row>
    <row r="19" spans="1:24" x14ac:dyDescent="0.3">
      <c r="A19" t="s">
        <v>350</v>
      </c>
      <c r="B19">
        <v>3421</v>
      </c>
      <c r="C19">
        <v>6290</v>
      </c>
      <c r="D19">
        <v>6</v>
      </c>
      <c r="E19">
        <v>59760</v>
      </c>
      <c r="F19">
        <v>2.1494837647717988</v>
      </c>
      <c r="G19">
        <v>2</v>
      </c>
      <c r="H19">
        <v>5</v>
      </c>
      <c r="I19">
        <v>18197.850979289491</v>
      </c>
      <c r="J19">
        <v>17614.809227497339</v>
      </c>
      <c r="K19">
        <v>89.831550429953282</v>
      </c>
      <c r="L19">
        <v>18289.73748627149</v>
      </c>
      <c r="M19">
        <v>17707.22834049843</v>
      </c>
      <c r="N19">
        <v>88.58798447563683</v>
      </c>
      <c r="O19">
        <v>18205.407963196802</v>
      </c>
      <c r="P19">
        <v>17634.940975057059</v>
      </c>
      <c r="Q19">
        <v>89.831550429953282</v>
      </c>
      <c r="R19">
        <v>18208.048883323649</v>
      </c>
      <c r="S19">
        <v>17632.457476831751</v>
      </c>
      <c r="T19">
        <v>88.58798447563683</v>
      </c>
      <c r="U19">
        <v>10.003973212753889</v>
      </c>
      <c r="V19">
        <v>51.520108055343023</v>
      </c>
      <c r="W19">
        <v>0</v>
      </c>
      <c r="X19">
        <v>0</v>
      </c>
    </row>
    <row r="20" spans="1:24" x14ac:dyDescent="0.3">
      <c r="A20" t="s">
        <v>351</v>
      </c>
      <c r="B20">
        <v>5706</v>
      </c>
      <c r="C20">
        <v>355</v>
      </c>
      <c r="D20">
        <v>13</v>
      </c>
      <c r="E20">
        <v>60180</v>
      </c>
      <c r="F20">
        <v>1.998639577167755</v>
      </c>
      <c r="G20">
        <v>5</v>
      </c>
      <c r="H20">
        <v>2</v>
      </c>
      <c r="I20">
        <v>14171.551975366019</v>
      </c>
      <c r="J20">
        <v>15815.40106032674</v>
      </c>
      <c r="K20">
        <v>68.708330667018416</v>
      </c>
      <c r="L20">
        <v>14108.638296829209</v>
      </c>
      <c r="M20">
        <v>15762.670896831891</v>
      </c>
      <c r="N20">
        <v>67.384901096050257</v>
      </c>
      <c r="O20">
        <v>14089.29586072488</v>
      </c>
      <c r="P20">
        <v>15755.117883417121</v>
      </c>
      <c r="Q20">
        <v>68.708330667018416</v>
      </c>
      <c r="R20">
        <v>14091.790379790329</v>
      </c>
      <c r="S20">
        <v>15751.81696303734</v>
      </c>
      <c r="T20">
        <v>67.384901096050257</v>
      </c>
      <c r="U20">
        <v>51.025221306154307</v>
      </c>
      <c r="V20">
        <v>10.02755170880013</v>
      </c>
      <c r="W20">
        <v>0</v>
      </c>
      <c r="X20">
        <v>0</v>
      </c>
    </row>
    <row r="21" spans="1:24" x14ac:dyDescent="0.3">
      <c r="A21" t="s">
        <v>351</v>
      </c>
      <c r="B21">
        <v>5706</v>
      </c>
      <c r="C21">
        <v>355</v>
      </c>
      <c r="D21">
        <v>13</v>
      </c>
      <c r="E21">
        <v>60180</v>
      </c>
      <c r="F21">
        <v>1.4385384302272011</v>
      </c>
      <c r="G21">
        <v>5</v>
      </c>
      <c r="H21">
        <v>2</v>
      </c>
      <c r="I21">
        <v>14204.827389093951</v>
      </c>
      <c r="J21">
        <v>15817.741104725679</v>
      </c>
      <c r="K21">
        <v>56.431332438463222</v>
      </c>
      <c r="L21">
        <v>14157.042270741809</v>
      </c>
      <c r="M21">
        <v>15783.113600957229</v>
      </c>
      <c r="N21">
        <v>61.100995541173162</v>
      </c>
      <c r="O21">
        <v>14145.63695262792</v>
      </c>
      <c r="P21">
        <v>15774.35175609472</v>
      </c>
      <c r="Q21">
        <v>56.431332438463222</v>
      </c>
      <c r="R21">
        <v>14144.91914751024</v>
      </c>
      <c r="S21">
        <v>15775.301387320529</v>
      </c>
      <c r="T21">
        <v>61.100995541173162</v>
      </c>
      <c r="U21">
        <v>51.017301711138508</v>
      </c>
      <c r="V21">
        <v>10.02561522998705</v>
      </c>
      <c r="W21">
        <v>0</v>
      </c>
      <c r="X21">
        <v>0</v>
      </c>
    </row>
    <row r="22" spans="1:24" x14ac:dyDescent="0.3">
      <c r="A22" t="s">
        <v>352</v>
      </c>
      <c r="B22">
        <v>5706</v>
      </c>
      <c r="C22">
        <v>1845</v>
      </c>
      <c r="D22">
        <v>16</v>
      </c>
      <c r="E22">
        <v>60360</v>
      </c>
      <c r="F22">
        <v>4.2735113555075372</v>
      </c>
      <c r="G22">
        <v>5</v>
      </c>
      <c r="H22">
        <v>2</v>
      </c>
      <c r="I22">
        <v>19108.59155451657</v>
      </c>
      <c r="J22">
        <v>17749.520321815151</v>
      </c>
      <c r="K22">
        <v>61.12669553330818</v>
      </c>
      <c r="L22">
        <v>19270.01269775505</v>
      </c>
      <c r="M22">
        <v>17838.019329990519</v>
      </c>
      <c r="N22">
        <v>65.573370778202744</v>
      </c>
      <c r="O22">
        <v>19312.300590445171</v>
      </c>
      <c r="P22">
        <v>17833.69703908289</v>
      </c>
      <c r="Q22">
        <v>61.12669553330818</v>
      </c>
      <c r="R22">
        <v>19312.623649309451</v>
      </c>
      <c r="S22">
        <v>17833.112819522161</v>
      </c>
      <c r="T22">
        <v>65.573370778202744</v>
      </c>
      <c r="U22">
        <v>51.577193763699263</v>
      </c>
      <c r="V22">
        <v>10.036829679392691</v>
      </c>
      <c r="W22">
        <v>0</v>
      </c>
      <c r="X22">
        <v>0</v>
      </c>
    </row>
    <row r="23" spans="1:24" x14ac:dyDescent="0.3">
      <c r="A23" t="s">
        <v>352</v>
      </c>
      <c r="B23">
        <v>5706</v>
      </c>
      <c r="C23">
        <v>1845</v>
      </c>
      <c r="D23">
        <v>16</v>
      </c>
      <c r="E23">
        <v>60360</v>
      </c>
      <c r="F23">
        <v>2.2974926784987222</v>
      </c>
      <c r="G23">
        <v>5</v>
      </c>
      <c r="H23">
        <v>2</v>
      </c>
      <c r="I23">
        <v>19192.097912203961</v>
      </c>
      <c r="J23">
        <v>17792.615513284181</v>
      </c>
      <c r="K23">
        <v>66.040375456261557</v>
      </c>
      <c r="L23">
        <v>19278.918611496141</v>
      </c>
      <c r="M23">
        <v>17840.136897469409</v>
      </c>
      <c r="N23">
        <v>66.799793223924254</v>
      </c>
      <c r="O23">
        <v>19301.630639764451</v>
      </c>
      <c r="P23">
        <v>17837.86999262853</v>
      </c>
      <c r="Q23">
        <v>66.040375456261557</v>
      </c>
      <c r="R23">
        <v>19301.835718753631</v>
      </c>
      <c r="S23">
        <v>17837.499096862521</v>
      </c>
      <c r="T23">
        <v>66.799793223924254</v>
      </c>
      <c r="U23">
        <v>51.583725918069312</v>
      </c>
      <c r="V23">
        <v>10.04069165915026</v>
      </c>
      <c r="W23">
        <v>0</v>
      </c>
      <c r="X23">
        <v>0</v>
      </c>
    </row>
    <row r="24" spans="1:24" x14ac:dyDescent="0.3">
      <c r="A24" t="s">
        <v>353</v>
      </c>
      <c r="B24">
        <v>5713</v>
      </c>
      <c r="C24">
        <v>1668</v>
      </c>
      <c r="D24">
        <v>1</v>
      </c>
      <c r="E24">
        <v>59460</v>
      </c>
      <c r="F24">
        <v>14.64638998437451</v>
      </c>
      <c r="G24">
        <v>5</v>
      </c>
      <c r="H24">
        <v>2</v>
      </c>
      <c r="I24">
        <v>16403.92190381842</v>
      </c>
      <c r="J24">
        <v>15959.096381720799</v>
      </c>
      <c r="K24">
        <v>53.703510180826513</v>
      </c>
      <c r="L24">
        <v>15871.31118661839</v>
      </c>
      <c r="M24">
        <v>15311.45052594799</v>
      </c>
      <c r="N24">
        <v>53.571498206214173</v>
      </c>
      <c r="O24">
        <v>15853.94670405714</v>
      </c>
      <c r="P24">
        <v>15455.81564015205</v>
      </c>
      <c r="Q24">
        <v>53.703510180826513</v>
      </c>
      <c r="R24">
        <v>15852.90172129251</v>
      </c>
      <c r="S24">
        <v>15456.67219368644</v>
      </c>
      <c r="T24">
        <v>53.571498206214173</v>
      </c>
      <c r="U24">
        <v>50.899638750387723</v>
      </c>
      <c r="V24">
        <v>9.9945367513361454</v>
      </c>
      <c r="W24">
        <v>0</v>
      </c>
      <c r="X24">
        <v>0</v>
      </c>
    </row>
    <row r="25" spans="1:24" x14ac:dyDescent="0.3">
      <c r="A25" t="s">
        <v>353</v>
      </c>
      <c r="B25">
        <v>5713</v>
      </c>
      <c r="C25">
        <v>1668</v>
      </c>
      <c r="D25">
        <v>1</v>
      </c>
      <c r="E25">
        <v>59460</v>
      </c>
      <c r="F25">
        <v>13.593849867631381</v>
      </c>
      <c r="G25">
        <v>5</v>
      </c>
      <c r="H25">
        <v>2</v>
      </c>
      <c r="I25">
        <v>16359.677424261979</v>
      </c>
      <c r="J25">
        <v>15937.784362942941</v>
      </c>
      <c r="K25">
        <v>50.269940439670208</v>
      </c>
      <c r="L25">
        <v>15866.057367410131</v>
      </c>
      <c r="M25">
        <v>15336.16635009837</v>
      </c>
      <c r="N25">
        <v>49.415163863586962</v>
      </c>
      <c r="O25">
        <v>15849.313699231319</v>
      </c>
      <c r="P25">
        <v>15470.671142917399</v>
      </c>
      <c r="Q25">
        <v>50.269940439670208</v>
      </c>
      <c r="R25">
        <v>15848.971130871339</v>
      </c>
      <c r="S25">
        <v>15470.951889899319</v>
      </c>
      <c r="T25">
        <v>49.415163863586962</v>
      </c>
      <c r="U25">
        <v>50.894842183708747</v>
      </c>
      <c r="V25">
        <v>9.9945344924240676</v>
      </c>
      <c r="W25">
        <v>0</v>
      </c>
      <c r="X25">
        <v>0</v>
      </c>
    </row>
  </sheetData>
  <pageMargins left="0.75" right="0.75" top="1" bottom="1" header="0.5" footer="0.5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A27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31</v>
      </c>
      <c r="B3" s="3">
        <v>45022</v>
      </c>
      <c r="D3" t="s">
        <v>354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288</v>
      </c>
      <c r="K3">
        <v>254</v>
      </c>
      <c r="L3">
        <v>34</v>
      </c>
      <c r="M3" t="s">
        <v>80</v>
      </c>
      <c r="N3" t="s">
        <v>81</v>
      </c>
      <c r="O3">
        <v>0</v>
      </c>
      <c r="P3" t="s">
        <v>355</v>
      </c>
      <c r="Q3" t="s">
        <v>356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24</v>
      </c>
      <c r="AA3">
        <v>378.67116665840149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16.578413888888889</v>
      </c>
      <c r="D7">
        <v>335.31023478816388</v>
      </c>
      <c r="E7">
        <v>13.68972547499367</v>
      </c>
      <c r="H7" t="s">
        <v>93</v>
      </c>
      <c r="I7">
        <v>0</v>
      </c>
      <c r="K7" t="s">
        <v>94</v>
      </c>
      <c r="L7">
        <v>55.337811111111108</v>
      </c>
      <c r="M7">
        <v>1711.146493154544</v>
      </c>
      <c r="N7">
        <v>13.68972547499367</v>
      </c>
    </row>
    <row r="8" spans="1:27" x14ac:dyDescent="0.3">
      <c r="A8">
        <v>1</v>
      </c>
      <c r="B8">
        <v>2</v>
      </c>
      <c r="C8">
        <v>0.61939722222222271</v>
      </c>
      <c r="D8">
        <v>0.27682385886611688</v>
      </c>
      <c r="E8">
        <v>12.85738238632343</v>
      </c>
      <c r="H8" t="s">
        <v>95</v>
      </c>
      <c r="I8">
        <v>12</v>
      </c>
      <c r="K8" t="s">
        <v>31</v>
      </c>
      <c r="L8">
        <v>2.6424805555555611</v>
      </c>
      <c r="M8">
        <v>486.23178059883969</v>
      </c>
      <c r="N8">
        <v>53.46743950583982</v>
      </c>
    </row>
    <row r="9" spans="1:27" x14ac:dyDescent="0.3">
      <c r="A9">
        <v>2</v>
      </c>
      <c r="B9">
        <v>176</v>
      </c>
      <c r="C9">
        <v>38.14</v>
      </c>
      <c r="D9">
        <v>1375.559434507514</v>
      </c>
      <c r="E9">
        <v>11.37629129454012</v>
      </c>
      <c r="H9" t="s">
        <v>96</v>
      </c>
      <c r="I9">
        <v>12</v>
      </c>
      <c r="K9" t="s">
        <v>32</v>
      </c>
      <c r="L9">
        <v>57.980291666666673</v>
      </c>
      <c r="M9">
        <v>2197.3782737533838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34</v>
      </c>
      <c r="C12">
        <v>2.6424805555555611</v>
      </c>
      <c r="D12">
        <v>486.23178059883969</v>
      </c>
      <c r="E12">
        <v>53.46743950583982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357</v>
      </c>
      <c r="B16">
        <v>4095</v>
      </c>
      <c r="C16">
        <v>5715</v>
      </c>
      <c r="D16">
        <v>4</v>
      </c>
      <c r="E16">
        <v>61440</v>
      </c>
      <c r="F16">
        <v>29.078197102052371</v>
      </c>
      <c r="G16">
        <v>0</v>
      </c>
      <c r="H16">
        <v>5</v>
      </c>
      <c r="I16">
        <v>21495.69331558343</v>
      </c>
      <c r="J16">
        <v>18749.744296482138</v>
      </c>
      <c r="K16">
        <v>60.714474097966779</v>
      </c>
      <c r="L16">
        <v>20110.53130068718</v>
      </c>
      <c r="M16">
        <v>18173.71993511081</v>
      </c>
      <c r="N16">
        <v>60.363421338068413</v>
      </c>
      <c r="O16">
        <v>21495.69331558343</v>
      </c>
      <c r="P16">
        <v>18749.744296482138</v>
      </c>
      <c r="Q16">
        <v>60.714474097966779</v>
      </c>
      <c r="R16">
        <v>21496.942264396072</v>
      </c>
      <c r="S16">
        <v>18746.722396150661</v>
      </c>
      <c r="T16">
        <v>60.363421338068413</v>
      </c>
      <c r="U16">
        <v>0</v>
      </c>
      <c r="V16">
        <v>51.590396527528959</v>
      </c>
      <c r="W16">
        <v>0</v>
      </c>
      <c r="X16">
        <v>0</v>
      </c>
    </row>
    <row r="17" spans="1:24" x14ac:dyDescent="0.3">
      <c r="A17" t="s">
        <v>358</v>
      </c>
      <c r="B17">
        <v>4385</v>
      </c>
      <c r="C17">
        <v>5912</v>
      </c>
      <c r="D17">
        <v>19</v>
      </c>
      <c r="E17">
        <v>62340</v>
      </c>
      <c r="F17">
        <v>71.251696392979667</v>
      </c>
      <c r="G17">
        <v>0</v>
      </c>
      <c r="H17">
        <v>5</v>
      </c>
      <c r="I17">
        <v>16917.668531636951</v>
      </c>
      <c r="J17">
        <v>13783.03275641139</v>
      </c>
      <c r="K17">
        <v>36.096406551805273</v>
      </c>
      <c r="L17">
        <v>16130.69312289986</v>
      </c>
      <c r="M17">
        <v>17926.95762096818</v>
      </c>
      <c r="N17">
        <v>38.897400014555842</v>
      </c>
      <c r="O17">
        <v>16215.01978081083</v>
      </c>
      <c r="P17">
        <v>14373.70139178769</v>
      </c>
      <c r="Q17">
        <v>36.096406551805273</v>
      </c>
      <c r="R17">
        <v>16215.85233625394</v>
      </c>
      <c r="S17">
        <v>14373.85967623639</v>
      </c>
      <c r="T17">
        <v>38.897400014555842</v>
      </c>
      <c r="U17">
        <v>12.882991817115951</v>
      </c>
      <c r="V17">
        <v>49.881174890063491</v>
      </c>
      <c r="W17">
        <v>0</v>
      </c>
      <c r="X17">
        <v>0</v>
      </c>
    </row>
    <row r="18" spans="1:24" x14ac:dyDescent="0.3">
      <c r="A18" t="s">
        <v>359</v>
      </c>
      <c r="B18">
        <v>4575</v>
      </c>
      <c r="C18">
        <v>5705</v>
      </c>
      <c r="D18">
        <v>3</v>
      </c>
      <c r="E18">
        <v>61380</v>
      </c>
      <c r="F18">
        <v>17.546116846480761</v>
      </c>
      <c r="G18">
        <v>0</v>
      </c>
      <c r="H18">
        <v>5</v>
      </c>
      <c r="I18">
        <v>14439.83257988677</v>
      </c>
      <c r="J18">
        <v>15826.239768895261</v>
      </c>
      <c r="K18">
        <v>85.863848904842328</v>
      </c>
      <c r="L18">
        <v>15268.776499919109</v>
      </c>
      <c r="M18">
        <v>16167.538405386889</v>
      </c>
      <c r="N18">
        <v>82.19224301843775</v>
      </c>
      <c r="O18">
        <v>14439.83257988677</v>
      </c>
      <c r="P18">
        <v>15826.239768895261</v>
      </c>
      <c r="Q18">
        <v>85.863848904842328</v>
      </c>
      <c r="R18">
        <v>14440.228269601301</v>
      </c>
      <c r="S18">
        <v>15825.281867507139</v>
      </c>
      <c r="T18">
        <v>82.19224301843775</v>
      </c>
      <c r="U18">
        <v>0</v>
      </c>
      <c r="V18">
        <v>51.091366043924403</v>
      </c>
      <c r="W18">
        <v>0</v>
      </c>
      <c r="X18">
        <v>0</v>
      </c>
    </row>
    <row r="19" spans="1:24" x14ac:dyDescent="0.3">
      <c r="A19" t="s">
        <v>359</v>
      </c>
      <c r="B19">
        <v>4575</v>
      </c>
      <c r="C19">
        <v>5705</v>
      </c>
      <c r="D19">
        <v>4</v>
      </c>
      <c r="E19">
        <v>61440</v>
      </c>
      <c r="F19">
        <v>14.351733630377259</v>
      </c>
      <c r="G19">
        <v>0</v>
      </c>
      <c r="H19">
        <v>5</v>
      </c>
      <c r="I19">
        <v>14437.25618248902</v>
      </c>
      <c r="J19">
        <v>15824.384608568869</v>
      </c>
      <c r="K19">
        <v>85.048451083276049</v>
      </c>
      <c r="L19">
        <v>15114.287835443691</v>
      </c>
      <c r="M19">
        <v>16105.92157873121</v>
      </c>
      <c r="N19">
        <v>82.884142533072591</v>
      </c>
      <c r="O19">
        <v>14437.25618248902</v>
      </c>
      <c r="P19">
        <v>15824.384608568869</v>
      </c>
      <c r="Q19">
        <v>85.048451083276049</v>
      </c>
      <c r="R19">
        <v>14436.59925759734</v>
      </c>
      <c r="S19">
        <v>15825.97487733565</v>
      </c>
      <c r="T19">
        <v>82.884142533072591</v>
      </c>
      <c r="U19">
        <v>0</v>
      </c>
      <c r="V19">
        <v>51.090267357627489</v>
      </c>
      <c r="W19">
        <v>0</v>
      </c>
      <c r="X19">
        <v>0</v>
      </c>
    </row>
    <row r="20" spans="1:24" x14ac:dyDescent="0.3">
      <c r="A20" t="s">
        <v>359</v>
      </c>
      <c r="B20">
        <v>4575</v>
      </c>
      <c r="C20">
        <v>5705</v>
      </c>
      <c r="D20">
        <v>4</v>
      </c>
      <c r="E20">
        <v>61440</v>
      </c>
      <c r="F20">
        <v>4.4024574445035878</v>
      </c>
      <c r="G20">
        <v>0</v>
      </c>
      <c r="H20">
        <v>5</v>
      </c>
      <c r="I20">
        <v>14440.456764528661</v>
      </c>
      <c r="J20">
        <v>15822.390959056471</v>
      </c>
      <c r="K20">
        <v>86.737913744489006</v>
      </c>
      <c r="L20">
        <v>14648.77858789036</v>
      </c>
      <c r="M20">
        <v>15907.10539510717</v>
      </c>
      <c r="N20">
        <v>84.938567852504377</v>
      </c>
      <c r="O20">
        <v>14440.456764528661</v>
      </c>
      <c r="P20">
        <v>15822.390959056471</v>
      </c>
      <c r="Q20">
        <v>86.737913744489006</v>
      </c>
      <c r="R20">
        <v>14440.936227087201</v>
      </c>
      <c r="S20">
        <v>15821.23051918381</v>
      </c>
      <c r="T20">
        <v>84.938567852504377</v>
      </c>
      <c r="U20">
        <v>0</v>
      </c>
      <c r="V20">
        <v>51.081535026292443</v>
      </c>
      <c r="W20">
        <v>0</v>
      </c>
      <c r="X20">
        <v>0</v>
      </c>
    </row>
    <row r="21" spans="1:24" x14ac:dyDescent="0.3">
      <c r="A21" t="s">
        <v>360</v>
      </c>
      <c r="B21">
        <v>4575</v>
      </c>
      <c r="C21">
        <v>6291</v>
      </c>
      <c r="D21">
        <v>3</v>
      </c>
      <c r="E21">
        <v>61380</v>
      </c>
      <c r="F21">
        <v>61.69601805001647</v>
      </c>
      <c r="G21">
        <v>0</v>
      </c>
      <c r="H21">
        <v>5</v>
      </c>
      <c r="I21">
        <v>14444.2246092265</v>
      </c>
      <c r="J21">
        <v>15825.953521492909</v>
      </c>
      <c r="K21">
        <v>84.151500584633084</v>
      </c>
      <c r="L21">
        <v>17384.451079568411</v>
      </c>
      <c r="M21">
        <v>17043.36875151948</v>
      </c>
      <c r="N21">
        <v>80.528265880139429</v>
      </c>
      <c r="O21">
        <v>14444.2246092265</v>
      </c>
      <c r="P21">
        <v>15825.953521492909</v>
      </c>
      <c r="Q21">
        <v>84.151500584633084</v>
      </c>
      <c r="R21">
        <v>14443.32861956391</v>
      </c>
      <c r="S21">
        <v>15828.121982572509</v>
      </c>
      <c r="T21">
        <v>80.528265880139429</v>
      </c>
      <c r="U21">
        <v>0</v>
      </c>
      <c r="V21">
        <v>51.580295788167597</v>
      </c>
      <c r="W21">
        <v>0</v>
      </c>
      <c r="X21">
        <v>0</v>
      </c>
    </row>
    <row r="22" spans="1:24" x14ac:dyDescent="0.3">
      <c r="A22" t="s">
        <v>360</v>
      </c>
      <c r="B22">
        <v>4575</v>
      </c>
      <c r="C22">
        <v>6291</v>
      </c>
      <c r="D22">
        <v>4</v>
      </c>
      <c r="E22">
        <v>61440</v>
      </c>
      <c r="F22">
        <v>28.53284957223909</v>
      </c>
      <c r="G22">
        <v>0</v>
      </c>
      <c r="H22">
        <v>5</v>
      </c>
      <c r="I22">
        <v>14440.783648203491</v>
      </c>
      <c r="J22">
        <v>15821.84465908667</v>
      </c>
      <c r="K22">
        <v>89.395789353864302</v>
      </c>
      <c r="L22">
        <v>15801.176814740331</v>
      </c>
      <c r="M22">
        <v>16383.549051132361</v>
      </c>
      <c r="N22">
        <v>89.572551479759511</v>
      </c>
      <c r="O22">
        <v>14440.783648203491</v>
      </c>
      <c r="P22">
        <v>15821.84465908667</v>
      </c>
      <c r="Q22">
        <v>89.395789353864302</v>
      </c>
      <c r="R22">
        <v>14440.914177157771</v>
      </c>
      <c r="S22">
        <v>15821.5287387263</v>
      </c>
      <c r="T22">
        <v>89.572551479759511</v>
      </c>
      <c r="U22">
        <v>0</v>
      </c>
      <c r="V22">
        <v>51.582483971458487</v>
      </c>
      <c r="W22">
        <v>0</v>
      </c>
      <c r="X22">
        <v>0</v>
      </c>
    </row>
    <row r="23" spans="1:24" x14ac:dyDescent="0.3">
      <c r="A23" t="s">
        <v>360</v>
      </c>
      <c r="B23">
        <v>4575</v>
      </c>
      <c r="C23">
        <v>6291</v>
      </c>
      <c r="D23">
        <v>4</v>
      </c>
      <c r="E23">
        <v>61440</v>
      </c>
      <c r="F23">
        <v>24.523257465279851</v>
      </c>
      <c r="G23">
        <v>0</v>
      </c>
      <c r="H23">
        <v>5</v>
      </c>
      <c r="I23">
        <v>14440.758829643481</v>
      </c>
      <c r="J23">
        <v>15827.33210347603</v>
      </c>
      <c r="K23">
        <v>84.011239281658959</v>
      </c>
      <c r="L23">
        <v>15611.43958341018</v>
      </c>
      <c r="M23">
        <v>16306.901054948141</v>
      </c>
      <c r="N23">
        <v>83.676187188008001</v>
      </c>
      <c r="O23">
        <v>14440.758829643481</v>
      </c>
      <c r="P23">
        <v>15827.33210347603</v>
      </c>
      <c r="Q23">
        <v>84.011239281658959</v>
      </c>
      <c r="R23">
        <v>14442.19368285241</v>
      </c>
      <c r="S23">
        <v>15823.858915331881</v>
      </c>
      <c r="T23">
        <v>83.676187188008001</v>
      </c>
      <c r="U23">
        <v>0</v>
      </c>
      <c r="V23">
        <v>51.58756459959011</v>
      </c>
      <c r="W23">
        <v>0</v>
      </c>
      <c r="X23">
        <v>0</v>
      </c>
    </row>
    <row r="24" spans="1:24" x14ac:dyDescent="0.3">
      <c r="A24" t="s">
        <v>361</v>
      </c>
      <c r="B24">
        <v>5055</v>
      </c>
      <c r="C24">
        <v>5915</v>
      </c>
      <c r="D24">
        <v>12</v>
      </c>
      <c r="E24">
        <v>61920</v>
      </c>
      <c r="F24">
        <v>12.334195224790941</v>
      </c>
      <c r="G24">
        <v>0</v>
      </c>
      <c r="H24">
        <v>5</v>
      </c>
      <c r="I24">
        <v>17293.288365316119</v>
      </c>
      <c r="J24">
        <v>12333.558644820139</v>
      </c>
      <c r="K24">
        <v>48.637527390034897</v>
      </c>
      <c r="L24">
        <v>17274.872023990421</v>
      </c>
      <c r="M24">
        <v>13054.20674423888</v>
      </c>
      <c r="N24">
        <v>49.799330178948132</v>
      </c>
      <c r="O24">
        <v>17403.37470081267</v>
      </c>
      <c r="P24">
        <v>12448.045131630121</v>
      </c>
      <c r="Q24">
        <v>48.637527390034897</v>
      </c>
      <c r="R24">
        <v>17406.075094555708</v>
      </c>
      <c r="S24">
        <v>12448.124268398709</v>
      </c>
      <c r="T24">
        <v>49.799330178948132</v>
      </c>
      <c r="U24">
        <v>12.87700096940403</v>
      </c>
      <c r="V24">
        <v>50.276577967254553</v>
      </c>
      <c r="W24">
        <v>0</v>
      </c>
      <c r="X24">
        <v>0</v>
      </c>
    </row>
    <row r="25" spans="1:24" x14ac:dyDescent="0.3">
      <c r="A25" t="s">
        <v>362</v>
      </c>
      <c r="B25">
        <v>6105</v>
      </c>
      <c r="C25">
        <v>1033</v>
      </c>
      <c r="D25">
        <v>5</v>
      </c>
      <c r="E25">
        <v>61500</v>
      </c>
      <c r="F25">
        <v>5.3917193105298429</v>
      </c>
      <c r="G25">
        <v>5</v>
      </c>
      <c r="H25">
        <v>2</v>
      </c>
      <c r="I25">
        <v>17657.800518839671</v>
      </c>
      <c r="J25">
        <v>15165.409977310441</v>
      </c>
      <c r="K25">
        <v>129.16721495629579</v>
      </c>
      <c r="L25">
        <v>17747.140750812261</v>
      </c>
      <c r="M25">
        <v>15420.213204624049</v>
      </c>
      <c r="N25">
        <v>125.511879271464</v>
      </c>
      <c r="O25">
        <v>17692.262737385241</v>
      </c>
      <c r="P25">
        <v>15436.773222585931</v>
      </c>
      <c r="Q25">
        <v>129.16721495629579</v>
      </c>
      <c r="R25">
        <v>17695.41215250262</v>
      </c>
      <c r="S25">
        <v>15435.71230542561</v>
      </c>
      <c r="T25">
        <v>125.511879271464</v>
      </c>
      <c r="U25">
        <v>50.733869764475983</v>
      </c>
      <c r="V25">
        <v>10.015478387329271</v>
      </c>
      <c r="W25">
        <v>0</v>
      </c>
      <c r="X25">
        <v>0</v>
      </c>
    </row>
    <row r="26" spans="1:24" x14ac:dyDescent="0.3">
      <c r="A26" t="s">
        <v>362</v>
      </c>
      <c r="B26">
        <v>6105</v>
      </c>
      <c r="C26">
        <v>1033</v>
      </c>
      <c r="D26">
        <v>5</v>
      </c>
      <c r="E26">
        <v>61500</v>
      </c>
      <c r="F26">
        <v>2.1757233782203849</v>
      </c>
      <c r="G26">
        <v>5</v>
      </c>
      <c r="H26">
        <v>2</v>
      </c>
      <c r="I26">
        <v>17667.24957458541</v>
      </c>
      <c r="J26">
        <v>15326.57537087622</v>
      </c>
      <c r="K26">
        <v>123.0417278504319</v>
      </c>
      <c r="L26">
        <v>17699.898181447621</v>
      </c>
      <c r="M26">
        <v>15430.546364760739</v>
      </c>
      <c r="N26">
        <v>122.9738989163566</v>
      </c>
      <c r="O26">
        <v>17681.15723356399</v>
      </c>
      <c r="P26">
        <v>15436.07873155905</v>
      </c>
      <c r="Q26">
        <v>123.0417278504319</v>
      </c>
      <c r="R26">
        <v>17679.014594317941</v>
      </c>
      <c r="S26">
        <v>15436.800724885161</v>
      </c>
      <c r="T26">
        <v>122.9738989163566</v>
      </c>
      <c r="U26">
        <v>50.733935884674743</v>
      </c>
      <c r="V26">
        <v>10.019669078510329</v>
      </c>
      <c r="W26">
        <v>0</v>
      </c>
      <c r="X26">
        <v>0</v>
      </c>
    </row>
    <row r="27" spans="1:24" x14ac:dyDescent="0.3">
      <c r="A27" t="s">
        <v>363</v>
      </c>
      <c r="B27">
        <v>6300</v>
      </c>
      <c r="C27">
        <v>611</v>
      </c>
      <c r="D27">
        <v>21</v>
      </c>
      <c r="E27">
        <v>62460</v>
      </c>
      <c r="F27">
        <v>7.8101559426154861</v>
      </c>
      <c r="G27">
        <v>5</v>
      </c>
      <c r="H27">
        <v>2</v>
      </c>
      <c r="I27">
        <v>15584.66733447104</v>
      </c>
      <c r="J27">
        <v>15474.70854776998</v>
      </c>
      <c r="K27">
        <v>115.93123379438219</v>
      </c>
      <c r="L27">
        <v>15952.593420878269</v>
      </c>
      <c r="M27">
        <v>15775.243899840139</v>
      </c>
      <c r="N27">
        <v>116.7155459741742</v>
      </c>
      <c r="O27">
        <v>15882.62450512555</v>
      </c>
      <c r="P27">
        <v>15738.81393172714</v>
      </c>
      <c r="Q27">
        <v>115.93123379438219</v>
      </c>
      <c r="R27">
        <v>15884.48140611853</v>
      </c>
      <c r="S27">
        <v>15736.568891260031</v>
      </c>
      <c r="T27">
        <v>116.7155459741742</v>
      </c>
      <c r="U27">
        <v>50.979573953473853</v>
      </c>
      <c r="V27">
        <v>10.028770173033489</v>
      </c>
      <c r="W27">
        <v>0</v>
      </c>
      <c r="X27">
        <v>0</v>
      </c>
    </row>
  </sheetData>
  <pageMargins left="0.75" right="0.75" top="1" bottom="1" header="0.5" footer="0.5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A17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32</v>
      </c>
      <c r="B3" s="3">
        <v>45022</v>
      </c>
      <c r="D3" t="s">
        <v>364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244</v>
      </c>
      <c r="K3">
        <v>219</v>
      </c>
      <c r="L3">
        <v>25</v>
      </c>
      <c r="M3" t="s">
        <v>80</v>
      </c>
      <c r="N3" t="s">
        <v>81</v>
      </c>
      <c r="O3">
        <v>0</v>
      </c>
      <c r="P3" t="s">
        <v>365</v>
      </c>
      <c r="Q3" t="s">
        <v>366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155</v>
      </c>
      <c r="AA3">
        <v>311.59618878364557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31</v>
      </c>
      <c r="C7">
        <v>1.770130555555556</v>
      </c>
      <c r="D7">
        <v>56.327373151918152</v>
      </c>
      <c r="E7">
        <v>12.90293214179477</v>
      </c>
      <c r="H7" t="s">
        <v>93</v>
      </c>
      <c r="I7">
        <v>0</v>
      </c>
      <c r="K7" t="s">
        <v>94</v>
      </c>
      <c r="L7">
        <v>40.162844444444431</v>
      </c>
      <c r="M7">
        <v>1423.3486122107149</v>
      </c>
      <c r="N7">
        <v>12.90293214179477</v>
      </c>
    </row>
    <row r="8" spans="1:27" x14ac:dyDescent="0.3">
      <c r="A8">
        <v>1</v>
      </c>
      <c r="B8">
        <v>1</v>
      </c>
      <c r="C8">
        <v>0.49930277777777721</v>
      </c>
      <c r="D8">
        <v>0.27415755911333961</v>
      </c>
      <c r="E8">
        <v>12.892098338330859</v>
      </c>
      <c r="H8" t="s">
        <v>95</v>
      </c>
      <c r="I8">
        <v>153</v>
      </c>
      <c r="K8" t="s">
        <v>31</v>
      </c>
      <c r="L8">
        <v>1.812244444444447</v>
      </c>
      <c r="M8">
        <v>333.5670100995124</v>
      </c>
      <c r="N8">
        <v>52.778113439706537</v>
      </c>
    </row>
    <row r="9" spans="1:27" x14ac:dyDescent="0.3">
      <c r="A9">
        <v>2</v>
      </c>
      <c r="B9">
        <v>187</v>
      </c>
      <c r="C9">
        <v>37.893411111111099</v>
      </c>
      <c r="D9">
        <v>1366.7470814996841</v>
      </c>
      <c r="E9">
        <v>10.475408718597061</v>
      </c>
      <c r="H9" t="s">
        <v>96</v>
      </c>
      <c r="I9">
        <v>2</v>
      </c>
      <c r="K9" t="s">
        <v>32</v>
      </c>
      <c r="L9">
        <v>41.975088888888877</v>
      </c>
      <c r="M9">
        <v>1756.915622310227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25</v>
      </c>
      <c r="C12">
        <v>1.812244444444447</v>
      </c>
      <c r="D12">
        <v>333.5670100995124</v>
      </c>
      <c r="E12">
        <v>52.778113439706537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367</v>
      </c>
      <c r="B16">
        <v>5914</v>
      </c>
      <c r="C16">
        <v>1049</v>
      </c>
      <c r="D16">
        <v>8</v>
      </c>
      <c r="E16">
        <v>63480</v>
      </c>
      <c r="F16">
        <v>44.56384548193703</v>
      </c>
      <c r="G16">
        <v>5</v>
      </c>
      <c r="H16">
        <v>2</v>
      </c>
      <c r="I16">
        <v>17392.068989415959</v>
      </c>
      <c r="J16">
        <v>13169.720022909731</v>
      </c>
      <c r="K16">
        <v>52.006493162696493</v>
      </c>
      <c r="L16">
        <v>18109.015282690751</v>
      </c>
      <c r="M16">
        <v>15316.38486820081</v>
      </c>
      <c r="N16">
        <v>52.426953928123289</v>
      </c>
      <c r="O16">
        <v>17679.485048333769</v>
      </c>
      <c r="P16">
        <v>15442.57666674422</v>
      </c>
      <c r="Q16">
        <v>52.006493162696493</v>
      </c>
      <c r="R16">
        <v>17680.25603246165</v>
      </c>
      <c r="S16">
        <v>15442.319480042561</v>
      </c>
      <c r="T16">
        <v>52.426953928123289</v>
      </c>
      <c r="U16">
        <v>51.408429127931541</v>
      </c>
      <c r="V16">
        <v>10.02766626025055</v>
      </c>
      <c r="W16">
        <v>0</v>
      </c>
      <c r="X16">
        <v>0</v>
      </c>
    </row>
    <row r="17" spans="1:24" x14ac:dyDescent="0.3">
      <c r="A17" t="s">
        <v>368</v>
      </c>
      <c r="B17">
        <v>6304</v>
      </c>
      <c r="C17">
        <v>619</v>
      </c>
      <c r="D17">
        <v>0</v>
      </c>
      <c r="E17">
        <v>63000</v>
      </c>
      <c r="F17">
        <v>37.975392693830358</v>
      </c>
      <c r="G17">
        <v>5</v>
      </c>
      <c r="H17">
        <v>2</v>
      </c>
      <c r="I17">
        <v>16506.514018395868</v>
      </c>
      <c r="J17">
        <v>15939.523248888599</v>
      </c>
      <c r="K17">
        <v>134.8207665618427</v>
      </c>
      <c r="L17">
        <v>15074.680463239571</v>
      </c>
      <c r="M17">
        <v>15274.27818918029</v>
      </c>
      <c r="N17">
        <v>138.81270880468341</v>
      </c>
      <c r="O17">
        <v>14744.81934117118</v>
      </c>
      <c r="P17">
        <v>15083.4698189394</v>
      </c>
      <c r="Q17">
        <v>134.8207665618427</v>
      </c>
      <c r="R17">
        <v>14743.531856213691</v>
      </c>
      <c r="S17">
        <v>15086.22700509825</v>
      </c>
      <c r="T17">
        <v>138.81270880468341</v>
      </c>
      <c r="U17">
        <v>51.577396855255891</v>
      </c>
      <c r="V17">
        <v>10.02803039276124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A20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33</v>
      </c>
      <c r="B3" s="3">
        <v>45022</v>
      </c>
      <c r="D3" t="s">
        <v>369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303</v>
      </c>
      <c r="K3">
        <v>272</v>
      </c>
      <c r="L3">
        <v>31</v>
      </c>
      <c r="M3" t="s">
        <v>80</v>
      </c>
      <c r="N3" t="s">
        <v>81</v>
      </c>
      <c r="O3">
        <v>0</v>
      </c>
      <c r="P3" t="s">
        <v>370</v>
      </c>
      <c r="Q3" t="s">
        <v>371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29</v>
      </c>
      <c r="AA3">
        <v>401.24722456932068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16.78725277777777</v>
      </c>
      <c r="D7">
        <v>341.65007829393488</v>
      </c>
      <c r="E7">
        <v>13.14014187203442</v>
      </c>
      <c r="H7" t="s">
        <v>93</v>
      </c>
      <c r="I7">
        <v>0</v>
      </c>
      <c r="K7" t="s">
        <v>94</v>
      </c>
      <c r="L7">
        <v>58.594152777777779</v>
      </c>
      <c r="M7">
        <v>1832.550519943879</v>
      </c>
      <c r="N7">
        <v>13.14014187203442</v>
      </c>
    </row>
    <row r="8" spans="1:27" x14ac:dyDescent="0.3">
      <c r="A8">
        <v>1</v>
      </c>
      <c r="B8">
        <v>1</v>
      </c>
      <c r="C8">
        <v>0.46859444444444509</v>
      </c>
      <c r="D8">
        <v>0.14351571922710471</v>
      </c>
      <c r="E8">
        <v>9.7066930783373168E-2</v>
      </c>
      <c r="H8" t="s">
        <v>95</v>
      </c>
      <c r="I8">
        <v>24</v>
      </c>
      <c r="K8" t="s">
        <v>31</v>
      </c>
      <c r="L8">
        <v>1.969891666666661</v>
      </c>
      <c r="M8">
        <v>361.33342743556358</v>
      </c>
      <c r="N8">
        <v>51.887585702799832</v>
      </c>
    </row>
    <row r="9" spans="1:27" x14ac:dyDescent="0.3">
      <c r="A9">
        <v>2</v>
      </c>
      <c r="B9">
        <v>195</v>
      </c>
      <c r="C9">
        <v>41.338305555555557</v>
      </c>
      <c r="D9">
        <v>1490.756925930717</v>
      </c>
      <c r="E9">
        <v>10.798565405164551</v>
      </c>
      <c r="H9" t="s">
        <v>96</v>
      </c>
      <c r="I9">
        <v>5</v>
      </c>
      <c r="K9" t="s">
        <v>32</v>
      </c>
      <c r="L9">
        <v>60.564044444444441</v>
      </c>
      <c r="M9">
        <v>2193.8839473794428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31</v>
      </c>
      <c r="C12">
        <v>1.969891666666661</v>
      </c>
      <c r="D12">
        <v>361.33342743556358</v>
      </c>
      <c r="E12">
        <v>51.887585702799832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372</v>
      </c>
      <c r="B16">
        <v>4293</v>
      </c>
      <c r="C16">
        <v>6320</v>
      </c>
      <c r="D16">
        <v>24</v>
      </c>
      <c r="E16">
        <v>66240</v>
      </c>
      <c r="F16">
        <v>23.572559689101301</v>
      </c>
      <c r="G16">
        <v>0</v>
      </c>
      <c r="H16">
        <v>5</v>
      </c>
      <c r="I16">
        <v>16109.19647659399</v>
      </c>
      <c r="J16">
        <v>15849.543377907699</v>
      </c>
      <c r="K16">
        <v>67.209280737927202</v>
      </c>
      <c r="L16">
        <v>17029.52912693904</v>
      </c>
      <c r="M16">
        <v>17015.637039338279</v>
      </c>
      <c r="N16">
        <v>67.324798955070023</v>
      </c>
      <c r="O16">
        <v>16185.79745774993</v>
      </c>
      <c r="P16">
        <v>16142.770717042231</v>
      </c>
      <c r="Q16">
        <v>67.209280737927202</v>
      </c>
      <c r="R16">
        <v>16185.15742239961</v>
      </c>
      <c r="S16">
        <v>16143.276431842411</v>
      </c>
      <c r="T16">
        <v>67.324798955070023</v>
      </c>
      <c r="U16">
        <v>12.856797255748051</v>
      </c>
      <c r="V16">
        <v>51.503714402459202</v>
      </c>
      <c r="W16">
        <v>0</v>
      </c>
      <c r="X16">
        <v>0</v>
      </c>
    </row>
    <row r="17" spans="1:24" x14ac:dyDescent="0.3">
      <c r="A17" t="s">
        <v>372</v>
      </c>
      <c r="B17">
        <v>4293</v>
      </c>
      <c r="C17">
        <v>6320</v>
      </c>
      <c r="D17">
        <v>24</v>
      </c>
      <c r="E17">
        <v>66240</v>
      </c>
      <c r="F17">
        <v>23.21026547269328</v>
      </c>
      <c r="G17">
        <v>0</v>
      </c>
      <c r="H17">
        <v>5</v>
      </c>
      <c r="I17">
        <v>16109.065109627471</v>
      </c>
      <c r="J17">
        <v>15849.481085627869</v>
      </c>
      <c r="K17">
        <v>70.660722143194974</v>
      </c>
      <c r="L17">
        <v>17013.64210228137</v>
      </c>
      <c r="M17">
        <v>16998.993507736501</v>
      </c>
      <c r="N17">
        <v>71.996612760726535</v>
      </c>
      <c r="O17">
        <v>16184.492251771169</v>
      </c>
      <c r="P17">
        <v>16138.201723188749</v>
      </c>
      <c r="Q17">
        <v>70.660722143194974</v>
      </c>
      <c r="R17">
        <v>16182.165323691081</v>
      </c>
      <c r="S17">
        <v>16140.0404864843</v>
      </c>
      <c r="T17">
        <v>71.996612760726535</v>
      </c>
      <c r="U17">
        <v>12.856835136593659</v>
      </c>
      <c r="V17">
        <v>51.506186436581537</v>
      </c>
      <c r="W17">
        <v>0</v>
      </c>
      <c r="X17">
        <v>0</v>
      </c>
    </row>
    <row r="18" spans="1:24" x14ac:dyDescent="0.3">
      <c r="A18" t="s">
        <v>373</v>
      </c>
      <c r="B18">
        <v>6120</v>
      </c>
      <c r="C18">
        <v>644</v>
      </c>
      <c r="D18">
        <v>28</v>
      </c>
      <c r="E18">
        <v>66480</v>
      </c>
      <c r="F18">
        <v>11.41250586391525</v>
      </c>
      <c r="G18">
        <v>5</v>
      </c>
      <c r="H18">
        <v>2</v>
      </c>
      <c r="I18">
        <v>16337.779306143029</v>
      </c>
      <c r="J18">
        <v>15281.4911124502</v>
      </c>
      <c r="K18">
        <v>80.119122741547883</v>
      </c>
      <c r="L18">
        <v>16497.024820705239</v>
      </c>
      <c r="M18">
        <v>15909.907399409591</v>
      </c>
      <c r="N18">
        <v>76.477849434102552</v>
      </c>
      <c r="O18">
        <v>16395.759090245101</v>
      </c>
      <c r="P18">
        <v>15854.509749565341</v>
      </c>
      <c r="Q18">
        <v>80.119122741547883</v>
      </c>
      <c r="R18">
        <v>16397.01352873438</v>
      </c>
      <c r="S18">
        <v>15854.194527433279</v>
      </c>
      <c r="T18">
        <v>76.477849434102552</v>
      </c>
      <c r="U18">
        <v>50.46608173987039</v>
      </c>
      <c r="V18">
        <v>10.031297116226311</v>
      </c>
      <c r="W18">
        <v>0</v>
      </c>
      <c r="X18">
        <v>0</v>
      </c>
    </row>
    <row r="19" spans="1:24" x14ac:dyDescent="0.3">
      <c r="A19" t="s">
        <v>374</v>
      </c>
      <c r="B19">
        <v>6126</v>
      </c>
      <c r="C19">
        <v>634</v>
      </c>
      <c r="D19">
        <v>23</v>
      </c>
      <c r="E19">
        <v>66180</v>
      </c>
      <c r="F19">
        <v>18.29316954288657</v>
      </c>
      <c r="G19">
        <v>5</v>
      </c>
      <c r="H19">
        <v>2</v>
      </c>
      <c r="I19">
        <v>16497.47240618306</v>
      </c>
      <c r="J19">
        <v>15038.450770315059</v>
      </c>
      <c r="K19">
        <v>132.74397576327669</v>
      </c>
      <c r="L19">
        <v>16909.973227436531</v>
      </c>
      <c r="M19">
        <v>16018.20181609728</v>
      </c>
      <c r="N19">
        <v>134.816556500562</v>
      </c>
      <c r="O19">
        <v>16745.062752154041</v>
      </c>
      <c r="P19">
        <v>15931.574243068781</v>
      </c>
      <c r="Q19">
        <v>132.74397576327669</v>
      </c>
      <c r="R19">
        <v>16749.208241028671</v>
      </c>
      <c r="S19">
        <v>15929.849460411669</v>
      </c>
      <c r="T19">
        <v>134.816556500562</v>
      </c>
      <c r="U19">
        <v>50.66408099110555</v>
      </c>
      <c r="V19">
        <v>10.027978191357009</v>
      </c>
      <c r="W19">
        <v>0</v>
      </c>
      <c r="X19">
        <v>0</v>
      </c>
    </row>
    <row r="20" spans="1:24" x14ac:dyDescent="0.3">
      <c r="A20" t="s">
        <v>375</v>
      </c>
      <c r="B20">
        <v>6311</v>
      </c>
      <c r="C20">
        <v>653</v>
      </c>
      <c r="D20">
        <v>18</v>
      </c>
      <c r="E20">
        <v>65880</v>
      </c>
      <c r="F20">
        <v>45.208913948809773</v>
      </c>
      <c r="G20">
        <v>5</v>
      </c>
      <c r="H20">
        <v>2</v>
      </c>
      <c r="I20">
        <v>15308.22902167479</v>
      </c>
      <c r="J20">
        <v>15256.93277371007</v>
      </c>
      <c r="K20">
        <v>95.527076025487816</v>
      </c>
      <c r="L20">
        <v>14094.34196448374</v>
      </c>
      <c r="M20">
        <v>13787.5620071226</v>
      </c>
      <c r="N20">
        <v>98.846371229261578</v>
      </c>
      <c r="O20">
        <v>13688.847044237489</v>
      </c>
      <c r="P20">
        <v>13584.088995325659</v>
      </c>
      <c r="Q20">
        <v>95.527076025487816</v>
      </c>
      <c r="R20">
        <v>13689.066654872729</v>
      </c>
      <c r="S20">
        <v>13583.90751378391</v>
      </c>
      <c r="T20">
        <v>98.846371229261578</v>
      </c>
      <c r="U20">
        <v>51.500066533150907</v>
      </c>
      <c r="V20">
        <v>10.032694599231711</v>
      </c>
      <c r="W20">
        <v>0</v>
      </c>
      <c r="X20">
        <v>0</v>
      </c>
    </row>
  </sheetData>
  <pageMargins left="0.75" right="0.75" top="1" bottom="1" header="0.5" footer="0.5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A22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34</v>
      </c>
      <c r="B3" s="3">
        <v>45022</v>
      </c>
      <c r="D3" t="s">
        <v>376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247</v>
      </c>
      <c r="K3">
        <v>218</v>
      </c>
      <c r="L3">
        <v>29</v>
      </c>
      <c r="M3" t="s">
        <v>80</v>
      </c>
      <c r="N3" t="s">
        <v>81</v>
      </c>
      <c r="O3">
        <v>0</v>
      </c>
      <c r="P3" t="s">
        <v>377</v>
      </c>
      <c r="Q3" t="s">
        <v>378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31</v>
      </c>
      <c r="AA3">
        <v>322.4962911605835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30</v>
      </c>
      <c r="C7">
        <v>1.7156111111111101</v>
      </c>
      <c r="D7">
        <v>53.939521726375638</v>
      </c>
      <c r="E7">
        <v>12.902877598601989</v>
      </c>
      <c r="H7" t="s">
        <v>93</v>
      </c>
      <c r="I7">
        <v>23</v>
      </c>
      <c r="K7" t="s">
        <v>94</v>
      </c>
      <c r="L7">
        <v>41.401622222222201</v>
      </c>
      <c r="M7">
        <v>1471.173742353074</v>
      </c>
      <c r="N7">
        <v>12.902877598601989</v>
      </c>
    </row>
    <row r="8" spans="1:27" x14ac:dyDescent="0.3">
      <c r="A8">
        <v>1</v>
      </c>
      <c r="B8">
        <v>1</v>
      </c>
      <c r="C8">
        <v>0.40609722222222139</v>
      </c>
      <c r="D8">
        <v>0.27725508360360918</v>
      </c>
      <c r="E8">
        <v>12.84886220854623</v>
      </c>
      <c r="H8" t="s">
        <v>95</v>
      </c>
      <c r="I8">
        <v>1</v>
      </c>
      <c r="K8" t="s">
        <v>31</v>
      </c>
      <c r="L8">
        <v>2.056561111111102</v>
      </c>
      <c r="M8">
        <v>378.68265657374229</v>
      </c>
      <c r="N8">
        <v>52.665616007865488</v>
      </c>
    </row>
    <row r="9" spans="1:27" x14ac:dyDescent="0.3">
      <c r="A9">
        <v>2</v>
      </c>
      <c r="B9">
        <v>187</v>
      </c>
      <c r="C9">
        <v>39.279913888888871</v>
      </c>
      <c r="D9">
        <v>1416.9569655430951</v>
      </c>
      <c r="E9">
        <v>10.81773970942357</v>
      </c>
      <c r="H9" t="s">
        <v>96</v>
      </c>
      <c r="I9">
        <v>7</v>
      </c>
      <c r="K9" t="s">
        <v>32</v>
      </c>
      <c r="L9">
        <v>43.458183333333302</v>
      </c>
      <c r="M9">
        <v>1849.8563989268159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29</v>
      </c>
      <c r="C12">
        <v>2.056561111111102</v>
      </c>
      <c r="D12">
        <v>378.68265657374229</v>
      </c>
      <c r="E12">
        <v>52.665616007865488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379</v>
      </c>
      <c r="B16">
        <v>6312</v>
      </c>
      <c r="C16">
        <v>377</v>
      </c>
      <c r="D16">
        <v>17</v>
      </c>
      <c r="E16">
        <v>67620</v>
      </c>
      <c r="F16">
        <v>15.668162591349651</v>
      </c>
      <c r="G16">
        <v>5</v>
      </c>
      <c r="H16">
        <v>2</v>
      </c>
      <c r="I16">
        <v>14466.40878735449</v>
      </c>
      <c r="J16">
        <v>15894.817682544541</v>
      </c>
      <c r="K16">
        <v>94.419597012662521</v>
      </c>
      <c r="L16">
        <v>13883.586193306081</v>
      </c>
      <c r="M16">
        <v>15603.182439373149</v>
      </c>
      <c r="N16">
        <v>91.591716379881191</v>
      </c>
      <c r="O16">
        <v>13750.65384068596</v>
      </c>
      <c r="P16">
        <v>15519.93644369012</v>
      </c>
      <c r="Q16">
        <v>94.419597012662521</v>
      </c>
      <c r="R16">
        <v>13751.710570152311</v>
      </c>
      <c r="S16">
        <v>15517.80520377979</v>
      </c>
      <c r="T16">
        <v>91.591716379881191</v>
      </c>
      <c r="U16">
        <v>51.56863903358628</v>
      </c>
      <c r="V16">
        <v>10.026710779785191</v>
      </c>
      <c r="W16">
        <v>0</v>
      </c>
      <c r="X16">
        <v>0</v>
      </c>
    </row>
    <row r="17" spans="1:24" x14ac:dyDescent="0.3">
      <c r="A17" t="s">
        <v>379</v>
      </c>
      <c r="B17">
        <v>6312</v>
      </c>
      <c r="C17">
        <v>377</v>
      </c>
      <c r="D17">
        <v>17</v>
      </c>
      <c r="E17">
        <v>67620</v>
      </c>
      <c r="F17">
        <v>12.346534039840989</v>
      </c>
      <c r="G17">
        <v>5</v>
      </c>
      <c r="H17">
        <v>2</v>
      </c>
      <c r="I17">
        <v>14462.30532956706</v>
      </c>
      <c r="J17">
        <v>15908.57717028705</v>
      </c>
      <c r="K17">
        <v>88.434786925771689</v>
      </c>
      <c r="L17">
        <v>14000.63543208661</v>
      </c>
      <c r="M17">
        <v>15683.600709738401</v>
      </c>
      <c r="N17">
        <v>85.294528784381498</v>
      </c>
      <c r="O17">
        <v>13898.291215442319</v>
      </c>
      <c r="P17">
        <v>15613.170232554739</v>
      </c>
      <c r="Q17">
        <v>88.434786925771689</v>
      </c>
      <c r="R17">
        <v>13896.72785146933</v>
      </c>
      <c r="S17">
        <v>15616.323326764659</v>
      </c>
      <c r="T17">
        <v>85.294528784381498</v>
      </c>
      <c r="U17">
        <v>51.568510845348811</v>
      </c>
      <c r="V17">
        <v>10.02599052988179</v>
      </c>
      <c r="W17">
        <v>0</v>
      </c>
      <c r="X17">
        <v>0</v>
      </c>
    </row>
    <row r="18" spans="1:24" x14ac:dyDescent="0.3">
      <c r="A18" t="s">
        <v>379</v>
      </c>
      <c r="B18">
        <v>6312</v>
      </c>
      <c r="C18">
        <v>377</v>
      </c>
      <c r="D18">
        <v>17</v>
      </c>
      <c r="E18">
        <v>67620</v>
      </c>
      <c r="F18">
        <v>3.207855921940153</v>
      </c>
      <c r="G18">
        <v>5</v>
      </c>
      <c r="H18">
        <v>2</v>
      </c>
      <c r="I18">
        <v>14068.08785760631</v>
      </c>
      <c r="J18">
        <v>15699.39619361181</v>
      </c>
      <c r="K18">
        <v>87.42917763951327</v>
      </c>
      <c r="L18">
        <v>13946.52177549758</v>
      </c>
      <c r="M18">
        <v>15644.538977427561</v>
      </c>
      <c r="N18">
        <v>86.382083308740206</v>
      </c>
      <c r="O18">
        <v>13921.68155229822</v>
      </c>
      <c r="P18">
        <v>15622.702266747039</v>
      </c>
      <c r="Q18">
        <v>87.42917763951327</v>
      </c>
      <c r="R18">
        <v>13919.52097773164</v>
      </c>
      <c r="S18">
        <v>15627.059080542571</v>
      </c>
      <c r="T18">
        <v>86.382083308740206</v>
      </c>
      <c r="U18">
        <v>51.522837932516772</v>
      </c>
      <c r="V18">
        <v>10.026959432773261</v>
      </c>
      <c r="W18">
        <v>0</v>
      </c>
      <c r="X18">
        <v>0</v>
      </c>
    </row>
    <row r="19" spans="1:24" x14ac:dyDescent="0.3">
      <c r="A19" t="s">
        <v>380</v>
      </c>
      <c r="B19">
        <v>6317</v>
      </c>
      <c r="C19">
        <v>371</v>
      </c>
      <c r="D19">
        <v>7</v>
      </c>
      <c r="E19">
        <v>67020</v>
      </c>
      <c r="F19">
        <v>60.157442271070643</v>
      </c>
      <c r="G19">
        <v>5</v>
      </c>
      <c r="H19">
        <v>2</v>
      </c>
      <c r="I19">
        <v>16326.828283019109</v>
      </c>
      <c r="J19">
        <v>17391.439296189728</v>
      </c>
      <c r="K19">
        <v>37.218538166100572</v>
      </c>
      <c r="L19">
        <v>13318.172143217549</v>
      </c>
      <c r="M19">
        <v>15232.95639595871</v>
      </c>
      <c r="N19">
        <v>39.495746478630423</v>
      </c>
      <c r="O19">
        <v>13825.753964055109</v>
      </c>
      <c r="P19">
        <v>15558.50277147726</v>
      </c>
      <c r="Q19">
        <v>37.218538166100572</v>
      </c>
      <c r="R19">
        <v>13824.208717117839</v>
      </c>
      <c r="S19">
        <v>15560.653404070261</v>
      </c>
      <c r="T19">
        <v>39.495746478630423</v>
      </c>
      <c r="U19">
        <v>51.544928014934072</v>
      </c>
      <c r="V19">
        <v>10.021620627792849</v>
      </c>
      <c r="W19">
        <v>0</v>
      </c>
      <c r="X19">
        <v>0</v>
      </c>
    </row>
    <row r="20" spans="1:24" x14ac:dyDescent="0.3">
      <c r="A20" t="s">
        <v>380</v>
      </c>
      <c r="B20">
        <v>6317</v>
      </c>
      <c r="C20">
        <v>371</v>
      </c>
      <c r="D20">
        <v>7</v>
      </c>
      <c r="E20">
        <v>67020</v>
      </c>
      <c r="F20">
        <v>51.697990382921567</v>
      </c>
      <c r="G20">
        <v>5</v>
      </c>
      <c r="H20">
        <v>2</v>
      </c>
      <c r="I20">
        <v>15981.60441952164</v>
      </c>
      <c r="J20">
        <v>17140.962168843082</v>
      </c>
      <c r="K20">
        <v>49.047604545207918</v>
      </c>
      <c r="L20">
        <v>13395.671678492179</v>
      </c>
      <c r="M20">
        <v>15287.2808986115</v>
      </c>
      <c r="N20">
        <v>49.340974411262977</v>
      </c>
      <c r="O20">
        <v>13832.94851736748</v>
      </c>
      <c r="P20">
        <v>15565.77607584183</v>
      </c>
      <c r="Q20">
        <v>49.047604545207918</v>
      </c>
      <c r="R20">
        <v>13830.705963595459</v>
      </c>
      <c r="S20">
        <v>15568.896529738369</v>
      </c>
      <c r="T20">
        <v>49.340974411262977</v>
      </c>
      <c r="U20">
        <v>51.533815587075217</v>
      </c>
      <c r="V20">
        <v>10.024178137221449</v>
      </c>
      <c r="W20">
        <v>0</v>
      </c>
      <c r="X20">
        <v>0</v>
      </c>
    </row>
    <row r="21" spans="1:24" x14ac:dyDescent="0.3">
      <c r="A21" t="s">
        <v>380</v>
      </c>
      <c r="B21">
        <v>6317</v>
      </c>
      <c r="C21">
        <v>371</v>
      </c>
      <c r="D21">
        <v>8</v>
      </c>
      <c r="E21">
        <v>67080</v>
      </c>
      <c r="F21">
        <v>15.604980536222801</v>
      </c>
      <c r="G21">
        <v>5</v>
      </c>
      <c r="H21">
        <v>2</v>
      </c>
      <c r="I21">
        <v>14747.51261318393</v>
      </c>
      <c r="J21">
        <v>16219.19499591493</v>
      </c>
      <c r="K21">
        <v>52.259641371615828</v>
      </c>
      <c r="L21">
        <v>13968.03492125605</v>
      </c>
      <c r="M21">
        <v>15658.025656436241</v>
      </c>
      <c r="N21">
        <v>51.175572286792033</v>
      </c>
      <c r="O21">
        <v>14098.85911673651</v>
      </c>
      <c r="P21">
        <v>15743.726891188149</v>
      </c>
      <c r="Q21">
        <v>52.259641371615828</v>
      </c>
      <c r="R21">
        <v>14099.359152779019</v>
      </c>
      <c r="S21">
        <v>15743.031020646629</v>
      </c>
      <c r="T21">
        <v>51.175572286792033</v>
      </c>
      <c r="U21">
        <v>51.538160949154083</v>
      </c>
      <c r="V21">
        <v>10.0246956564784</v>
      </c>
      <c r="W21">
        <v>0</v>
      </c>
      <c r="X21">
        <v>0</v>
      </c>
    </row>
    <row r="22" spans="1:24" x14ac:dyDescent="0.3">
      <c r="A22" t="s">
        <v>380</v>
      </c>
      <c r="B22">
        <v>6317</v>
      </c>
      <c r="C22">
        <v>371</v>
      </c>
      <c r="D22">
        <v>8</v>
      </c>
      <c r="E22">
        <v>67080</v>
      </c>
      <c r="F22">
        <v>4.1158643634301182</v>
      </c>
      <c r="G22">
        <v>5</v>
      </c>
      <c r="H22">
        <v>2</v>
      </c>
      <c r="I22">
        <v>14052.06572365025</v>
      </c>
      <c r="J22">
        <v>15727.33101943265</v>
      </c>
      <c r="K22">
        <v>56.122988657670213</v>
      </c>
      <c r="L22">
        <v>13847.67342789193</v>
      </c>
      <c r="M22">
        <v>15577.515241184999</v>
      </c>
      <c r="N22">
        <v>54.993400455819362</v>
      </c>
      <c r="O22">
        <v>13880.930184767751</v>
      </c>
      <c r="P22">
        <v>15601.84295941382</v>
      </c>
      <c r="Q22">
        <v>56.122988657670213</v>
      </c>
      <c r="R22">
        <v>13882.301188975491</v>
      </c>
      <c r="S22">
        <v>15599.935683321241</v>
      </c>
      <c r="T22">
        <v>54.993400455819362</v>
      </c>
      <c r="U22">
        <v>51.559918864174413</v>
      </c>
      <c r="V22">
        <v>10.02277207237282</v>
      </c>
      <c r="W22">
        <v>0</v>
      </c>
      <c r="X22">
        <v>0</v>
      </c>
    </row>
  </sheetData>
  <pageMargins left="0.75" right="0.75" top="1" bottom="1" header="0.5" footer="0.5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A22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35</v>
      </c>
      <c r="B3" s="3">
        <v>45022</v>
      </c>
      <c r="D3" t="s">
        <v>381</v>
      </c>
      <c r="E3">
        <v>3600</v>
      </c>
      <c r="F3">
        <v>60</v>
      </c>
      <c r="G3">
        <v>1000</v>
      </c>
      <c r="H3">
        <v>1000</v>
      </c>
      <c r="I3">
        <v>50</v>
      </c>
      <c r="J3">
        <v>407</v>
      </c>
      <c r="K3">
        <v>356</v>
      </c>
      <c r="L3">
        <v>51</v>
      </c>
      <c r="M3" t="s">
        <v>80</v>
      </c>
      <c r="N3" t="s">
        <v>81</v>
      </c>
      <c r="O3">
        <v>0</v>
      </c>
      <c r="P3" t="s">
        <v>382</v>
      </c>
      <c r="Q3" t="s">
        <v>383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162</v>
      </c>
      <c r="AA3">
        <v>1376.6261255741119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96</v>
      </c>
      <c r="C7">
        <v>18.695052777777789</v>
      </c>
      <c r="D7">
        <v>399.8157490357018</v>
      </c>
      <c r="E7">
        <v>13.140127415800061</v>
      </c>
      <c r="H7" t="s">
        <v>93</v>
      </c>
      <c r="I7">
        <v>0</v>
      </c>
      <c r="K7" t="s">
        <v>94</v>
      </c>
      <c r="L7">
        <v>97.162672222222241</v>
      </c>
      <c r="M7">
        <v>3229.806157095808</v>
      </c>
      <c r="N7">
        <v>13.140127415800061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155</v>
      </c>
      <c r="K8" t="s">
        <v>31</v>
      </c>
      <c r="L8">
        <v>3.7903000000000051</v>
      </c>
      <c r="M8">
        <v>696.53584856949078</v>
      </c>
      <c r="N8">
        <v>52.92287445700596</v>
      </c>
    </row>
    <row r="9" spans="1:27" x14ac:dyDescent="0.3">
      <c r="A9">
        <v>2</v>
      </c>
      <c r="B9">
        <v>260</v>
      </c>
      <c r="C9">
        <v>78.467619444444452</v>
      </c>
      <c r="D9">
        <v>2829.9904080601068</v>
      </c>
      <c r="E9">
        <v>10.87337287273211</v>
      </c>
      <c r="H9" t="s">
        <v>96</v>
      </c>
      <c r="I9">
        <v>7</v>
      </c>
      <c r="K9" t="s">
        <v>32</v>
      </c>
      <c r="L9">
        <v>100.9529722222222</v>
      </c>
      <c r="M9">
        <v>3926.342005665299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51</v>
      </c>
      <c r="C12">
        <v>3.7903000000000051</v>
      </c>
      <c r="D12">
        <v>696.53584856949078</v>
      </c>
      <c r="E12">
        <v>52.92287445700596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384</v>
      </c>
      <c r="B16">
        <v>4298</v>
      </c>
      <c r="C16">
        <v>5750</v>
      </c>
      <c r="D16">
        <v>23</v>
      </c>
      <c r="E16">
        <v>69780</v>
      </c>
      <c r="F16">
        <v>24.568972114842261</v>
      </c>
      <c r="G16">
        <v>0</v>
      </c>
      <c r="H16">
        <v>5</v>
      </c>
      <c r="I16">
        <v>16030.304837695479</v>
      </c>
      <c r="J16">
        <v>15552.28527134377</v>
      </c>
      <c r="K16">
        <v>24.38256704203415</v>
      </c>
      <c r="L16">
        <v>16735.577737219559</v>
      </c>
      <c r="M16">
        <v>16506.982925161501</v>
      </c>
      <c r="N16">
        <v>22.88181888042735</v>
      </c>
      <c r="O16">
        <v>16030.304837695479</v>
      </c>
      <c r="P16">
        <v>15552.28527134377</v>
      </c>
      <c r="Q16">
        <v>24.38256704203415</v>
      </c>
      <c r="R16">
        <v>16031.975297724181</v>
      </c>
      <c r="S16">
        <v>15551.05574280544</v>
      </c>
      <c r="T16">
        <v>22.88181888042735</v>
      </c>
      <c r="U16">
        <v>0</v>
      </c>
      <c r="V16">
        <v>48.310983574290439</v>
      </c>
      <c r="W16">
        <v>0</v>
      </c>
      <c r="X16">
        <v>0</v>
      </c>
    </row>
    <row r="17" spans="1:24" x14ac:dyDescent="0.3">
      <c r="A17" t="s">
        <v>385</v>
      </c>
      <c r="B17">
        <v>5066</v>
      </c>
      <c r="C17">
        <v>5933</v>
      </c>
      <c r="D17">
        <v>26</v>
      </c>
      <c r="E17">
        <v>69960</v>
      </c>
      <c r="F17">
        <v>47.028097340474289</v>
      </c>
      <c r="G17">
        <v>0</v>
      </c>
      <c r="H17">
        <v>5</v>
      </c>
      <c r="I17">
        <v>16931.361126939049</v>
      </c>
      <c r="J17">
        <v>11964.46805353906</v>
      </c>
      <c r="K17">
        <v>56.749487599883963</v>
      </c>
      <c r="L17">
        <v>17243.91074860853</v>
      </c>
      <c r="M17">
        <v>14778.581774443321</v>
      </c>
      <c r="N17">
        <v>53.299859771604901</v>
      </c>
      <c r="O17">
        <v>17351.027476677518</v>
      </c>
      <c r="P17">
        <v>12400.94810742803</v>
      </c>
      <c r="Q17">
        <v>56.749487599883963</v>
      </c>
      <c r="R17">
        <v>17353.561659514609</v>
      </c>
      <c r="S17">
        <v>12400.668958126371</v>
      </c>
      <c r="T17">
        <v>53.299859771604901</v>
      </c>
      <c r="U17">
        <v>12.875359507767341</v>
      </c>
      <c r="V17">
        <v>50.617391167663122</v>
      </c>
      <c r="W17">
        <v>0</v>
      </c>
      <c r="X17">
        <v>0</v>
      </c>
    </row>
    <row r="18" spans="1:24" x14ac:dyDescent="0.3">
      <c r="A18" t="s">
        <v>386</v>
      </c>
      <c r="B18">
        <v>5256</v>
      </c>
      <c r="C18">
        <v>6321</v>
      </c>
      <c r="D18">
        <v>10</v>
      </c>
      <c r="E18">
        <v>69000</v>
      </c>
      <c r="F18">
        <v>12.711602913494559</v>
      </c>
      <c r="G18">
        <v>0</v>
      </c>
      <c r="H18">
        <v>5</v>
      </c>
      <c r="I18">
        <v>13467.48808802597</v>
      </c>
      <c r="J18">
        <v>15213.818073616751</v>
      </c>
      <c r="K18">
        <v>127.0091994424924</v>
      </c>
      <c r="L18">
        <v>14057.03271908307</v>
      </c>
      <c r="M18">
        <v>15681.33013144946</v>
      </c>
      <c r="N18">
        <v>125.1224991071132</v>
      </c>
      <c r="O18">
        <v>13475.803793321311</v>
      </c>
      <c r="P18">
        <v>15376.92103038998</v>
      </c>
      <c r="Q18">
        <v>127.0091994424924</v>
      </c>
      <c r="R18">
        <v>13475.796048319629</v>
      </c>
      <c r="S18">
        <v>15376.93079736702</v>
      </c>
      <c r="T18">
        <v>125.1224991071132</v>
      </c>
      <c r="U18">
        <v>12.84769559737974</v>
      </c>
      <c r="V18">
        <v>51.615929091349138</v>
      </c>
      <c r="W18">
        <v>0</v>
      </c>
      <c r="X18">
        <v>0</v>
      </c>
    </row>
    <row r="19" spans="1:24" x14ac:dyDescent="0.3">
      <c r="A19" t="s">
        <v>387</v>
      </c>
      <c r="B19">
        <v>5930</v>
      </c>
      <c r="C19">
        <v>1867</v>
      </c>
      <c r="D19">
        <v>7</v>
      </c>
      <c r="E19">
        <v>68820</v>
      </c>
      <c r="F19">
        <v>16.852645660122189</v>
      </c>
      <c r="G19">
        <v>5</v>
      </c>
      <c r="H19">
        <v>2</v>
      </c>
      <c r="I19">
        <v>16736.13465123178</v>
      </c>
      <c r="J19">
        <v>19207.25347482611</v>
      </c>
      <c r="K19">
        <v>137.78085002122199</v>
      </c>
      <c r="L19">
        <v>16664.188395379661</v>
      </c>
      <c r="M19">
        <v>20116.176926606429</v>
      </c>
      <c r="N19">
        <v>136.35712592648761</v>
      </c>
      <c r="O19">
        <v>16823.378574313971</v>
      </c>
      <c r="P19">
        <v>20069.279688060979</v>
      </c>
      <c r="Q19">
        <v>137.78085002122199</v>
      </c>
      <c r="R19">
        <v>16826.485820349899</v>
      </c>
      <c r="S19">
        <v>20069.53633845898</v>
      </c>
      <c r="T19">
        <v>136.35712592648761</v>
      </c>
      <c r="U19">
        <v>51.412097122669607</v>
      </c>
      <c r="V19">
        <v>10.020160545867871</v>
      </c>
      <c r="W19">
        <v>0</v>
      </c>
      <c r="X19">
        <v>0</v>
      </c>
    </row>
    <row r="20" spans="1:24" x14ac:dyDescent="0.3">
      <c r="A20" t="s">
        <v>388</v>
      </c>
      <c r="B20">
        <v>5934</v>
      </c>
      <c r="C20">
        <v>1076</v>
      </c>
      <c r="D20">
        <v>38</v>
      </c>
      <c r="E20">
        <v>70680</v>
      </c>
      <c r="F20">
        <v>0</v>
      </c>
      <c r="G20">
        <v>5</v>
      </c>
      <c r="H20">
        <v>2</v>
      </c>
      <c r="I20">
        <v>17024.688315346149</v>
      </c>
      <c r="J20">
        <v>14149.22432444964</v>
      </c>
      <c r="K20">
        <v>81.842265049058</v>
      </c>
      <c r="L20">
        <v>17026.815051437301</v>
      </c>
      <c r="M20">
        <v>14147.66981478138</v>
      </c>
      <c r="N20">
        <v>81.541870819140371</v>
      </c>
      <c r="O20">
        <v>17024.688315346149</v>
      </c>
      <c r="P20">
        <v>14149.22432444964</v>
      </c>
      <c r="Q20">
        <v>81.842265049058</v>
      </c>
      <c r="R20">
        <v>17026.815051437301</v>
      </c>
      <c r="S20">
        <v>14147.66981478138</v>
      </c>
      <c r="T20">
        <v>81.541870819140371</v>
      </c>
      <c r="U20">
        <v>51.417906608121783</v>
      </c>
      <c r="V20">
        <v>10.03804520267993</v>
      </c>
      <c r="W20">
        <v>0</v>
      </c>
      <c r="X20">
        <v>0</v>
      </c>
    </row>
    <row r="21" spans="1:24" x14ac:dyDescent="0.3">
      <c r="A21" t="s">
        <v>389</v>
      </c>
      <c r="B21">
        <v>6132</v>
      </c>
      <c r="C21">
        <v>685</v>
      </c>
      <c r="D21">
        <v>48</v>
      </c>
      <c r="E21">
        <v>71280</v>
      </c>
      <c r="F21">
        <v>19.70191981757554</v>
      </c>
      <c r="G21">
        <v>5</v>
      </c>
      <c r="H21">
        <v>2</v>
      </c>
      <c r="I21">
        <v>16848.350076498631</v>
      </c>
      <c r="J21">
        <v>14998.009840540049</v>
      </c>
      <c r="K21">
        <v>89.709255304941507</v>
      </c>
      <c r="L21">
        <v>16806.92793023388</v>
      </c>
      <c r="M21">
        <v>16061.592946154289</v>
      </c>
      <c r="N21">
        <v>88.175075646709857</v>
      </c>
      <c r="O21">
        <v>16638.892476770488</v>
      </c>
      <c r="P21">
        <v>15965.30376184846</v>
      </c>
      <c r="Q21">
        <v>89.709255304941507</v>
      </c>
      <c r="R21">
        <v>16634.533560426189</v>
      </c>
      <c r="S21">
        <v>15965.15188612611</v>
      </c>
      <c r="T21">
        <v>88.175075646709857</v>
      </c>
      <c r="U21">
        <v>50.234296796196539</v>
      </c>
      <c r="V21">
        <v>10.026260010306739</v>
      </c>
      <c r="W21">
        <v>0</v>
      </c>
      <c r="X21">
        <v>0</v>
      </c>
    </row>
    <row r="22" spans="1:24" x14ac:dyDescent="0.3">
      <c r="A22" t="s">
        <v>390</v>
      </c>
      <c r="B22">
        <v>6135</v>
      </c>
      <c r="C22">
        <v>671</v>
      </c>
      <c r="D22">
        <v>16</v>
      </c>
      <c r="E22">
        <v>69360</v>
      </c>
      <c r="F22">
        <v>11.00039308990484</v>
      </c>
      <c r="G22">
        <v>5</v>
      </c>
      <c r="H22">
        <v>2</v>
      </c>
      <c r="I22">
        <v>17210.800540220509</v>
      </c>
      <c r="J22">
        <v>15730.007666829169</v>
      </c>
      <c r="K22">
        <v>84.51691398579969</v>
      </c>
      <c r="L22">
        <v>17282.88358344731</v>
      </c>
      <c r="M22">
        <v>16339.458902425289</v>
      </c>
      <c r="N22">
        <v>88.614222251074125</v>
      </c>
      <c r="O22">
        <v>17185.15996397549</v>
      </c>
      <c r="P22">
        <v>16286.2331356959</v>
      </c>
      <c r="Q22">
        <v>84.51691398579969</v>
      </c>
      <c r="R22">
        <v>17186.488647600749</v>
      </c>
      <c r="S22">
        <v>16286.078920934589</v>
      </c>
      <c r="T22">
        <v>88.614222251074125</v>
      </c>
      <c r="U22">
        <v>50.617840044043042</v>
      </c>
      <c r="V22">
        <v>10.016737385642299</v>
      </c>
      <c r="W22">
        <v>0</v>
      </c>
      <c r="X22">
        <v>0</v>
      </c>
    </row>
  </sheetData>
  <pageMargins left="0.75" right="0.75" top="1" bottom="1" header="0.5" footer="0.5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A23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36</v>
      </c>
      <c r="B3" s="3">
        <v>45022</v>
      </c>
      <c r="D3" t="s">
        <v>391</v>
      </c>
      <c r="E3">
        <v>3600</v>
      </c>
      <c r="F3">
        <v>60</v>
      </c>
      <c r="G3">
        <v>1000</v>
      </c>
      <c r="H3">
        <v>1000</v>
      </c>
      <c r="I3">
        <v>50</v>
      </c>
      <c r="J3">
        <v>387</v>
      </c>
      <c r="K3">
        <v>342</v>
      </c>
      <c r="L3">
        <v>45</v>
      </c>
      <c r="M3" t="s">
        <v>80</v>
      </c>
      <c r="N3" t="s">
        <v>81</v>
      </c>
      <c r="O3">
        <v>0</v>
      </c>
      <c r="P3" t="s">
        <v>392</v>
      </c>
      <c r="Q3" t="s">
        <v>393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13</v>
      </c>
      <c r="AA3">
        <v>1283.43092918396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95</v>
      </c>
      <c r="C7">
        <v>18.695069444444439</v>
      </c>
      <c r="D7">
        <v>399.82965311187172</v>
      </c>
      <c r="E7">
        <v>13.14003861372017</v>
      </c>
      <c r="H7" t="s">
        <v>93</v>
      </c>
      <c r="I7">
        <v>2</v>
      </c>
      <c r="K7" t="s">
        <v>94</v>
      </c>
      <c r="L7">
        <v>91.281230555555538</v>
      </c>
      <c r="M7">
        <v>2917.269169654096</v>
      </c>
      <c r="N7">
        <v>17.217721356399661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3</v>
      </c>
      <c r="K8" t="s">
        <v>31</v>
      </c>
      <c r="L8">
        <v>3.563747222222224</v>
      </c>
      <c r="M8">
        <v>654.83916211751102</v>
      </c>
      <c r="N8">
        <v>51.888400209048051</v>
      </c>
    </row>
    <row r="9" spans="1:27" x14ac:dyDescent="0.3">
      <c r="A9">
        <v>2</v>
      </c>
      <c r="B9">
        <v>247</v>
      </c>
      <c r="C9">
        <v>72.58616111111111</v>
      </c>
      <c r="D9">
        <v>2517.4395165422238</v>
      </c>
      <c r="E9">
        <v>17.217721356399661</v>
      </c>
      <c r="H9" t="s">
        <v>96</v>
      </c>
      <c r="I9">
        <v>8</v>
      </c>
      <c r="K9" t="s">
        <v>32</v>
      </c>
      <c r="L9">
        <v>94.844977777777757</v>
      </c>
      <c r="M9">
        <v>3572.108331771607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45</v>
      </c>
      <c r="C12">
        <v>3.563747222222224</v>
      </c>
      <c r="D12">
        <v>654.83916211751102</v>
      </c>
      <c r="E12">
        <v>51.888400209048051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394</v>
      </c>
      <c r="B16">
        <v>2553</v>
      </c>
      <c r="C16">
        <v>6329</v>
      </c>
      <c r="D16">
        <v>0</v>
      </c>
      <c r="E16">
        <v>72000</v>
      </c>
      <c r="F16">
        <v>31.851568555905889</v>
      </c>
      <c r="G16">
        <v>2</v>
      </c>
      <c r="H16">
        <v>5</v>
      </c>
      <c r="I16">
        <v>15388.698612775601</v>
      </c>
      <c r="J16">
        <v>16486.887820866501</v>
      </c>
      <c r="K16">
        <v>100.0000685280497</v>
      </c>
      <c r="L16">
        <v>14294.46969563271</v>
      </c>
      <c r="M16">
        <v>15813.77521963756</v>
      </c>
      <c r="N16">
        <v>100.2692597643575</v>
      </c>
      <c r="O16">
        <v>15701.87540905206</v>
      </c>
      <c r="P16">
        <v>16550.027744793872</v>
      </c>
      <c r="Q16">
        <v>100.0000685280497</v>
      </c>
      <c r="R16">
        <v>15701.055440607521</v>
      </c>
      <c r="S16">
        <v>16551.35708210769</v>
      </c>
      <c r="T16">
        <v>100.2692597643575</v>
      </c>
      <c r="U16">
        <v>10.030220486988821</v>
      </c>
      <c r="V16">
        <v>49.863833492635777</v>
      </c>
      <c r="W16">
        <v>0</v>
      </c>
      <c r="X16">
        <v>0</v>
      </c>
    </row>
    <row r="17" spans="1:24" x14ac:dyDescent="0.3">
      <c r="A17" t="s">
        <v>394</v>
      </c>
      <c r="B17">
        <v>2553</v>
      </c>
      <c r="C17">
        <v>6329</v>
      </c>
      <c r="D17">
        <v>0</v>
      </c>
      <c r="E17">
        <v>72000</v>
      </c>
      <c r="F17">
        <v>30.713256134327342</v>
      </c>
      <c r="G17">
        <v>2</v>
      </c>
      <c r="H17">
        <v>5</v>
      </c>
      <c r="I17">
        <v>15419.42499605442</v>
      </c>
      <c r="J17">
        <v>16491.151555818731</v>
      </c>
      <c r="K17">
        <v>99.308853746755219</v>
      </c>
      <c r="L17">
        <v>14363.01217720716</v>
      </c>
      <c r="M17">
        <v>15844.80912767265</v>
      </c>
      <c r="N17">
        <v>99.447986337016644</v>
      </c>
      <c r="O17">
        <v>15721.41916705525</v>
      </c>
      <c r="P17">
        <v>16552.03498481416</v>
      </c>
      <c r="Q17">
        <v>99.308853746755219</v>
      </c>
      <c r="R17">
        <v>15718.95326539278</v>
      </c>
      <c r="S17">
        <v>16556.031255465208</v>
      </c>
      <c r="T17">
        <v>99.447986337016644</v>
      </c>
      <c r="U17">
        <v>10.03053001515546</v>
      </c>
      <c r="V17">
        <v>49.852990220482233</v>
      </c>
      <c r="W17">
        <v>0</v>
      </c>
      <c r="X17">
        <v>0</v>
      </c>
    </row>
    <row r="18" spans="1:24" x14ac:dyDescent="0.3">
      <c r="A18" t="s">
        <v>394</v>
      </c>
      <c r="B18">
        <v>2553</v>
      </c>
      <c r="C18">
        <v>6329</v>
      </c>
      <c r="D18">
        <v>0</v>
      </c>
      <c r="E18">
        <v>72000</v>
      </c>
      <c r="F18">
        <v>7.3878821215704358</v>
      </c>
      <c r="G18">
        <v>2</v>
      </c>
      <c r="H18">
        <v>5</v>
      </c>
      <c r="I18">
        <v>15640.27611916798</v>
      </c>
      <c r="J18">
        <v>16533.69295417293</v>
      </c>
      <c r="K18">
        <v>100.67956935232471</v>
      </c>
      <c r="L18">
        <v>15386.16529477015</v>
      </c>
      <c r="M18">
        <v>16377.434240872009</v>
      </c>
      <c r="N18">
        <v>105.62311833058121</v>
      </c>
      <c r="O18">
        <v>15712.93290683227</v>
      </c>
      <c r="P18">
        <v>16548.338083023689</v>
      </c>
      <c r="Q18">
        <v>100.67956935232471</v>
      </c>
      <c r="R18">
        <v>15712.82436985526</v>
      </c>
      <c r="S18">
        <v>16548.514313728439</v>
      </c>
      <c r="T18">
        <v>105.62311833058121</v>
      </c>
      <c r="U18">
        <v>10.03238421400088</v>
      </c>
      <c r="V18">
        <v>49.912445158342031</v>
      </c>
      <c r="W18">
        <v>0</v>
      </c>
      <c r="X18">
        <v>0</v>
      </c>
    </row>
    <row r="19" spans="1:24" x14ac:dyDescent="0.3">
      <c r="A19" t="s">
        <v>394</v>
      </c>
      <c r="B19">
        <v>2553</v>
      </c>
      <c r="C19">
        <v>6329</v>
      </c>
      <c r="D19">
        <v>0</v>
      </c>
      <c r="E19">
        <v>72000</v>
      </c>
      <c r="F19">
        <v>7.2962098835739901</v>
      </c>
      <c r="G19">
        <v>2</v>
      </c>
      <c r="H19">
        <v>5</v>
      </c>
      <c r="I19">
        <v>15628.538637564099</v>
      </c>
      <c r="J19">
        <v>16532.531838840499</v>
      </c>
      <c r="K19">
        <v>102.88701898291509</v>
      </c>
      <c r="L19">
        <v>15378.570094870291</v>
      </c>
      <c r="M19">
        <v>16376.678774648921</v>
      </c>
      <c r="N19">
        <v>105.82080946327321</v>
      </c>
      <c r="O19">
        <v>15700.29332500398</v>
      </c>
      <c r="P19">
        <v>16546.995243983161</v>
      </c>
      <c r="Q19">
        <v>102.88701898291509</v>
      </c>
      <c r="R19">
        <v>15701.130601437721</v>
      </c>
      <c r="S19">
        <v>16545.636006489411</v>
      </c>
      <c r="T19">
        <v>105.82080946327321</v>
      </c>
      <c r="U19">
        <v>10.032311468396159</v>
      </c>
      <c r="V19">
        <v>49.906953328908642</v>
      </c>
      <c r="W19">
        <v>0</v>
      </c>
      <c r="X19">
        <v>0</v>
      </c>
    </row>
    <row r="20" spans="1:24" x14ac:dyDescent="0.3">
      <c r="A20" t="s">
        <v>395</v>
      </c>
      <c r="B20">
        <v>2736</v>
      </c>
      <c r="C20">
        <v>5942</v>
      </c>
      <c r="D20">
        <v>27</v>
      </c>
      <c r="E20">
        <v>73620</v>
      </c>
      <c r="F20">
        <v>17.84194620843628</v>
      </c>
      <c r="G20">
        <v>2</v>
      </c>
      <c r="H20">
        <v>5</v>
      </c>
      <c r="I20">
        <v>16214.878016232629</v>
      </c>
      <c r="J20">
        <v>17168.333390225111</v>
      </c>
      <c r="K20">
        <v>50.864726986811831</v>
      </c>
      <c r="L20">
        <v>16196.27746850624</v>
      </c>
      <c r="M20">
        <v>17985.317856542879</v>
      </c>
      <c r="N20">
        <v>49.010422478434307</v>
      </c>
      <c r="O20">
        <v>16382.89063462965</v>
      </c>
      <c r="P20">
        <v>17108.77598058942</v>
      </c>
      <c r="Q20">
        <v>50.864726986811831</v>
      </c>
      <c r="R20">
        <v>16386.005525353728</v>
      </c>
      <c r="S20">
        <v>17108.858782743911</v>
      </c>
      <c r="T20">
        <v>49.010422478434307</v>
      </c>
      <c r="U20">
        <v>9.9908577338384994</v>
      </c>
      <c r="V20">
        <v>50.261293826331404</v>
      </c>
      <c r="W20">
        <v>0</v>
      </c>
      <c r="X20">
        <v>0</v>
      </c>
    </row>
    <row r="21" spans="1:24" x14ac:dyDescent="0.3">
      <c r="A21" t="s">
        <v>396</v>
      </c>
      <c r="B21">
        <v>5944</v>
      </c>
      <c r="C21">
        <v>1874</v>
      </c>
      <c r="D21">
        <v>7</v>
      </c>
      <c r="E21">
        <v>72420</v>
      </c>
      <c r="F21">
        <v>6.5992311572036968</v>
      </c>
      <c r="G21">
        <v>5</v>
      </c>
      <c r="H21">
        <v>2</v>
      </c>
      <c r="I21">
        <v>18212.584795928091</v>
      </c>
      <c r="J21">
        <v>19539.8568970903</v>
      </c>
      <c r="K21">
        <v>122.6271012993018</v>
      </c>
      <c r="L21">
        <v>18234.743807240131</v>
      </c>
      <c r="M21">
        <v>19192.658225229759</v>
      </c>
      <c r="N21">
        <v>127.4134703698133</v>
      </c>
      <c r="O21">
        <v>18170.712706149221</v>
      </c>
      <c r="P21">
        <v>19207.74904700739</v>
      </c>
      <c r="Q21">
        <v>122.6271012993018</v>
      </c>
      <c r="R21">
        <v>18170.301301341209</v>
      </c>
      <c r="S21">
        <v>19207.722300669251</v>
      </c>
      <c r="T21">
        <v>127.4134703698133</v>
      </c>
      <c r="U21">
        <v>50.723644470797574</v>
      </c>
      <c r="V21">
        <v>10.02840722099551</v>
      </c>
      <c r="W21">
        <v>0</v>
      </c>
      <c r="X21">
        <v>0</v>
      </c>
    </row>
    <row r="22" spans="1:24" x14ac:dyDescent="0.3">
      <c r="A22" t="s">
        <v>397</v>
      </c>
      <c r="B22">
        <v>6143</v>
      </c>
      <c r="C22">
        <v>1099</v>
      </c>
      <c r="D22">
        <v>54</v>
      </c>
      <c r="E22">
        <v>75240</v>
      </c>
      <c r="F22">
        <v>37.519949718508201</v>
      </c>
      <c r="G22">
        <v>5</v>
      </c>
      <c r="H22">
        <v>2</v>
      </c>
      <c r="I22">
        <v>16207.94332212448</v>
      </c>
      <c r="J22">
        <v>14738.591087605701</v>
      </c>
      <c r="K22">
        <v>130.02489178405349</v>
      </c>
      <c r="L22">
        <v>16628.62777956096</v>
      </c>
      <c r="M22">
        <v>12822.57052276309</v>
      </c>
      <c r="N22">
        <v>129.12975184654269</v>
      </c>
      <c r="O22">
        <v>16252.973770384449</v>
      </c>
      <c r="P22">
        <v>12810.253171005699</v>
      </c>
      <c r="Q22">
        <v>130.02489178405349</v>
      </c>
      <c r="R22">
        <v>16252.439467025</v>
      </c>
      <c r="S22">
        <v>12810.135702330281</v>
      </c>
      <c r="T22">
        <v>129.12975184654269</v>
      </c>
      <c r="U22">
        <v>51.409013971858961</v>
      </c>
      <c r="V22">
        <v>10.031830382385021</v>
      </c>
      <c r="W22">
        <v>0</v>
      </c>
      <c r="X22">
        <v>0</v>
      </c>
    </row>
    <row r="23" spans="1:24" x14ac:dyDescent="0.3">
      <c r="A23" t="s">
        <v>398</v>
      </c>
      <c r="B23">
        <v>6147</v>
      </c>
      <c r="C23">
        <v>1711</v>
      </c>
      <c r="D23">
        <v>24</v>
      </c>
      <c r="E23">
        <v>73440</v>
      </c>
      <c r="F23">
        <v>87.920978207219747</v>
      </c>
      <c r="G23">
        <v>5</v>
      </c>
      <c r="H23">
        <v>2</v>
      </c>
      <c r="I23">
        <v>17185.10742186393</v>
      </c>
      <c r="J23">
        <v>17554.195819676541</v>
      </c>
      <c r="K23">
        <v>80.34871902176549</v>
      </c>
      <c r="L23">
        <v>15853.41782172141</v>
      </c>
      <c r="M23">
        <v>14067.345389820381</v>
      </c>
      <c r="N23">
        <v>77.965818879651209</v>
      </c>
      <c r="O23">
        <v>15977.57614384262</v>
      </c>
      <c r="P23">
        <v>13197.31967609751</v>
      </c>
      <c r="Q23">
        <v>80.34871902176549</v>
      </c>
      <c r="R23">
        <v>15978.26760587794</v>
      </c>
      <c r="S23">
        <v>13197.05543742089</v>
      </c>
      <c r="T23">
        <v>77.965818879651209</v>
      </c>
      <c r="U23">
        <v>51.422508923864228</v>
      </c>
      <c r="V23">
        <v>9.9998850522904039</v>
      </c>
      <c r="W23">
        <v>0</v>
      </c>
      <c r="X23">
        <v>0</v>
      </c>
    </row>
  </sheetData>
  <pageMargins left="0.75" right="0.75" top="1" bottom="1" header="0.5" footer="0.5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A20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37</v>
      </c>
      <c r="B3" s="3">
        <v>45022</v>
      </c>
      <c r="D3" t="s">
        <v>399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235</v>
      </c>
      <c r="K3">
        <v>220</v>
      </c>
      <c r="L3">
        <v>15</v>
      </c>
      <c r="M3" t="s">
        <v>80</v>
      </c>
      <c r="N3" t="s">
        <v>81</v>
      </c>
      <c r="O3">
        <v>0</v>
      </c>
      <c r="P3" t="s">
        <v>400</v>
      </c>
      <c r="Q3" t="s">
        <v>401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53</v>
      </c>
      <c r="AA3">
        <v>160.08567094802859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7.4245694444444439</v>
      </c>
      <c r="D7">
        <v>133.62443506461909</v>
      </c>
      <c r="E7">
        <v>13.107450831640151</v>
      </c>
      <c r="H7" t="s">
        <v>93</v>
      </c>
      <c r="I7">
        <v>0</v>
      </c>
      <c r="K7" t="s">
        <v>94</v>
      </c>
      <c r="L7">
        <v>22.032463888888891</v>
      </c>
      <c r="M7">
        <v>636.09433570739259</v>
      </c>
      <c r="N7">
        <v>13.51934695961771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48</v>
      </c>
      <c r="K8" t="s">
        <v>31</v>
      </c>
      <c r="L8">
        <v>0.65175000000000083</v>
      </c>
      <c r="M8">
        <v>119.74220518845409</v>
      </c>
      <c r="N8">
        <v>51.649680745683902</v>
      </c>
    </row>
    <row r="9" spans="1:27" x14ac:dyDescent="0.3">
      <c r="A9">
        <v>2</v>
      </c>
      <c r="B9">
        <v>144</v>
      </c>
      <c r="C9">
        <v>14.607894444444449</v>
      </c>
      <c r="D9">
        <v>502.4699006427735</v>
      </c>
      <c r="E9">
        <v>13.51934695961771</v>
      </c>
      <c r="H9" t="s">
        <v>96</v>
      </c>
      <c r="I9">
        <v>5</v>
      </c>
      <c r="K9" t="s">
        <v>32</v>
      </c>
      <c r="L9">
        <v>22.684213888888891</v>
      </c>
      <c r="M9">
        <v>755.83654089584661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0.65175000000000083</v>
      </c>
      <c r="D12">
        <v>119.74220518845409</v>
      </c>
      <c r="E12">
        <v>51.649680745683902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402</v>
      </c>
      <c r="B16">
        <v>2536</v>
      </c>
      <c r="C16">
        <v>5756</v>
      </c>
      <c r="D16">
        <v>2</v>
      </c>
      <c r="E16">
        <v>75720</v>
      </c>
      <c r="F16">
        <v>13.997631471093699</v>
      </c>
      <c r="G16">
        <v>2</v>
      </c>
      <c r="H16">
        <v>5</v>
      </c>
      <c r="I16">
        <v>17387.49277436089</v>
      </c>
      <c r="J16">
        <v>16989.165929403149</v>
      </c>
      <c r="K16">
        <v>82.117923347206727</v>
      </c>
      <c r="L16">
        <v>16710.637975019421</v>
      </c>
      <c r="M16">
        <v>16477.226213994909</v>
      </c>
      <c r="N16">
        <v>79.047442488944313</v>
      </c>
      <c r="O16">
        <v>17251.207176690939</v>
      </c>
      <c r="P16">
        <v>16955.073176608272</v>
      </c>
      <c r="Q16">
        <v>82.117923347206727</v>
      </c>
      <c r="R16">
        <v>17250.769376895129</v>
      </c>
      <c r="S16">
        <v>16955.65098168312</v>
      </c>
      <c r="T16">
        <v>79.047442488944313</v>
      </c>
      <c r="U16">
        <v>10.03635217737515</v>
      </c>
      <c r="V16">
        <v>51.547897090595043</v>
      </c>
      <c r="W16">
        <v>0</v>
      </c>
      <c r="X16">
        <v>0</v>
      </c>
    </row>
    <row r="17" spans="1:24" x14ac:dyDescent="0.3">
      <c r="A17" t="s">
        <v>403</v>
      </c>
      <c r="B17">
        <v>2660</v>
      </c>
      <c r="C17">
        <v>5943</v>
      </c>
      <c r="D17">
        <v>4</v>
      </c>
      <c r="E17">
        <v>75840</v>
      </c>
      <c r="F17">
        <v>3.4257676600159148</v>
      </c>
      <c r="G17">
        <v>2</v>
      </c>
      <c r="H17">
        <v>5</v>
      </c>
      <c r="I17">
        <v>17021.930011520861</v>
      </c>
      <c r="J17">
        <v>19264.966134381571</v>
      </c>
      <c r="K17">
        <v>62.164367763662391</v>
      </c>
      <c r="L17">
        <v>17056.777825064419</v>
      </c>
      <c r="M17">
        <v>19109.655678631989</v>
      </c>
      <c r="N17">
        <v>65.867234545549223</v>
      </c>
      <c r="O17">
        <v>17049.081375383601</v>
      </c>
      <c r="P17">
        <v>19285.876377575161</v>
      </c>
      <c r="Q17">
        <v>62.164367763662391</v>
      </c>
      <c r="R17">
        <v>17048.66644028484</v>
      </c>
      <c r="S17">
        <v>19285.782110654931</v>
      </c>
      <c r="T17">
        <v>65.867234545549223</v>
      </c>
      <c r="U17">
        <v>10.00360548645401</v>
      </c>
      <c r="V17">
        <v>51.466746370189277</v>
      </c>
      <c r="W17">
        <v>0</v>
      </c>
      <c r="X17">
        <v>0</v>
      </c>
    </row>
    <row r="18" spans="1:24" x14ac:dyDescent="0.3">
      <c r="A18" t="s">
        <v>404</v>
      </c>
      <c r="B18">
        <v>2764</v>
      </c>
      <c r="C18">
        <v>5950</v>
      </c>
      <c r="D18">
        <v>12</v>
      </c>
      <c r="E18">
        <v>76320</v>
      </c>
      <c r="F18">
        <v>13.77600188672551</v>
      </c>
      <c r="G18">
        <v>2</v>
      </c>
      <c r="H18">
        <v>5</v>
      </c>
      <c r="I18">
        <v>16004.539203146191</v>
      </c>
      <c r="J18">
        <v>17657.913176988252</v>
      </c>
      <c r="K18">
        <v>26.834545574425618</v>
      </c>
      <c r="L18">
        <v>16139.16775462747</v>
      </c>
      <c r="M18">
        <v>17012.302683104332</v>
      </c>
      <c r="N18">
        <v>26.700085736617361</v>
      </c>
      <c r="O18">
        <v>16126.54122765154</v>
      </c>
      <c r="P18">
        <v>17722.05479035301</v>
      </c>
      <c r="Q18">
        <v>26.834545574425618</v>
      </c>
      <c r="R18">
        <v>16122.195082343151</v>
      </c>
      <c r="S18">
        <v>17721.117875538981</v>
      </c>
      <c r="T18">
        <v>26.700085736617361</v>
      </c>
      <c r="U18">
        <v>10.00548325391904</v>
      </c>
      <c r="V18">
        <v>51.467644645471083</v>
      </c>
      <c r="W18">
        <v>0</v>
      </c>
      <c r="X18">
        <v>0</v>
      </c>
    </row>
    <row r="19" spans="1:24" x14ac:dyDescent="0.3">
      <c r="A19" t="s">
        <v>405</v>
      </c>
      <c r="B19">
        <v>4880</v>
      </c>
      <c r="C19">
        <v>6340</v>
      </c>
      <c r="D19">
        <v>13</v>
      </c>
      <c r="E19">
        <v>76380</v>
      </c>
      <c r="F19">
        <v>4.6494834151910576</v>
      </c>
      <c r="G19">
        <v>0</v>
      </c>
      <c r="H19">
        <v>5</v>
      </c>
      <c r="I19">
        <v>18718.025476123701</v>
      </c>
      <c r="J19">
        <v>16879.41909624148</v>
      </c>
      <c r="K19">
        <v>60.589221558789873</v>
      </c>
      <c r="L19">
        <v>18504.562029390901</v>
      </c>
      <c r="M19">
        <v>16775.810226265879</v>
      </c>
      <c r="N19">
        <v>61.439504617058432</v>
      </c>
      <c r="O19">
        <v>18718.025476123701</v>
      </c>
      <c r="P19">
        <v>16879.41909624148</v>
      </c>
      <c r="Q19">
        <v>60.589221558789873</v>
      </c>
      <c r="R19">
        <v>18716.52408577162</v>
      </c>
      <c r="S19">
        <v>16882.40459893263</v>
      </c>
      <c r="T19">
        <v>61.439504617058432</v>
      </c>
      <c r="U19">
        <v>0</v>
      </c>
      <c r="V19">
        <v>51.028403028852843</v>
      </c>
      <c r="W19">
        <v>0</v>
      </c>
      <c r="X19">
        <v>0</v>
      </c>
    </row>
    <row r="20" spans="1:24" x14ac:dyDescent="0.3">
      <c r="A20" t="s">
        <v>406</v>
      </c>
      <c r="B20">
        <v>5951</v>
      </c>
      <c r="C20">
        <v>701</v>
      </c>
      <c r="D20">
        <v>11</v>
      </c>
      <c r="E20">
        <v>76260</v>
      </c>
      <c r="F20">
        <v>23.835774832779649</v>
      </c>
      <c r="G20">
        <v>5</v>
      </c>
      <c r="H20">
        <v>2</v>
      </c>
      <c r="I20">
        <v>18029.900831954339</v>
      </c>
      <c r="J20">
        <v>18166.751426440729</v>
      </c>
      <c r="K20">
        <v>124.2891232872981</v>
      </c>
      <c r="L20">
        <v>18087.168420190439</v>
      </c>
      <c r="M20">
        <v>17085.39441966185</v>
      </c>
      <c r="N20">
        <v>128.00501130461839</v>
      </c>
      <c r="O20">
        <v>17877.388806852701</v>
      </c>
      <c r="P20">
        <v>16965.91663082935</v>
      </c>
      <c r="Q20">
        <v>124.2891232872981</v>
      </c>
      <c r="R20">
        <v>17879.97394147285</v>
      </c>
      <c r="S20">
        <v>16966.0473410554</v>
      </c>
      <c r="T20">
        <v>128.00501130461839</v>
      </c>
      <c r="U20">
        <v>50.78420802122799</v>
      </c>
      <c r="V20">
        <v>10.031532146840879</v>
      </c>
      <c r="W20">
        <v>0</v>
      </c>
      <c r="X20">
        <v>0</v>
      </c>
    </row>
  </sheetData>
  <pageMargins left="0.75" right="0.75" top="1" bottom="1" header="0.5" footer="0.5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A24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38</v>
      </c>
      <c r="B3" s="3">
        <v>45022</v>
      </c>
      <c r="D3" t="s">
        <v>407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239</v>
      </c>
      <c r="K3">
        <v>224</v>
      </c>
      <c r="L3">
        <v>15</v>
      </c>
      <c r="M3" t="s">
        <v>80</v>
      </c>
      <c r="N3" t="s">
        <v>81</v>
      </c>
      <c r="O3">
        <v>0</v>
      </c>
      <c r="P3" t="s">
        <v>408</v>
      </c>
      <c r="Q3" t="s">
        <v>409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13</v>
      </c>
      <c r="AA3">
        <v>157.38235521316531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62</v>
      </c>
      <c r="C7">
        <v>8.6029638888888638</v>
      </c>
      <c r="D7">
        <v>199.79803032233951</v>
      </c>
      <c r="E7">
        <v>13.14000350592473</v>
      </c>
      <c r="H7" t="s">
        <v>93</v>
      </c>
      <c r="I7">
        <v>1</v>
      </c>
      <c r="K7" t="s">
        <v>94</v>
      </c>
      <c r="L7">
        <v>24.285649999999979</v>
      </c>
      <c r="M7">
        <v>740.00575896390444</v>
      </c>
      <c r="N7">
        <v>13.14000350592473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3</v>
      </c>
      <c r="K8" t="s">
        <v>31</v>
      </c>
      <c r="L8">
        <v>0.8593972222222227</v>
      </c>
      <c r="M8">
        <v>158.01984884198239</v>
      </c>
      <c r="N8">
        <v>52.35249032532785</v>
      </c>
    </row>
    <row r="9" spans="1:27" x14ac:dyDescent="0.3">
      <c r="A9">
        <v>2</v>
      </c>
      <c r="B9">
        <v>162</v>
      </c>
      <c r="C9">
        <v>15.682686111111121</v>
      </c>
      <c r="D9">
        <v>540.20772864156493</v>
      </c>
      <c r="E9">
        <v>11.672795682507511</v>
      </c>
      <c r="H9" t="s">
        <v>96</v>
      </c>
      <c r="I9">
        <v>9</v>
      </c>
      <c r="K9" t="s">
        <v>32</v>
      </c>
      <c r="L9">
        <v>25.1450472222222</v>
      </c>
      <c r="M9">
        <v>898.02560780588692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0.8593972222222227</v>
      </c>
      <c r="D12">
        <v>158.01984884198239</v>
      </c>
      <c r="E12">
        <v>52.35249032532785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410</v>
      </c>
      <c r="B16">
        <v>2466</v>
      </c>
      <c r="C16">
        <v>5772</v>
      </c>
      <c r="D16">
        <v>10</v>
      </c>
      <c r="E16">
        <v>77100</v>
      </c>
      <c r="F16">
        <v>7.6953592471744301</v>
      </c>
      <c r="G16">
        <v>2</v>
      </c>
      <c r="H16">
        <v>5</v>
      </c>
      <c r="I16">
        <v>14426.521875840919</v>
      </c>
      <c r="J16">
        <v>15911.76674005526</v>
      </c>
      <c r="K16">
        <v>120.12584834772061</v>
      </c>
      <c r="L16">
        <v>14814.51804740696</v>
      </c>
      <c r="M16">
        <v>15987.33336402834</v>
      </c>
      <c r="N16">
        <v>120.149820760083</v>
      </c>
      <c r="O16">
        <v>14450.916668221849</v>
      </c>
      <c r="P16">
        <v>15838.83640127501</v>
      </c>
      <c r="Q16">
        <v>120.12584834772061</v>
      </c>
      <c r="R16">
        <v>14451.237283124199</v>
      </c>
      <c r="S16">
        <v>15837.22589108831</v>
      </c>
      <c r="T16">
        <v>120.149820760083</v>
      </c>
      <c r="U16">
        <v>9.9933147379421445</v>
      </c>
      <c r="V16">
        <v>51.079025726065602</v>
      </c>
      <c r="W16">
        <v>0</v>
      </c>
      <c r="X16">
        <v>0</v>
      </c>
    </row>
    <row r="17" spans="1:24" x14ac:dyDescent="0.3">
      <c r="A17" t="s">
        <v>411</v>
      </c>
      <c r="B17">
        <v>2524</v>
      </c>
      <c r="C17">
        <v>5771</v>
      </c>
      <c r="D17">
        <v>7</v>
      </c>
      <c r="E17">
        <v>76920</v>
      </c>
      <c r="F17">
        <v>30.574836700081431</v>
      </c>
      <c r="G17">
        <v>2</v>
      </c>
      <c r="H17">
        <v>5</v>
      </c>
      <c r="I17">
        <v>16695.06884185092</v>
      </c>
      <c r="J17">
        <v>16814.328585310632</v>
      </c>
      <c r="K17">
        <v>31.46196990426548</v>
      </c>
      <c r="L17">
        <v>15533.7369955187</v>
      </c>
      <c r="M17">
        <v>16289.63386698232</v>
      </c>
      <c r="N17">
        <v>29.957427806980998</v>
      </c>
      <c r="O17">
        <v>16992.392717226889</v>
      </c>
      <c r="P17">
        <v>16888.6984402659</v>
      </c>
      <c r="Q17">
        <v>31.46196990426548</v>
      </c>
      <c r="R17">
        <v>16990.948382423321</v>
      </c>
      <c r="S17">
        <v>16891.872083588431</v>
      </c>
      <c r="T17">
        <v>29.957427806980998</v>
      </c>
      <c r="U17">
        <v>10.02405580751817</v>
      </c>
      <c r="V17">
        <v>51.570344519855979</v>
      </c>
      <c r="W17">
        <v>0</v>
      </c>
      <c r="X17">
        <v>0</v>
      </c>
    </row>
    <row r="18" spans="1:24" x14ac:dyDescent="0.3">
      <c r="A18" t="s">
        <v>412</v>
      </c>
      <c r="B18">
        <v>2526</v>
      </c>
      <c r="C18">
        <v>5768</v>
      </c>
      <c r="D18">
        <v>9</v>
      </c>
      <c r="E18">
        <v>77040</v>
      </c>
      <c r="F18">
        <v>21.571493936518898</v>
      </c>
      <c r="G18">
        <v>2</v>
      </c>
      <c r="H18">
        <v>5</v>
      </c>
      <c r="I18">
        <v>17148.863952629988</v>
      </c>
      <c r="J18">
        <v>16428.235340007141</v>
      </c>
      <c r="K18">
        <v>64.441395509918834</v>
      </c>
      <c r="L18">
        <v>17742.082592856219</v>
      </c>
      <c r="M18">
        <v>17174.206343945589</v>
      </c>
      <c r="N18">
        <v>64.010441752282006</v>
      </c>
      <c r="O18">
        <v>16932.3539669809</v>
      </c>
      <c r="P18">
        <v>16432.368351372879</v>
      </c>
      <c r="Q18">
        <v>64.441395509918834</v>
      </c>
      <c r="R18">
        <v>16931.925696729078</v>
      </c>
      <c r="S18">
        <v>16432.709326524131</v>
      </c>
      <c r="T18">
        <v>64.010441752282006</v>
      </c>
      <c r="U18">
        <v>10.0386848828824</v>
      </c>
      <c r="V18">
        <v>50.912497550024298</v>
      </c>
      <c r="W18">
        <v>0</v>
      </c>
      <c r="X18">
        <v>0</v>
      </c>
    </row>
    <row r="19" spans="1:24" x14ac:dyDescent="0.3">
      <c r="A19" t="s">
        <v>413</v>
      </c>
      <c r="B19">
        <v>2585</v>
      </c>
      <c r="C19">
        <v>5768</v>
      </c>
      <c r="D19">
        <v>9</v>
      </c>
      <c r="E19">
        <v>77040</v>
      </c>
      <c r="F19">
        <v>36.926897208078671</v>
      </c>
      <c r="G19">
        <v>2</v>
      </c>
      <c r="H19">
        <v>5</v>
      </c>
      <c r="I19">
        <v>16450.4627436755</v>
      </c>
      <c r="J19">
        <v>16458.632466247542</v>
      </c>
      <c r="K19">
        <v>69.800410846345571</v>
      </c>
      <c r="L19">
        <v>18180.90930414775</v>
      </c>
      <c r="M19">
        <v>17600.195588071208</v>
      </c>
      <c r="N19">
        <v>68.878272468007793</v>
      </c>
      <c r="O19">
        <v>16796.143957232751</v>
      </c>
      <c r="P19">
        <v>16327.76817840562</v>
      </c>
      <c r="Q19">
        <v>69.800410846345571</v>
      </c>
      <c r="R19">
        <v>16794.105144524288</v>
      </c>
      <c r="S19">
        <v>16330.870800936889</v>
      </c>
      <c r="T19">
        <v>68.878272468007793</v>
      </c>
      <c r="U19">
        <v>10.009579978313219</v>
      </c>
      <c r="V19">
        <v>50.911479675682642</v>
      </c>
      <c r="W19">
        <v>0</v>
      </c>
      <c r="X19">
        <v>0</v>
      </c>
    </row>
    <row r="20" spans="1:24" x14ac:dyDescent="0.3">
      <c r="A20" t="s">
        <v>414</v>
      </c>
      <c r="B20">
        <v>2593</v>
      </c>
      <c r="C20">
        <v>6152</v>
      </c>
      <c r="D20">
        <v>12</v>
      </c>
      <c r="E20">
        <v>77220</v>
      </c>
      <c r="F20">
        <v>7.7783234628187108</v>
      </c>
      <c r="G20">
        <v>2</v>
      </c>
      <c r="H20">
        <v>5</v>
      </c>
      <c r="I20">
        <v>16522.566774541148</v>
      </c>
      <c r="J20">
        <v>16293.577388582071</v>
      </c>
      <c r="K20">
        <v>126.33016299727829</v>
      </c>
      <c r="L20">
        <v>16680.019026383099</v>
      </c>
      <c r="M20">
        <v>15879.6425480462</v>
      </c>
      <c r="N20">
        <v>126.099986352503</v>
      </c>
      <c r="O20">
        <v>16592.91463071723</v>
      </c>
      <c r="P20">
        <v>16259.90215773743</v>
      </c>
      <c r="Q20">
        <v>126.33016299727829</v>
      </c>
      <c r="R20">
        <v>16597.338831448451</v>
      </c>
      <c r="S20">
        <v>16261.531333481949</v>
      </c>
      <c r="T20">
        <v>126.099986352503</v>
      </c>
      <c r="U20">
        <v>10.026913538059111</v>
      </c>
      <c r="V20">
        <v>50.234033279119238</v>
      </c>
      <c r="W20">
        <v>0</v>
      </c>
      <c r="X20">
        <v>0</v>
      </c>
    </row>
    <row r="21" spans="1:24" x14ac:dyDescent="0.3">
      <c r="A21" t="s">
        <v>414</v>
      </c>
      <c r="B21">
        <v>2593</v>
      </c>
      <c r="C21">
        <v>6152</v>
      </c>
      <c r="D21">
        <v>12</v>
      </c>
      <c r="E21">
        <v>77220</v>
      </c>
      <c r="F21">
        <v>5.8956675376006151</v>
      </c>
      <c r="G21">
        <v>2</v>
      </c>
      <c r="H21">
        <v>5</v>
      </c>
      <c r="I21">
        <v>16512.71189290101</v>
      </c>
      <c r="J21">
        <v>16301.745023397591</v>
      </c>
      <c r="K21">
        <v>127.1439312220585</v>
      </c>
      <c r="L21">
        <v>16631.442330829119</v>
      </c>
      <c r="M21">
        <v>15987.768176601699</v>
      </c>
      <c r="N21">
        <v>129.39398396672769</v>
      </c>
      <c r="O21">
        <v>16566.018929554561</v>
      </c>
      <c r="P21">
        <v>16276.220503386459</v>
      </c>
      <c r="Q21">
        <v>127.1439312220585</v>
      </c>
      <c r="R21">
        <v>16568.746688214582</v>
      </c>
      <c r="S21">
        <v>16277.225093738911</v>
      </c>
      <c r="T21">
        <v>129.39398396672769</v>
      </c>
      <c r="U21">
        <v>10.024785531390039</v>
      </c>
      <c r="V21">
        <v>50.235016490148098</v>
      </c>
      <c r="W21">
        <v>0</v>
      </c>
      <c r="X21">
        <v>0</v>
      </c>
    </row>
    <row r="22" spans="1:24" x14ac:dyDescent="0.3">
      <c r="A22" t="s">
        <v>415</v>
      </c>
      <c r="B22">
        <v>2725</v>
      </c>
      <c r="C22">
        <v>6152</v>
      </c>
      <c r="D22">
        <v>14</v>
      </c>
      <c r="E22">
        <v>77340</v>
      </c>
      <c r="F22">
        <v>10.26392975110476</v>
      </c>
      <c r="G22">
        <v>2</v>
      </c>
      <c r="H22">
        <v>5</v>
      </c>
      <c r="I22">
        <v>16044.05528428724</v>
      </c>
      <c r="J22">
        <v>17753.435077584261</v>
      </c>
      <c r="K22">
        <v>121.91973193671861</v>
      </c>
      <c r="L22">
        <v>16114.32662047956</v>
      </c>
      <c r="M22">
        <v>18339.166525226021</v>
      </c>
      <c r="N22">
        <v>121.94789621054851</v>
      </c>
      <c r="O22">
        <v>16128.85573137125</v>
      </c>
      <c r="P22">
        <v>17811.41789911456</v>
      </c>
      <c r="Q22">
        <v>121.91973193671861</v>
      </c>
      <c r="R22">
        <v>16126.97165399989</v>
      </c>
      <c r="S22">
        <v>17811.65008793438</v>
      </c>
      <c r="T22">
        <v>121.94789621054851</v>
      </c>
      <c r="U22">
        <v>10.00868077325122</v>
      </c>
      <c r="V22">
        <v>51.409936020276938</v>
      </c>
      <c r="W22">
        <v>0</v>
      </c>
      <c r="X22">
        <v>0</v>
      </c>
    </row>
    <row r="23" spans="1:24" x14ac:dyDescent="0.3">
      <c r="A23" t="s">
        <v>415</v>
      </c>
      <c r="B23">
        <v>2725</v>
      </c>
      <c r="C23">
        <v>6152</v>
      </c>
      <c r="D23">
        <v>14</v>
      </c>
      <c r="E23">
        <v>77340</v>
      </c>
      <c r="F23">
        <v>4.0553683534900964</v>
      </c>
      <c r="G23">
        <v>2</v>
      </c>
      <c r="H23">
        <v>5</v>
      </c>
      <c r="I23">
        <v>16106.916294749821</v>
      </c>
      <c r="J23">
        <v>17802.79720205639</v>
      </c>
      <c r="K23">
        <v>118.58352778401451</v>
      </c>
      <c r="L23">
        <v>16135.871251571451</v>
      </c>
      <c r="M23">
        <v>18034.078646295569</v>
      </c>
      <c r="N23">
        <v>118.8247888967758</v>
      </c>
      <c r="O23">
        <v>16140.4240181852</v>
      </c>
      <c r="P23">
        <v>17825.706722010149</v>
      </c>
      <c r="Q23">
        <v>118.58352778401451</v>
      </c>
      <c r="R23">
        <v>16140.86716984978</v>
      </c>
      <c r="S23">
        <v>17825.6521042657</v>
      </c>
      <c r="T23">
        <v>118.8247888967758</v>
      </c>
      <c r="U23">
        <v>10.009154218741459</v>
      </c>
      <c r="V23">
        <v>51.409980684736389</v>
      </c>
      <c r="W23">
        <v>0</v>
      </c>
      <c r="X23">
        <v>0</v>
      </c>
    </row>
    <row r="24" spans="1:24" x14ac:dyDescent="0.3">
      <c r="A24" t="s">
        <v>416</v>
      </c>
      <c r="B24">
        <v>4496</v>
      </c>
      <c r="C24">
        <v>6343</v>
      </c>
      <c r="D24">
        <v>1</v>
      </c>
      <c r="E24">
        <v>76560</v>
      </c>
      <c r="F24">
        <v>26.204659168416971</v>
      </c>
      <c r="G24">
        <v>0</v>
      </c>
      <c r="H24">
        <v>5</v>
      </c>
      <c r="I24">
        <v>15124.07287602927</v>
      </c>
      <c r="J24">
        <v>16498.224853655509</v>
      </c>
      <c r="K24">
        <v>43.672561966499281</v>
      </c>
      <c r="L24">
        <v>14299.8745056766</v>
      </c>
      <c r="M24">
        <v>15816.75086203096</v>
      </c>
      <c r="N24">
        <v>45.619149764133091</v>
      </c>
      <c r="O24">
        <v>15454.39051783727</v>
      </c>
      <c r="P24">
        <v>16426.19427600432</v>
      </c>
      <c r="Q24">
        <v>43.672561966499281</v>
      </c>
      <c r="R24">
        <v>15456.55200553288</v>
      </c>
      <c r="S24">
        <v>16423.5630826413</v>
      </c>
      <c r="T24">
        <v>45.619149764133091</v>
      </c>
      <c r="U24">
        <v>12.901526015912671</v>
      </c>
      <c r="V24">
        <v>49.845593247902663</v>
      </c>
      <c r="W24">
        <v>0</v>
      </c>
      <c r="X24">
        <v>0</v>
      </c>
    </row>
  </sheetData>
  <pageMargins left="0.75" right="0.75" top="1" bottom="1" header="0.5" footer="0.5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A18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39</v>
      </c>
      <c r="B3" s="3">
        <v>45022</v>
      </c>
      <c r="D3" t="s">
        <v>417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227</v>
      </c>
      <c r="K3">
        <v>212</v>
      </c>
      <c r="L3">
        <v>15</v>
      </c>
      <c r="M3" t="s">
        <v>80</v>
      </c>
      <c r="N3" t="s">
        <v>81</v>
      </c>
      <c r="O3">
        <v>0</v>
      </c>
      <c r="P3" t="s">
        <v>418</v>
      </c>
      <c r="Q3" t="s">
        <v>419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44</v>
      </c>
      <c r="AA3">
        <v>154.40922665596011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10</v>
      </c>
      <c r="C7">
        <v>1.079527777777775</v>
      </c>
      <c r="D7">
        <v>33.263905015574053</v>
      </c>
      <c r="E7">
        <v>12.905259833453419</v>
      </c>
      <c r="H7" t="s">
        <v>93</v>
      </c>
      <c r="I7">
        <v>39</v>
      </c>
      <c r="K7" t="s">
        <v>94</v>
      </c>
      <c r="L7">
        <v>21.434225000000001</v>
      </c>
      <c r="M7">
        <v>741.81059110710862</v>
      </c>
      <c r="N7">
        <v>12.905259833453419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2</v>
      </c>
      <c r="K8" t="s">
        <v>31</v>
      </c>
      <c r="L8">
        <v>0.6859111111111067</v>
      </c>
      <c r="M8">
        <v>126.04802047273451</v>
      </c>
      <c r="N8">
        <v>51.74025814790221</v>
      </c>
    </row>
    <row r="9" spans="1:27" x14ac:dyDescent="0.3">
      <c r="A9">
        <v>2</v>
      </c>
      <c r="B9">
        <v>202</v>
      </c>
      <c r="C9">
        <v>20.354697222222232</v>
      </c>
      <c r="D9">
        <v>708.54668609153453</v>
      </c>
      <c r="E9">
        <v>10.74593573450265</v>
      </c>
      <c r="H9" t="s">
        <v>96</v>
      </c>
      <c r="I9">
        <v>3</v>
      </c>
      <c r="K9" t="s">
        <v>32</v>
      </c>
      <c r="L9">
        <v>22.120136111111108</v>
      </c>
      <c r="M9">
        <v>867.85861157984311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0.6859111111111067</v>
      </c>
      <c r="D12">
        <v>126.04802047273451</v>
      </c>
      <c r="E12">
        <v>51.74025814790221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420</v>
      </c>
      <c r="B16">
        <v>2471</v>
      </c>
      <c r="C16">
        <v>6345</v>
      </c>
      <c r="D16">
        <v>13</v>
      </c>
      <c r="E16">
        <v>78180</v>
      </c>
      <c r="F16">
        <v>8.6480866394929059</v>
      </c>
      <c r="G16">
        <v>2</v>
      </c>
      <c r="H16">
        <v>5</v>
      </c>
      <c r="I16">
        <v>14402.8514693669</v>
      </c>
      <c r="J16">
        <v>15904.2015042535</v>
      </c>
      <c r="K16">
        <v>49.016001750529369</v>
      </c>
      <c r="L16">
        <v>14827.21014452429</v>
      </c>
      <c r="M16">
        <v>15992.2601487497</v>
      </c>
      <c r="N16">
        <v>47.93700930201917</v>
      </c>
      <c r="O16">
        <v>14415.61914802068</v>
      </c>
      <c r="P16">
        <v>15818.712110300101</v>
      </c>
      <c r="Q16">
        <v>49.016001750529369</v>
      </c>
      <c r="R16">
        <v>14414.979338186769</v>
      </c>
      <c r="S16">
        <v>15821.916648316879</v>
      </c>
      <c r="T16">
        <v>47.93700930201917</v>
      </c>
      <c r="U16">
        <v>9.9949912476067002</v>
      </c>
      <c r="V16">
        <v>51.576657127986152</v>
      </c>
      <c r="W16">
        <v>0</v>
      </c>
      <c r="X16">
        <v>0</v>
      </c>
    </row>
    <row r="17" spans="1:24" x14ac:dyDescent="0.3">
      <c r="A17" t="s">
        <v>421</v>
      </c>
      <c r="B17">
        <v>2560</v>
      </c>
      <c r="C17">
        <v>6151</v>
      </c>
      <c r="D17">
        <v>14</v>
      </c>
      <c r="E17">
        <v>78240</v>
      </c>
      <c r="F17">
        <v>8.1323843347210598</v>
      </c>
      <c r="G17">
        <v>2</v>
      </c>
      <c r="H17">
        <v>5</v>
      </c>
      <c r="I17">
        <v>16477.476737634061</v>
      </c>
      <c r="J17">
        <v>16453.6476140507</v>
      </c>
      <c r="K17">
        <v>114.1753897871081</v>
      </c>
      <c r="L17">
        <v>16460.44848745014</v>
      </c>
      <c r="M17">
        <v>16833.817604680698</v>
      </c>
      <c r="N17">
        <v>115.46343187989589</v>
      </c>
      <c r="O17">
        <v>16553.61374913888</v>
      </c>
      <c r="P17">
        <v>16424.827306343799</v>
      </c>
      <c r="Q17">
        <v>114.1753897871081</v>
      </c>
      <c r="R17">
        <v>16548.917219277781</v>
      </c>
      <c r="S17">
        <v>16424.675024195531</v>
      </c>
      <c r="T17">
        <v>115.46343187989589</v>
      </c>
      <c r="U17">
        <v>10.010493487845039</v>
      </c>
      <c r="V17">
        <v>51.472985142413627</v>
      </c>
      <c r="W17">
        <v>0</v>
      </c>
      <c r="X17">
        <v>0</v>
      </c>
    </row>
    <row r="18" spans="1:24" x14ac:dyDescent="0.3">
      <c r="A18" t="s">
        <v>422</v>
      </c>
      <c r="B18">
        <v>2577</v>
      </c>
      <c r="C18">
        <v>6148</v>
      </c>
      <c r="D18">
        <v>4</v>
      </c>
      <c r="E18">
        <v>77640</v>
      </c>
      <c r="F18">
        <v>1.079426602670384</v>
      </c>
      <c r="G18">
        <v>2</v>
      </c>
      <c r="H18">
        <v>5</v>
      </c>
      <c r="I18">
        <v>16517.391759173381</v>
      </c>
      <c r="J18">
        <v>16561.861962840849</v>
      </c>
      <c r="K18">
        <v>80.466316591867269</v>
      </c>
      <c r="L18">
        <v>16536.13843928499</v>
      </c>
      <c r="M18">
        <v>16504.6166937034</v>
      </c>
      <c r="N18">
        <v>81.420891932673101</v>
      </c>
      <c r="O18">
        <v>16527.783414076119</v>
      </c>
      <c r="P18">
        <v>16558.8577699163</v>
      </c>
      <c r="Q18">
        <v>80.466316591867269</v>
      </c>
      <c r="R18">
        <v>16524.667764760448</v>
      </c>
      <c r="S18">
        <v>16557.642066185159</v>
      </c>
      <c r="T18">
        <v>81.420891932673101</v>
      </c>
      <c r="U18">
        <v>10.021240056240099</v>
      </c>
      <c r="V18">
        <v>50.259906533359668</v>
      </c>
      <c r="W18">
        <v>0</v>
      </c>
      <c r="X18">
        <v>0</v>
      </c>
    </row>
  </sheetData>
  <pageMargins left="0.75" right="0.75" top="1" bottom="1" header="0.5" footer="0.5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A20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40</v>
      </c>
      <c r="B3" s="3">
        <v>45022</v>
      </c>
      <c r="D3" t="s">
        <v>423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277</v>
      </c>
      <c r="K3">
        <v>265</v>
      </c>
      <c r="L3">
        <v>12</v>
      </c>
      <c r="M3" t="s">
        <v>80</v>
      </c>
      <c r="N3" t="s">
        <v>81</v>
      </c>
      <c r="O3">
        <v>0</v>
      </c>
      <c r="P3" t="s">
        <v>424</v>
      </c>
      <c r="Q3" t="s">
        <v>425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168</v>
      </c>
      <c r="AA3">
        <v>192.0869255065918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22</v>
      </c>
      <c r="C7">
        <v>0.47322222222221982</v>
      </c>
      <c r="D7">
        <v>16.7341388904266</v>
      </c>
      <c r="E7">
        <v>12.89946126886524</v>
      </c>
      <c r="H7" t="s">
        <v>93</v>
      </c>
      <c r="I7">
        <v>107</v>
      </c>
      <c r="K7" t="s">
        <v>94</v>
      </c>
      <c r="L7">
        <v>23.651741666666659</v>
      </c>
      <c r="M7">
        <v>827.51224493702455</v>
      </c>
      <c r="N7">
        <v>12.89946126886524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56</v>
      </c>
      <c r="K8" t="s">
        <v>31</v>
      </c>
      <c r="L8">
        <v>0.68137500000000728</v>
      </c>
      <c r="M8">
        <v>125.3788017000231</v>
      </c>
      <c r="N8">
        <v>52.979924675839897</v>
      </c>
    </row>
    <row r="9" spans="1:27" x14ac:dyDescent="0.3">
      <c r="A9">
        <v>2</v>
      </c>
      <c r="B9">
        <v>243</v>
      </c>
      <c r="C9">
        <v>23.17851944444444</v>
      </c>
      <c r="D9">
        <v>810.77810604659794</v>
      </c>
      <c r="E9">
        <v>10.620908842536499</v>
      </c>
      <c r="H9" t="s">
        <v>96</v>
      </c>
      <c r="I9">
        <v>5</v>
      </c>
      <c r="K9" t="s">
        <v>32</v>
      </c>
      <c r="L9">
        <v>24.333116666666658</v>
      </c>
      <c r="M9">
        <v>952.89104663704768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12</v>
      </c>
      <c r="C12">
        <v>0.68137500000000728</v>
      </c>
      <c r="D12">
        <v>125.3788017000231</v>
      </c>
      <c r="E12">
        <v>52.979924675839897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426</v>
      </c>
      <c r="B16">
        <v>2562</v>
      </c>
      <c r="C16">
        <v>5770</v>
      </c>
      <c r="D16">
        <v>14</v>
      </c>
      <c r="E16">
        <v>79140</v>
      </c>
      <c r="F16">
        <v>0</v>
      </c>
      <c r="G16">
        <v>2</v>
      </c>
      <c r="H16">
        <v>5</v>
      </c>
      <c r="I16">
        <v>15495.322580587639</v>
      </c>
      <c r="J16">
        <v>16791.159688595661</v>
      </c>
      <c r="K16">
        <v>103.8658187939487</v>
      </c>
      <c r="L16">
        <v>15496.572055903949</v>
      </c>
      <c r="M16">
        <v>16792.488726273281</v>
      </c>
      <c r="N16">
        <v>107.7977479347369</v>
      </c>
      <c r="O16">
        <v>15495.322580587639</v>
      </c>
      <c r="P16">
        <v>16791.159688595661</v>
      </c>
      <c r="Q16">
        <v>103.8658187939487</v>
      </c>
      <c r="R16">
        <v>15496.572055903949</v>
      </c>
      <c r="S16">
        <v>16792.488726273281</v>
      </c>
      <c r="T16">
        <v>107.7977479347369</v>
      </c>
      <c r="U16">
        <v>10.02622684465093</v>
      </c>
      <c r="V16">
        <v>51.015552560655081</v>
      </c>
      <c r="W16">
        <v>0</v>
      </c>
      <c r="X16">
        <v>0</v>
      </c>
    </row>
    <row r="17" spans="1:24" x14ac:dyDescent="0.3">
      <c r="A17" t="s">
        <v>427</v>
      </c>
      <c r="B17">
        <v>2686</v>
      </c>
      <c r="C17">
        <v>6150</v>
      </c>
      <c r="D17">
        <v>13</v>
      </c>
      <c r="E17">
        <v>79080</v>
      </c>
      <c r="F17">
        <v>15.892520975402009</v>
      </c>
      <c r="G17">
        <v>2</v>
      </c>
      <c r="H17">
        <v>5</v>
      </c>
      <c r="I17">
        <v>17086.84969755479</v>
      </c>
      <c r="J17">
        <v>20115.968658481292</v>
      </c>
      <c r="K17">
        <v>64.345871032592939</v>
      </c>
      <c r="L17">
        <v>17036.385153423718</v>
      </c>
      <c r="M17">
        <v>19179.455296972181</v>
      </c>
      <c r="N17">
        <v>60.653698192431918</v>
      </c>
      <c r="O17">
        <v>16999.497156862992</v>
      </c>
      <c r="P17">
        <v>19983.000999650922</v>
      </c>
      <c r="Q17">
        <v>64.345871032592939</v>
      </c>
      <c r="R17">
        <v>16998.641649657169</v>
      </c>
      <c r="S17">
        <v>19983.04631543261</v>
      </c>
      <c r="T17">
        <v>60.653698192431918</v>
      </c>
      <c r="U17">
        <v>10.01061358061826</v>
      </c>
      <c r="V17">
        <v>50.619842515284716</v>
      </c>
      <c r="W17">
        <v>0</v>
      </c>
      <c r="X17">
        <v>0</v>
      </c>
    </row>
    <row r="18" spans="1:24" x14ac:dyDescent="0.3">
      <c r="A18" t="s">
        <v>427</v>
      </c>
      <c r="B18">
        <v>2686</v>
      </c>
      <c r="C18">
        <v>6150</v>
      </c>
      <c r="D18">
        <v>13</v>
      </c>
      <c r="E18">
        <v>79080</v>
      </c>
      <c r="F18">
        <v>9.6942026813024267</v>
      </c>
      <c r="G18">
        <v>2</v>
      </c>
      <c r="H18">
        <v>5</v>
      </c>
      <c r="I18">
        <v>17051.437190827692</v>
      </c>
      <c r="J18">
        <v>20071.390995898058</v>
      </c>
      <c r="K18">
        <v>65.20055963403631</v>
      </c>
      <c r="L18">
        <v>17021.302236164021</v>
      </c>
      <c r="M18">
        <v>19500.097079493298</v>
      </c>
      <c r="N18">
        <v>61.099401235031792</v>
      </c>
      <c r="O18">
        <v>16998.14393405553</v>
      </c>
      <c r="P18">
        <v>19990.282691406861</v>
      </c>
      <c r="Q18">
        <v>65.20055963403631</v>
      </c>
      <c r="R18">
        <v>16998.27573573558</v>
      </c>
      <c r="S18">
        <v>19990.275708559711</v>
      </c>
      <c r="T18">
        <v>61.099401235031792</v>
      </c>
      <c r="U18">
        <v>10.011151611110799</v>
      </c>
      <c r="V18">
        <v>50.619859159526953</v>
      </c>
      <c r="W18">
        <v>0</v>
      </c>
      <c r="X18">
        <v>0</v>
      </c>
    </row>
    <row r="19" spans="1:24" x14ac:dyDescent="0.3">
      <c r="A19" t="s">
        <v>427</v>
      </c>
      <c r="B19">
        <v>2686</v>
      </c>
      <c r="C19">
        <v>6150</v>
      </c>
      <c r="D19">
        <v>13</v>
      </c>
      <c r="E19">
        <v>79080</v>
      </c>
      <c r="F19">
        <v>5.4434437397755682</v>
      </c>
      <c r="G19">
        <v>2</v>
      </c>
      <c r="H19">
        <v>5</v>
      </c>
      <c r="I19">
        <v>17035.13266190769</v>
      </c>
      <c r="J19">
        <v>20041.014653282429</v>
      </c>
      <c r="K19">
        <v>60.001041713612679</v>
      </c>
      <c r="L19">
        <v>17019.17614318943</v>
      </c>
      <c r="M19">
        <v>19720.172989298429</v>
      </c>
      <c r="N19">
        <v>64.920280061191093</v>
      </c>
      <c r="O19">
        <v>17005.209112827601</v>
      </c>
      <c r="P19">
        <v>19995.4710947928</v>
      </c>
      <c r="Q19">
        <v>60.001041713612679</v>
      </c>
      <c r="R19">
        <v>17006.252319872921</v>
      </c>
      <c r="S19">
        <v>19995.415811168641</v>
      </c>
      <c r="T19">
        <v>64.920280061191093</v>
      </c>
      <c r="U19">
        <v>10.011006930580489</v>
      </c>
      <c r="V19">
        <v>50.61980655615934</v>
      </c>
      <c r="W19">
        <v>0</v>
      </c>
      <c r="X19">
        <v>0</v>
      </c>
    </row>
    <row r="20" spans="1:24" x14ac:dyDescent="0.3">
      <c r="A20" t="s">
        <v>428</v>
      </c>
      <c r="B20">
        <v>6342</v>
      </c>
      <c r="C20">
        <v>1888</v>
      </c>
      <c r="D20">
        <v>3</v>
      </c>
      <c r="E20">
        <v>78480</v>
      </c>
      <c r="F20">
        <v>5.2037589755482614</v>
      </c>
      <c r="G20">
        <v>5</v>
      </c>
      <c r="H20">
        <v>2</v>
      </c>
      <c r="I20">
        <v>20493.50680253459</v>
      </c>
      <c r="J20">
        <v>18329.12434065593</v>
      </c>
      <c r="K20">
        <v>81.676454237537428</v>
      </c>
      <c r="L20">
        <v>20194.559737133899</v>
      </c>
      <c r="M20">
        <v>18234.663733686109</v>
      </c>
      <c r="N20">
        <v>77.086354623102395</v>
      </c>
      <c r="O20">
        <v>20245.491765961149</v>
      </c>
      <c r="P20">
        <v>18226.66381447079</v>
      </c>
      <c r="Q20">
        <v>81.676454237537428</v>
      </c>
      <c r="R20">
        <v>20245.93404074349</v>
      </c>
      <c r="S20">
        <v>18225.240597904962</v>
      </c>
      <c r="T20">
        <v>77.086354623102395</v>
      </c>
      <c r="U20">
        <v>51.567737795106183</v>
      </c>
      <c r="V20">
        <v>10.03723584018659</v>
      </c>
      <c r="W20">
        <v>0</v>
      </c>
      <c r="X20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General</vt:lpstr>
      <vt:lpstr>Simu1</vt:lpstr>
      <vt:lpstr>Simu2</vt:lpstr>
      <vt:lpstr>Simu3</vt:lpstr>
      <vt:lpstr>Simu4</vt:lpstr>
      <vt:lpstr>Simu5</vt:lpstr>
      <vt:lpstr>Simu6</vt:lpstr>
      <vt:lpstr>Simu7</vt:lpstr>
      <vt:lpstr>Simu8</vt:lpstr>
      <vt:lpstr>Simu9</vt:lpstr>
      <vt:lpstr>Simu10</vt:lpstr>
      <vt:lpstr>Simu11</vt:lpstr>
      <vt:lpstr>Simu12</vt:lpstr>
      <vt:lpstr>Simu13</vt:lpstr>
      <vt:lpstr>Simu14</vt:lpstr>
      <vt:lpstr>Simu15</vt:lpstr>
      <vt:lpstr>Simu16</vt:lpstr>
      <vt:lpstr>Simu17</vt:lpstr>
      <vt:lpstr>Simu18</vt:lpstr>
      <vt:lpstr>Simu19</vt:lpstr>
      <vt:lpstr>Simu20</vt:lpstr>
      <vt:lpstr>Simu21</vt:lpstr>
      <vt:lpstr>Simu22</vt:lpstr>
      <vt:lpstr>Simu23</vt:lpstr>
      <vt:lpstr>Simu24</vt:lpstr>
      <vt:lpstr>Simu25</vt:lpstr>
      <vt:lpstr>Simu26</vt:lpstr>
      <vt:lpstr>Simu27</vt:lpstr>
      <vt:lpstr>Simu28</vt:lpstr>
      <vt:lpstr>Simu29</vt:lpstr>
      <vt:lpstr>Simu30</vt:lpstr>
      <vt:lpstr>Simu31</vt:lpstr>
      <vt:lpstr>Simu32</vt:lpstr>
      <vt:lpstr>Simu33</vt:lpstr>
      <vt:lpstr>Simu34</vt:lpstr>
      <vt:lpstr>Simu35</vt:lpstr>
      <vt:lpstr>Simu36</vt:lpstr>
      <vt:lpstr>Simu37</vt:lpstr>
      <vt:lpstr>Simu38</vt:lpstr>
      <vt:lpstr>Simu39</vt:lpstr>
      <vt:lpstr>Simu40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Becerra, Inés Marie</cp:lastModifiedBy>
  <dcterms:created xsi:type="dcterms:W3CDTF">2022-12-10T17:12:58Z</dcterms:created>
  <dcterms:modified xsi:type="dcterms:W3CDTF">2023-04-10T06:06:19Z</dcterms:modified>
</cp:coreProperties>
</file>