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sud\Desktop\vasu\UT Austin\Assignments\Assignment1\"/>
    </mc:Choice>
  </mc:AlternateContent>
  <xr:revisionPtr revIDLastSave="0" documentId="13_ncr:1_{663ED78B-71E7-441D-A8B2-184DBA49AF19}" xr6:coauthVersionLast="43" xr6:coauthVersionMax="43" xr10:uidLastSave="{00000000-0000-0000-0000-000000000000}"/>
  <bookViews>
    <workbookView xWindow="-96" yWindow="-96" windowWidth="19392" windowHeight="10392" activeTab="3" xr2:uid="{00000000-000D-0000-FFFF-FFFF00000000}"/>
  </bookViews>
  <sheets>
    <sheet name="CategoryStats" sheetId="2" r:id="rId1"/>
    <sheet name="SubcategoryStats" sheetId="3" r:id="rId2"/>
    <sheet name="LaunchDateOutcomes" sheetId="4" r:id="rId3"/>
    <sheet name="Sheet5" sheetId="5" r:id="rId4"/>
    <sheet name="Sheet1" sheetId="1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<sst xmlns="http://schemas.openxmlformats.org/spreadsheetml/2006/main" count="24820" uniqueCount="8401">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</sst>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[StarterBook_Completed.xlsx]CategoryStats!PivotTable1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B-4D26-A34D-74AD821B85D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B-4D26-A34D-74AD821B85D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1-4645-A95D-88584078FD98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C1-4645-A95D-88584078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229992"/>
        <c:axId val="647234584"/>
      </c:barChart>
      <c:catAx>
        <c:axId val="64722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34584"/>
        <c:crosses val="autoZero"/>
        <c:auto val="1"/>
        <c:lblAlgn val="ctr"/>
        <c:lblOffset val="100"/>
        <c:noMultiLvlLbl val="0"/>
      </c:catAx>
      <c:valAx>
        <c:axId val="64723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2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D-4B93-B070-B18D323B8BF4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4-4A23-85A3-1FFA808556C8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4-4A23-85A3-1FFA808556C8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04-4A23-85A3-1FFA80855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646160"/>
        <c:axId val="659641896"/>
      </c:barChart>
      <c:catAx>
        <c:axId val="65964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41896"/>
        <c:crosses val="autoZero"/>
        <c:auto val="1"/>
        <c:lblAlgn val="ctr"/>
        <c:lblOffset val="100"/>
        <c:noMultiLvlLbl val="0"/>
      </c:catAx>
      <c:valAx>
        <c:axId val="65964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1-4170-AB19-DA07FCA7CD6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1-4170-AB19-DA07FCA7CD6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1-4170-AB19-DA07FCA7C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007480"/>
        <c:axId val="713008792"/>
      </c:lineChart>
      <c:catAx>
        <c:axId val="71300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08792"/>
        <c:crosses val="autoZero"/>
        <c:auto val="1"/>
        <c:lblAlgn val="ctr"/>
        <c:lblOffset val="100"/>
        <c:noMultiLvlLbl val="0"/>
      </c:catAx>
      <c:valAx>
        <c:axId val="71300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0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C-413A-AA0D-87867C7D134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C-413A-AA0D-87867C7D134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4C-413A-AA0D-87867C7D1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356784"/>
        <c:axId val="471856416"/>
      </c:lineChart>
      <c:catAx>
        <c:axId val="32935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6416"/>
        <c:crosses val="autoZero"/>
        <c:auto val="1"/>
        <c:lblAlgn val="ctr"/>
        <c:lblOffset val="100"/>
        <c:noMultiLvlLbl val="0"/>
      </c:catAx>
      <c:valAx>
        <c:axId val="4718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171450</xdr:rowOff>
    </xdr:from>
    <xdr:to>
      <xdr:col>15</xdr:col>
      <xdr:colOff>544830</xdr:colOff>
      <xdr:row>25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C2D78-F516-4C62-83B0-E45AF2CC2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624840</xdr:colOff>
      <xdr:row>2</xdr:row>
      <xdr:rowOff>167640</xdr:rowOff>
    </xdr:from>
    <xdr:to>
      <xdr:col>18</xdr:col>
      <xdr:colOff>133350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E692F-3390-4B9D-B6DA-438C81FED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721994</xdr:colOff>
      <xdr:row>2</xdr:row>
      <xdr:rowOff>179070</xdr:rowOff>
    </xdr:from>
    <xdr:to>
      <xdr:col>14</xdr:col>
      <xdr:colOff>457199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91429-155C-45BC-A15D-CA52C244B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</xdr:colOff>
      <xdr:row>14</xdr:row>
      <xdr:rowOff>175260</xdr:rowOff>
    </xdr:from>
    <xdr:to>
      <xdr:col>7</xdr:col>
      <xdr:colOff>1028700</xdr:colOff>
      <xdr:row>43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C08E0-4C5C-4FC5-BC09-0571927BE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Gangireddy" refreshedDate="43598.03146770833" createdVersion="6" refreshedVersion="6" minRefreshableVersion="3" recordCount="4114" xr:uid="{DCC15ED1-CA85-43D1-9198-5432185EB27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udha Gangireddy" refreshedDate="43598.596360648145" createdVersion="6" refreshedVersion="6" minRefreshableVersion="3" recordCount="4114" xr:uid="{A300026F-3601-407A-B7D2-34363DBF186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3320A-3860-46EB-BF84-5E1C5F841D7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6417B-58B1-4615-92DE-B5F3682FB03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560EB-A722-4624-AE6E-A3213CF93A25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F807-FFF0-4833-9AFC-EA565D4E9810}">
  <sheetPr codeName="Sheet1"/>
  <dimension ref="A1:F14"/>
  <sheetViews>
    <sheetView topLeftCell="A5" workbookViewId="0">
      <selection activeCell="A4" sqref="A4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9" max="9" width="9" bestFit="1" customWidth="1"/>
    <col min="12" max="12" width="10.47265625" bestFit="1" customWidth="1"/>
    <col min="13" max="13" width="11.05078125" bestFit="1" customWidth="1"/>
    <col min="14" max="14" width="13.83984375" bestFit="1" customWidth="1"/>
    <col min="19" max="19" width="9.89453125" bestFit="1" customWidth="1"/>
    <col min="20" max="21" width="13" bestFit="1" customWidth="1"/>
    <col min="22" max="22" width="15.7890625" bestFit="1" customWidth="1"/>
    <col min="23" max="25" width="10.89453125" bestFit="1" customWidth="1"/>
    <col min="26" max="26" width="13.68359375" bestFit="1" customWidth="1"/>
    <col min="27" max="29" width="11.5234375" bestFit="1" customWidth="1"/>
    <col min="30" max="30" width="14.3125" bestFit="1" customWidth="1"/>
    <col min="35" max="35" width="11.26171875" bestFit="1" customWidth="1"/>
    <col min="36" max="36" width="10.20703125" bestFit="1" customWidth="1"/>
  </cols>
  <sheetData>
    <row r="1" spans="1:6" x14ac:dyDescent="0.55000000000000004">
      <c r="A1" s="5" t="s">
        <v>8223</v>
      </c>
      <c r="B1" t="s">
        <v>8362</v>
      </c>
    </row>
    <row r="3" spans="1:6" x14ac:dyDescent="0.55000000000000004">
      <c r="A3" s="5" t="s">
        <v>8364</v>
      </c>
      <c r="B3" s="5" t="s">
        <v>8363</v>
      </c>
    </row>
    <row r="4" spans="1:6" x14ac:dyDescent="0.55000000000000004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D648-1CE9-4762-9B0A-62A857ED6663}">
  <sheetPr codeName="Sheet2"/>
  <dimension ref="A1:F47"/>
  <sheetViews>
    <sheetView topLeftCell="A5" workbookViewId="0">
      <selection activeCell="G35" sqref="G3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8362</v>
      </c>
    </row>
    <row r="2" spans="1:6" x14ac:dyDescent="0.55000000000000004">
      <c r="A2" s="5" t="s">
        <v>8365</v>
      </c>
      <c r="B2" t="s">
        <v>8362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7B2B-A329-4170-A6A0-81E22B56299F}">
  <sheetPr codeName="Sheet3"/>
  <dimension ref="A1:E18"/>
  <sheetViews>
    <sheetView topLeftCell="A3" workbookViewId="0">
      <selection activeCell="C5" sqref="C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5" t="s">
        <v>8365</v>
      </c>
      <c r="B1" t="s">
        <v>8362</v>
      </c>
    </row>
    <row r="2" spans="1:5" x14ac:dyDescent="0.55000000000000004">
      <c r="A2" s="5" t="s">
        <v>8380</v>
      </c>
      <c r="B2" t="s">
        <v>8362</v>
      </c>
    </row>
    <row r="4" spans="1:5" x14ac:dyDescent="0.55000000000000004">
      <c r="A4" s="5" t="s">
        <v>8364</v>
      </c>
      <c r="B4" s="5" t="s">
        <v>8363</v>
      </c>
    </row>
    <row r="5" spans="1:5" x14ac:dyDescent="0.55000000000000004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5000000000000004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55000000000000004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55000000000000004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55000000000000004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55000000000000004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55000000000000004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55000000000000004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55000000000000004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55000000000000004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55000000000000004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55000000000000004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55000000000000004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55000000000000004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4D3EC-38C5-497E-B803-203854708023}">
  <sheetPr codeName="Sheet4"/>
  <dimension ref="A1:H13"/>
  <sheetViews>
    <sheetView tabSelected="1" topLeftCell="A31" workbookViewId="0">
      <selection activeCell="F14" sqref="F14"/>
    </sheetView>
  </sheetViews>
  <sheetFormatPr defaultRowHeight="14.4" x14ac:dyDescent="0.55000000000000004"/>
  <cols>
    <col min="1" max="1" width="29.734375" customWidth="1"/>
    <col min="2" max="2" width="20.9453125" customWidth="1"/>
    <col min="3" max="3" width="17" customWidth="1"/>
    <col min="4" max="4" width="16.5234375" customWidth="1"/>
    <col min="5" max="5" width="17" customWidth="1"/>
    <col min="6" max="6" width="18.3125" customWidth="1"/>
    <col min="7" max="7" width="18.83984375" customWidth="1"/>
    <col min="8" max="8" width="17.26171875" customWidth="1"/>
  </cols>
  <sheetData>
    <row r="1" spans="1:8" s="10" customFormat="1" x14ac:dyDescent="0.55000000000000004">
      <c r="A1" s="10" t="s">
        <v>8381</v>
      </c>
      <c r="B1" s="6" t="s">
        <v>8382</v>
      </c>
      <c r="C1" s="6" t="s">
        <v>8400</v>
      </c>
      <c r="D1" s="6" t="s">
        <v>8383</v>
      </c>
      <c r="E1" s="6" t="s">
        <v>8384</v>
      </c>
      <c r="F1" s="6" t="s">
        <v>8385</v>
      </c>
      <c r="G1" s="6" t="s">
        <v>8386</v>
      </c>
      <c r="H1" s="6" t="s">
        <v>8387</v>
      </c>
    </row>
    <row r="2" spans="1:8" x14ac:dyDescent="0.55000000000000004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55000000000000004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SUM(B3,C3,D3)</f>
        <v>1412</v>
      </c>
      <c r="F3" s="11">
        <f t="shared" ref="F3:F13" si="1">(B3/E3)</f>
        <v>0.66005665722379603</v>
      </c>
      <c r="G3" s="11">
        <f t="shared" ref="G3:G13" si="2">(C3/E3)</f>
        <v>0.29745042492917845</v>
      </c>
      <c r="H3" s="11">
        <f t="shared" ref="H3:H13" si="3">(D3/E3)</f>
        <v>4.2492917847025496E-2</v>
      </c>
    </row>
    <row r="4" spans="1:8" x14ac:dyDescent="0.55000000000000004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55000000000000004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55000000000000004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55000000000000004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55000000000000004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55000000000000004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55000000000000004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55000000000000004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55000000000000004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55000000000000004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H81" zoomScale="55" zoomScaleNormal="55" workbookViewId="0">
      <selection activeCell="K221" sqref="K22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5.05078125" customWidth="1"/>
    <col min="16" max="16" width="20.15625" customWidth="1"/>
    <col min="17" max="17" width="22.89453125" customWidth="1"/>
    <col min="18" max="18" width="17.05078125" customWidth="1"/>
    <col min="19" max="19" width="28.26171875" style="8" customWidth="1"/>
    <col min="20" max="20" width="2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IF(E2&gt;=1,ROUND((E2/L2),0),0)</f>
        <v>64</v>
      </c>
      <c r="Q2" t="str">
        <f>LEFT(N2,FIND("/",N2)-1)</f>
        <v>film &amp; video</v>
      </c>
      <c r="R2" t="str">
        <f>RIGHT(N2,LEN(N2) - FIND("/",N2))</f>
        <v>television</v>
      </c>
      <c r="S2" s="8">
        <f t="shared" ref="S2:S66" si="0"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>
        <f t="shared" ref="P3:P66" si="2">IF(E3&gt;=1,ROUND((E3/L3),0),0)</f>
        <v>185</v>
      </c>
      <c r="Q3" t="str">
        <f t="shared" ref="Q3:Q66" si="3">LEFT(N3,FIND("/",N3)-1)</f>
        <v>film &amp; video</v>
      </c>
      <c r="R3" t="str">
        <f t="shared" ref="R3:R66" si="4">RIGHT(N3,LEN(N3) - FIND("/",N3))</f>
        <v>television</v>
      </c>
      <c r="S3" s="8">
        <f t="shared" si="0"/>
        <v>42766.600497685184</v>
      </c>
      <c r="T3" s="8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8">
        <f t="shared" si="0"/>
        <v>42405.702349537038</v>
      </c>
      <c r="T4" s="8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</v>
      </c>
      <c r="Q5" t="str">
        <f t="shared" si="3"/>
        <v>film &amp; video</v>
      </c>
      <c r="R5" t="str">
        <f t="shared" si="4"/>
        <v>television</v>
      </c>
      <c r="S5" s="8">
        <f t="shared" si="0"/>
        <v>41828.515127314815</v>
      </c>
      <c r="T5" s="8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191</v>
      </c>
      <c r="Q6" t="str">
        <f t="shared" si="3"/>
        <v>film &amp; video</v>
      </c>
      <c r="R6" t="str">
        <f t="shared" si="4"/>
        <v>television</v>
      </c>
      <c r="S6" s="8">
        <f t="shared" si="0"/>
        <v>42327.834247685183</v>
      </c>
      <c r="T6" s="8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</v>
      </c>
      <c r="Q7" t="str">
        <f t="shared" si="3"/>
        <v>film &amp; video</v>
      </c>
      <c r="R7" t="str">
        <f t="shared" si="4"/>
        <v>television</v>
      </c>
      <c r="S7" s="8">
        <f t="shared" si="0"/>
        <v>42563.932951388888</v>
      </c>
      <c r="T7" s="8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147</v>
      </c>
      <c r="Q8" t="str">
        <f t="shared" si="3"/>
        <v>film &amp; video</v>
      </c>
      <c r="R8" t="str">
        <f t="shared" si="4"/>
        <v>television</v>
      </c>
      <c r="S8" s="8">
        <f t="shared" si="0"/>
        <v>41794.072337962964</v>
      </c>
      <c r="T8" s="8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160</v>
      </c>
      <c r="Q9" t="str">
        <f t="shared" si="3"/>
        <v>film &amp; video</v>
      </c>
      <c r="R9" t="str">
        <f t="shared" si="4"/>
        <v>television</v>
      </c>
      <c r="S9" s="8">
        <f t="shared" si="0"/>
        <v>42516.047071759262</v>
      </c>
      <c r="T9" s="8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292</v>
      </c>
      <c r="Q10" t="str">
        <f t="shared" si="3"/>
        <v>film &amp; video</v>
      </c>
      <c r="R10" t="str">
        <f t="shared" si="4"/>
        <v>television</v>
      </c>
      <c r="S10" s="8">
        <f t="shared" si="0"/>
        <v>42468.94458333333</v>
      </c>
      <c r="T10" s="8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</v>
      </c>
      <c r="Q11" t="str">
        <f t="shared" si="3"/>
        <v>film &amp; video</v>
      </c>
      <c r="R11" t="str">
        <f t="shared" si="4"/>
        <v>television</v>
      </c>
      <c r="S11" s="8">
        <f t="shared" si="0"/>
        <v>42447.103518518517</v>
      </c>
      <c r="T11" s="8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159</v>
      </c>
      <c r="Q12" t="str">
        <f t="shared" si="3"/>
        <v>film &amp; video</v>
      </c>
      <c r="R12" t="str">
        <f t="shared" si="4"/>
        <v>television</v>
      </c>
      <c r="S12" s="8">
        <f t="shared" si="0"/>
        <v>41780.068043981482</v>
      </c>
      <c r="T12" s="8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</v>
      </c>
      <c r="Q13" t="str">
        <f t="shared" si="3"/>
        <v>film &amp; video</v>
      </c>
      <c r="R13" t="str">
        <f t="shared" si="4"/>
        <v>television</v>
      </c>
      <c r="S13" s="8">
        <f t="shared" si="0"/>
        <v>42572.778495370367</v>
      </c>
      <c r="T13" s="8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60</v>
      </c>
      <c r="Q14" t="str">
        <f t="shared" si="3"/>
        <v>film &amp; video</v>
      </c>
      <c r="R14" t="str">
        <f t="shared" si="4"/>
        <v>television</v>
      </c>
      <c r="S14" s="8">
        <f t="shared" si="0"/>
        <v>41791.713252314818</v>
      </c>
      <c r="T14" s="8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110</v>
      </c>
      <c r="Q15" t="str">
        <f t="shared" si="3"/>
        <v>film &amp; video</v>
      </c>
      <c r="R15" t="str">
        <f t="shared" si="4"/>
        <v>television</v>
      </c>
      <c r="S15" s="8">
        <f t="shared" si="0"/>
        <v>42508.677187499998</v>
      </c>
      <c r="T15" s="8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148</v>
      </c>
      <c r="Q16" t="str">
        <f t="shared" si="3"/>
        <v>film &amp; video</v>
      </c>
      <c r="R16" t="str">
        <f t="shared" si="4"/>
        <v>television</v>
      </c>
      <c r="S16" s="8">
        <f t="shared" si="0"/>
        <v>41808.02648148148</v>
      </c>
      <c r="T16" s="8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22</v>
      </c>
      <c r="Q17" t="str">
        <f t="shared" si="3"/>
        <v>film &amp; video</v>
      </c>
      <c r="R17" t="str">
        <f t="shared" si="4"/>
        <v>television</v>
      </c>
      <c r="S17" s="8">
        <f t="shared" si="0"/>
        <v>42256.391875000001</v>
      </c>
      <c r="T17" s="8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172</v>
      </c>
      <c r="Q18" t="str">
        <f t="shared" si="3"/>
        <v>film &amp; video</v>
      </c>
      <c r="R18" t="str">
        <f t="shared" si="4"/>
        <v>television</v>
      </c>
      <c r="S18" s="8">
        <f t="shared" si="0"/>
        <v>41760.796423611115</v>
      </c>
      <c r="T18" s="8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42</v>
      </c>
      <c r="Q19" t="str">
        <f t="shared" si="3"/>
        <v>film &amp; video</v>
      </c>
      <c r="R19" t="str">
        <f t="shared" si="4"/>
        <v>television</v>
      </c>
      <c r="S19" s="8">
        <f t="shared" si="0"/>
        <v>41917.731736111113</v>
      </c>
      <c r="T19" s="8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</v>
      </c>
      <c r="Q20" t="str">
        <f t="shared" si="3"/>
        <v>film &amp; video</v>
      </c>
      <c r="R20" t="str">
        <f t="shared" si="4"/>
        <v>television</v>
      </c>
      <c r="S20" s="8">
        <f t="shared" si="0"/>
        <v>41869.542314814818</v>
      </c>
      <c r="T20" s="8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</v>
      </c>
      <c r="Q21" t="str">
        <f t="shared" si="3"/>
        <v>film &amp; video</v>
      </c>
      <c r="R21" t="str">
        <f t="shared" si="4"/>
        <v>television</v>
      </c>
      <c r="S21" s="8">
        <f t="shared" si="0"/>
        <v>42175.816365740742</v>
      </c>
      <c r="T21" s="8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</v>
      </c>
      <c r="Q22" t="str">
        <f t="shared" si="3"/>
        <v>film &amp; video</v>
      </c>
      <c r="R22" t="str">
        <f t="shared" si="4"/>
        <v>television</v>
      </c>
      <c r="S22" s="8">
        <f t="shared" si="0"/>
        <v>42200.758240740746</v>
      </c>
      <c r="T22" s="8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200</v>
      </c>
      <c r="Q23" t="str">
        <f t="shared" si="3"/>
        <v>film &amp; video</v>
      </c>
      <c r="R23" t="str">
        <f t="shared" si="4"/>
        <v>television</v>
      </c>
      <c r="S23" s="8">
        <f t="shared" si="0"/>
        <v>41878.627187500002</v>
      </c>
      <c r="T23" s="8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</v>
      </c>
      <c r="Q24" t="str">
        <f t="shared" si="3"/>
        <v>film &amp; video</v>
      </c>
      <c r="R24" t="str">
        <f t="shared" si="4"/>
        <v>television</v>
      </c>
      <c r="S24" s="8">
        <f t="shared" si="0"/>
        <v>41989.91134259259</v>
      </c>
      <c r="T24" s="8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</v>
      </c>
      <c r="Q25" t="str">
        <f t="shared" si="3"/>
        <v>film &amp; video</v>
      </c>
      <c r="R25" t="str">
        <f t="shared" si="4"/>
        <v>television</v>
      </c>
      <c r="S25" s="8">
        <f t="shared" si="0"/>
        <v>42097.778946759259</v>
      </c>
      <c r="T25" s="8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</v>
      </c>
      <c r="Q26" t="str">
        <f t="shared" si="3"/>
        <v>film &amp; video</v>
      </c>
      <c r="R26" t="str">
        <f t="shared" si="4"/>
        <v>television</v>
      </c>
      <c r="S26" s="8">
        <f t="shared" si="0"/>
        <v>42229.820173611108</v>
      </c>
      <c r="T26" s="8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</v>
      </c>
      <c r="Q27" t="str">
        <f t="shared" si="3"/>
        <v>film &amp; video</v>
      </c>
      <c r="R27" t="str">
        <f t="shared" si="4"/>
        <v>television</v>
      </c>
      <c r="S27" s="8">
        <f t="shared" si="0"/>
        <v>42318.025011574078</v>
      </c>
      <c r="T27" s="8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</v>
      </c>
      <c r="Q28" t="str">
        <f t="shared" si="3"/>
        <v>film &amp; video</v>
      </c>
      <c r="R28" t="str">
        <f t="shared" si="4"/>
        <v>television</v>
      </c>
      <c r="S28" s="8">
        <f t="shared" si="0"/>
        <v>41828.515555555554</v>
      </c>
      <c r="T28" s="8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149</v>
      </c>
      <c r="Q29" t="str">
        <f t="shared" si="3"/>
        <v>film &amp; video</v>
      </c>
      <c r="R29" t="str">
        <f t="shared" si="4"/>
        <v>television</v>
      </c>
      <c r="S29" s="8">
        <f t="shared" si="0"/>
        <v>41929.164733796293</v>
      </c>
      <c r="T29" s="8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170</v>
      </c>
      <c r="Q30" t="str">
        <f t="shared" si="3"/>
        <v>film &amp; video</v>
      </c>
      <c r="R30" t="str">
        <f t="shared" si="4"/>
        <v>television</v>
      </c>
      <c r="S30" s="8">
        <f t="shared" si="0"/>
        <v>42324.96393518518</v>
      </c>
      <c r="T30" s="8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32</v>
      </c>
      <c r="Q31" t="str">
        <f t="shared" si="3"/>
        <v>film &amp; video</v>
      </c>
      <c r="R31" t="str">
        <f t="shared" si="4"/>
        <v>television</v>
      </c>
      <c r="S31" s="8">
        <f t="shared" si="0"/>
        <v>41812.67324074074</v>
      </c>
      <c r="T31" s="8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</v>
      </c>
      <c r="Q32" t="str">
        <f t="shared" si="3"/>
        <v>film &amp; video</v>
      </c>
      <c r="R32" t="str">
        <f t="shared" si="4"/>
        <v>television</v>
      </c>
      <c r="S32" s="8">
        <f t="shared" si="0"/>
        <v>41842.292997685188</v>
      </c>
      <c r="T32" s="8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8">
        <f t="shared" si="0"/>
        <v>42376.79206018518</v>
      </c>
      <c r="T33" s="8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</v>
      </c>
      <c r="Q34" t="str">
        <f t="shared" si="3"/>
        <v>film &amp; video</v>
      </c>
      <c r="R34" t="str">
        <f t="shared" si="4"/>
        <v>television</v>
      </c>
      <c r="S34" s="8">
        <f t="shared" si="0"/>
        <v>42461.627511574072</v>
      </c>
      <c r="T34" s="8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84</v>
      </c>
      <c r="Q35" t="str">
        <f t="shared" si="3"/>
        <v>film &amp; video</v>
      </c>
      <c r="R35" t="str">
        <f t="shared" si="4"/>
        <v>television</v>
      </c>
      <c r="S35" s="8">
        <f t="shared" si="0"/>
        <v>42286.660891203705</v>
      </c>
      <c r="T35" s="8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50</v>
      </c>
      <c r="Q36" t="str">
        <f t="shared" si="3"/>
        <v>film &amp; video</v>
      </c>
      <c r="R36" t="str">
        <f t="shared" si="4"/>
        <v>television</v>
      </c>
      <c r="S36" s="8">
        <f t="shared" si="0"/>
        <v>41841.321770833332</v>
      </c>
      <c r="T36" s="8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</v>
      </c>
      <c r="Q37" t="str">
        <f t="shared" si="3"/>
        <v>film &amp; video</v>
      </c>
      <c r="R37" t="str">
        <f t="shared" si="4"/>
        <v>television</v>
      </c>
      <c r="S37" s="8">
        <f t="shared" si="0"/>
        <v>42098.291828703703</v>
      </c>
      <c r="T37" s="8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194</v>
      </c>
      <c r="Q38" t="str">
        <f t="shared" si="3"/>
        <v>film &amp; video</v>
      </c>
      <c r="R38" t="str">
        <f t="shared" si="4"/>
        <v>television</v>
      </c>
      <c r="S38" s="8">
        <f t="shared" si="0"/>
        <v>42068.307002314818</v>
      </c>
      <c r="T38" s="8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160</v>
      </c>
      <c r="Q39" t="str">
        <f t="shared" si="3"/>
        <v>film &amp; video</v>
      </c>
      <c r="R39" t="str">
        <f t="shared" si="4"/>
        <v>television</v>
      </c>
      <c r="S39" s="8">
        <f t="shared" si="0"/>
        <v>42032.693043981482</v>
      </c>
      <c r="T39" s="8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42</v>
      </c>
      <c r="Q40" t="str">
        <f t="shared" si="3"/>
        <v>film &amp; video</v>
      </c>
      <c r="R40" t="str">
        <f t="shared" si="4"/>
        <v>television</v>
      </c>
      <c r="S40" s="8">
        <f t="shared" si="0"/>
        <v>41375.057222222218</v>
      </c>
      <c r="T40" s="8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151</v>
      </c>
      <c r="Q41" t="str">
        <f t="shared" si="3"/>
        <v>film &amp; video</v>
      </c>
      <c r="R41" t="str">
        <f t="shared" si="4"/>
        <v>television</v>
      </c>
      <c r="S41" s="8">
        <f t="shared" si="0"/>
        <v>41754.047083333331</v>
      </c>
      <c r="T41" s="8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127</v>
      </c>
      <c r="Q42" t="str">
        <f t="shared" si="3"/>
        <v>film &amp; video</v>
      </c>
      <c r="R42" t="str">
        <f t="shared" si="4"/>
        <v>television</v>
      </c>
      <c r="S42" s="8">
        <f t="shared" si="0"/>
        <v>41789.21398148148</v>
      </c>
      <c r="T42" s="8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</v>
      </c>
      <c r="Q43" t="str">
        <f t="shared" si="3"/>
        <v>film &amp; video</v>
      </c>
      <c r="R43" t="str">
        <f t="shared" si="4"/>
        <v>television</v>
      </c>
      <c r="S43" s="8">
        <f t="shared" si="0"/>
        <v>41887.568912037037</v>
      </c>
      <c r="T43" s="8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118</v>
      </c>
      <c r="Q44" t="str">
        <f t="shared" si="3"/>
        <v>film &amp; video</v>
      </c>
      <c r="R44" t="str">
        <f t="shared" si="4"/>
        <v>television</v>
      </c>
      <c r="S44" s="8">
        <f t="shared" si="0"/>
        <v>41971.639189814814</v>
      </c>
      <c r="T44" s="8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</v>
      </c>
      <c r="Q45" t="str">
        <f t="shared" si="3"/>
        <v>film &amp; video</v>
      </c>
      <c r="R45" t="str">
        <f t="shared" si="4"/>
        <v>television</v>
      </c>
      <c r="S45" s="8">
        <f t="shared" si="0"/>
        <v>41802.790347222224</v>
      </c>
      <c r="T45" s="8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</v>
      </c>
      <c r="Q46" t="str">
        <f t="shared" si="3"/>
        <v>film &amp; video</v>
      </c>
      <c r="R46" t="str">
        <f t="shared" si="4"/>
        <v>television</v>
      </c>
      <c r="S46" s="8">
        <f t="shared" si="0"/>
        <v>41874.098807870374</v>
      </c>
      <c r="T46" s="8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</v>
      </c>
      <c r="Q47" t="str">
        <f t="shared" si="3"/>
        <v>film &amp; video</v>
      </c>
      <c r="R47" t="str">
        <f t="shared" si="4"/>
        <v>television</v>
      </c>
      <c r="S47" s="8">
        <f t="shared" si="0"/>
        <v>42457.623923611114</v>
      </c>
      <c r="T47" s="8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</v>
      </c>
      <c r="Q48" t="str">
        <f t="shared" si="3"/>
        <v>film &amp; video</v>
      </c>
      <c r="R48" t="str">
        <f t="shared" si="4"/>
        <v>television</v>
      </c>
      <c r="S48" s="8">
        <f t="shared" si="0"/>
        <v>42323.964976851858</v>
      </c>
      <c r="T48" s="8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77</v>
      </c>
      <c r="Q49" t="str">
        <f t="shared" si="3"/>
        <v>film &amp; video</v>
      </c>
      <c r="R49" t="str">
        <f t="shared" si="4"/>
        <v>television</v>
      </c>
      <c r="S49" s="8">
        <f t="shared" si="0"/>
        <v>41932.819525462961</v>
      </c>
      <c r="T49" s="8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57</v>
      </c>
      <c r="Q50" t="str">
        <f t="shared" si="3"/>
        <v>film &amp; video</v>
      </c>
      <c r="R50" t="str">
        <f t="shared" si="4"/>
        <v>television</v>
      </c>
      <c r="S50" s="8">
        <f t="shared" si="0"/>
        <v>42033.516898148147</v>
      </c>
      <c r="T50" s="8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138</v>
      </c>
      <c r="Q51" t="str">
        <f t="shared" si="3"/>
        <v>film &amp; video</v>
      </c>
      <c r="R51" t="str">
        <f t="shared" si="4"/>
        <v>television</v>
      </c>
      <c r="S51" s="8">
        <f t="shared" si="0"/>
        <v>42271.176446759258</v>
      </c>
      <c r="T51" s="8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</v>
      </c>
      <c r="Q52" t="str">
        <f t="shared" si="3"/>
        <v>film &amp; video</v>
      </c>
      <c r="R52" t="str">
        <f t="shared" si="4"/>
        <v>television</v>
      </c>
      <c r="S52" s="8">
        <f t="shared" si="0"/>
        <v>41995.752986111111</v>
      </c>
      <c r="T52" s="8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</v>
      </c>
      <c r="Q53" t="str">
        <f t="shared" si="3"/>
        <v>film &amp; video</v>
      </c>
      <c r="R53" t="str">
        <f t="shared" si="4"/>
        <v>television</v>
      </c>
      <c r="S53" s="8">
        <f t="shared" si="0"/>
        <v>42196.928668981483</v>
      </c>
      <c r="T53" s="8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</v>
      </c>
      <c r="Q54" t="str">
        <f t="shared" si="3"/>
        <v>film &amp; video</v>
      </c>
      <c r="R54" t="str">
        <f t="shared" si="4"/>
        <v>television</v>
      </c>
      <c r="S54" s="8">
        <f t="shared" si="0"/>
        <v>41807.701921296299</v>
      </c>
      <c r="T54" s="8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</v>
      </c>
      <c r="Q55" t="str">
        <f t="shared" si="3"/>
        <v>film &amp; video</v>
      </c>
      <c r="R55" t="str">
        <f t="shared" si="4"/>
        <v>television</v>
      </c>
      <c r="S55" s="8">
        <f t="shared" si="0"/>
        <v>41719.549131944441</v>
      </c>
      <c r="T55" s="8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</v>
      </c>
      <c r="Q56" t="str">
        <f t="shared" si="3"/>
        <v>film &amp; video</v>
      </c>
      <c r="R56" t="str">
        <f t="shared" si="4"/>
        <v>television</v>
      </c>
      <c r="S56" s="8">
        <f t="shared" si="0"/>
        <v>42333.713206018518</v>
      </c>
      <c r="T56" s="8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129</v>
      </c>
      <c r="Q57" t="str">
        <f t="shared" si="3"/>
        <v>film &amp; video</v>
      </c>
      <c r="R57" t="str">
        <f t="shared" si="4"/>
        <v>television</v>
      </c>
      <c r="S57" s="8">
        <f t="shared" si="0"/>
        <v>42496.968935185185</v>
      </c>
      <c r="T57" s="8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</v>
      </c>
      <c r="Q58" t="str">
        <f t="shared" si="3"/>
        <v>film &amp; video</v>
      </c>
      <c r="R58" t="str">
        <f t="shared" si="4"/>
        <v>television</v>
      </c>
      <c r="S58" s="8">
        <f t="shared" si="0"/>
        <v>42149.548888888887</v>
      </c>
      <c r="T58" s="8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222</v>
      </c>
      <c r="Q59" t="str">
        <f t="shared" si="3"/>
        <v>film &amp; video</v>
      </c>
      <c r="R59" t="str">
        <f t="shared" si="4"/>
        <v>television</v>
      </c>
      <c r="S59" s="8">
        <f t="shared" si="0"/>
        <v>42089.83289351852</v>
      </c>
      <c r="T59" s="8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</v>
      </c>
      <c r="Q60" t="str">
        <f t="shared" si="3"/>
        <v>film &amp; video</v>
      </c>
      <c r="R60" t="str">
        <f t="shared" si="4"/>
        <v>television</v>
      </c>
      <c r="S60" s="8">
        <f t="shared" si="0"/>
        <v>41932.745046296295</v>
      </c>
      <c r="T60" s="8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607</v>
      </c>
      <c r="Q61" t="str">
        <f t="shared" si="3"/>
        <v>film &amp; video</v>
      </c>
      <c r="R61" t="str">
        <f t="shared" si="4"/>
        <v>television</v>
      </c>
      <c r="S61" s="8">
        <f t="shared" si="0"/>
        <v>42230.23583333334</v>
      </c>
      <c r="T61" s="8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</v>
      </c>
      <c r="Q62" t="str">
        <f t="shared" si="3"/>
        <v>film &amp; video</v>
      </c>
      <c r="R62" t="str">
        <f t="shared" si="4"/>
        <v>shorts</v>
      </c>
      <c r="S62" s="8">
        <f t="shared" si="0"/>
        <v>41701.901817129627</v>
      </c>
      <c r="T62" s="8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</v>
      </c>
      <c r="Q63" t="str">
        <f t="shared" si="3"/>
        <v>film &amp; video</v>
      </c>
      <c r="R63" t="str">
        <f t="shared" si="4"/>
        <v>shorts</v>
      </c>
      <c r="S63" s="8">
        <f t="shared" si="0"/>
        <v>41409.814317129632</v>
      </c>
      <c r="T63" s="8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97</v>
      </c>
      <c r="Q64" t="str">
        <f t="shared" si="3"/>
        <v>film &amp; video</v>
      </c>
      <c r="R64" t="str">
        <f t="shared" si="4"/>
        <v>shorts</v>
      </c>
      <c r="S64" s="8">
        <f t="shared" si="0"/>
        <v>41311.799513888887</v>
      </c>
      <c r="T64" s="8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</v>
      </c>
      <c r="Q65" t="str">
        <f t="shared" si="3"/>
        <v>film &amp; video</v>
      </c>
      <c r="R65" t="str">
        <f t="shared" si="4"/>
        <v>shorts</v>
      </c>
      <c r="S65" s="8">
        <f t="shared" si="0"/>
        <v>41612.912187499998</v>
      </c>
      <c r="T65" s="8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87</v>
      </c>
      <c r="Q66" t="str">
        <f t="shared" si="3"/>
        <v>film &amp; video</v>
      </c>
      <c r="R66" t="str">
        <f t="shared" si="4"/>
        <v>shorts</v>
      </c>
      <c r="S66" s="8">
        <f t="shared" si="0"/>
        <v>41433.01829861111</v>
      </c>
      <c r="T66" s="8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IF(E67&gt;=1,ROUND((E67/L67),0),0)</f>
        <v>132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>
        <f t="shared" ref="P131:P194" si="13">IF(E131&gt;=1,ROUND((E131/L131),0),0)</f>
        <v>0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>
        <f t="shared" ref="P195:P258" si="19">IF(E195&gt;=1,ROUND((E195/L195),0),0)</f>
        <v>0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IF(E259&gt;=1,ROUND((E259/L259),0),0)</f>
        <v>67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IF(E323&gt;=1,ROUND((E323/L323),0),0)</f>
        <v>107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IF(E387&gt;=1,ROUND((E387/L387),0),0)</f>
        <v>112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IF(E451&gt;=1,ROUND((E451/L451),0),0)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IF(E515&gt;=1,ROUND((E515/L515),0),0)</f>
        <v>102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IF(E579&gt;=1,ROUND((E579/L579),0),0)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IF(E643&gt;=1,ROUND((E643/L643),0),0)</f>
        <v>151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IF(E707&gt;=1,ROUND((E707/L707),0),0)</f>
        <v>195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IF(E771&gt;=1,ROUND((E771/L771),0),0)</f>
        <v>32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IF(E835&gt;=1,ROUND((E835/L835),0),0)</f>
        <v>149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>
        <f t="shared" ref="P899:P962" si="85">IF(E899&gt;=1,ROUND((E899/L899),0),0)</f>
        <v>0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IF(E963&gt;=1,ROUND((E963/L963),0),0)</f>
        <v>364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IF(E1027&gt;=1,ROUND((E1027/L1027),0),0)</f>
        <v>72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IF(E1091&gt;=1,ROUND((E1091/L1091),0),0)</f>
        <v>24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IF(E1155&gt;=1,ROUND((E1155/L1155),0),0)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IF(E1219&gt;=1,ROUND((E1219/L1219),0),0)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IF(E1283&gt;=1,ROUND((E1283/L1283),0),0)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IF(E1347&gt;=1,ROUND((E1347/L1347),0),0)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>
        <f t="shared" ref="P1411:P1474" si="133">IF(E1411&gt;=1,ROUND((E1411/L1411),0),0)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IF(E1475&gt;=1,ROUND((E1475/L1475),0),0)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IF(E1539&gt;=1,ROUND((E1539/L1539),0),0)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IF(E1603&gt;=1,ROUND((E1603/L1603),0),0)</f>
        <v>48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IF(E1667&gt;=1,ROUND((E1667/L1667),0),0)</f>
        <v>45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>
        <f t="shared" ref="P1731:P1794" si="163">IF(E1731&gt;=1,ROUND((E1731/L1731),0),0)</f>
        <v>0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IF(E1795&gt;=1,ROUND((E1795/L1795),0),0)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IF(E1859&gt;=1,ROUND((E1859/L1859),0),0)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IF(E1923&gt;=1,ROUND((E1923/L1923),0),0)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IF(E1987&gt;=1,ROUND((E1987/L1987),0),0)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IF(E2051&gt;=1,ROUND((E2051/L2051),0),0)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IF(E2115&gt;=1,ROUND((E2115/L2115),0),0)</f>
        <v>69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IF(E2179&gt;=1,ROUND((E2179/L2179),0),0)</f>
        <v>66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IF(E2243&gt;=1,ROUND((E2243/L2243),0),0)</f>
        <v>49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IF(E2307&gt;=1,ROUND((E2307/L2307),0),0)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>
        <f t="shared" ref="P2371:P2434" si="223">IF(E2371&gt;=1,ROUND((E2371/L2371),0),0)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>
        <f t="shared" ref="P2435:P2498" si="229">IF(E2435&gt;=1,ROUND((E2435/L2435),0),0)</f>
        <v>0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IF(E2499&gt;=1,ROUND((E2499/L2499),0),0)</f>
        <v>81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>
        <f t="shared" ref="P2563:P2626" si="241">IF(E2563&gt;=1,ROUND((E2563/L2563),0),0)</f>
        <v>0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IF(E2627&gt;=1,ROUND((E2627/L2627),0),0)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IF(E2691&gt;=1,ROUND((E2691/L2691),0),0)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IF(E2755&gt;=1,ROUND((E2755/L2755),0),0)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IF(E2819&gt;=1,ROUND((E2819/L2819),0),0)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>
        <f t="shared" ref="P2883:P2946" si="271">IF(E2883&gt;=1,ROUND((E2883/L2883),0),0)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>
        <f t="shared" ref="P2947:P3010" si="277">IF(E2947&gt;=1,ROUND((E2947/L2947),0),0)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IF(E3011&gt;=1,ROUND((E3011/L3011),0),0)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IF(E3075&gt;=1,ROUND((E3075/L3075),0),0)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IF(E3139&gt;=1,ROUND((E3139/L3139),0),0)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IF(E3203&gt;=1,ROUND((E3203/L3203),0),0)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IF(E3267&gt;=1,ROUND((E3267/L3267),0),0)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IF(E3331&gt;=1,ROUND((E3331/L3331),0),0)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IF(E3395&gt;=1,ROUND((E3395/L3395),0),0)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IF(E3459&gt;=1,ROUND((E3459/L3459),0),0)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IF(E3523&gt;=1,ROUND((E3523/L3523),0),0)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IF(E3587&gt;=1,ROUND((E3587/L3587),0),0)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IF(E3651&gt;=1,ROUND((E3651/L3651),0),0)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IF(E3715&gt;=1,ROUND((E3715/L3715),0),0)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IF(E3779&gt;=1,ROUND((E3779/L3779),0),0)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IF(E3843&gt;=1,ROUND((E3843/L3843),0),0)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IF(E3907&gt;=1,ROUND((E3907/L3907),0),0)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IF(E3971&gt;=1,ROUND((E3971/L3971),0),0)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IF(E4035&gt;=1,ROUND((E4035/L4035),0),0)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>
        <f t="shared" ref="P4099:P4115" si="385">IF(E4099&gt;=1,ROUND((E4099/L4099),0),0)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ellIs" dxfId="4" priority="13" operator="equal">
      <formula>"successful"</formula>
    </cfRule>
    <cfRule type="cellIs" dxfId="3" priority="12" operator="equal">
      <formula>"Failed"</formula>
    </cfRule>
    <cfRule type="cellIs" dxfId="2" priority="11" operator="equal">
      <formula>"Cancelled"</formula>
    </cfRule>
    <cfRule type="cellIs" dxfId="1" priority="10" operator="equal">
      <formula>"canceled"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LaunchDateOutcomes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Vasudha Gangireddy</cp:lastModifiedBy>
  <dcterms:created xsi:type="dcterms:W3CDTF">2017-04-20T15:17:24Z</dcterms:created>
  <dcterms:modified xsi:type="dcterms:W3CDTF">2019-05-19T01:32:15Z</dcterms:modified>
</cp:coreProperties>
</file>