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Alabama Stuff\OM 500\"/>
    </mc:Choice>
  </mc:AlternateContent>
  <xr:revisionPtr revIDLastSave="0" documentId="13_ncr:1_{49B75D0F-2865-431C-83FD-0EA804C4F779}" xr6:coauthVersionLast="47" xr6:coauthVersionMax="47" xr10:uidLastSave="{00000000-0000-0000-0000-000000000000}"/>
  <bookViews>
    <workbookView xWindow="-108" yWindow="-108" windowWidth="23256" windowHeight="12576" activeTab="2" xr2:uid="{BD2295E4-5DEA-4394-99D8-5DD73D11C6C0}"/>
  </bookViews>
  <sheets>
    <sheet name="#1" sheetId="1" r:id="rId1"/>
    <sheet name="#2" sheetId="2" r:id="rId2"/>
    <sheet name="#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E4" i="3"/>
  <c r="E6" i="3"/>
  <c r="E7" i="3"/>
  <c r="E8" i="3"/>
  <c r="E9" i="3"/>
  <c r="E10" i="3"/>
  <c r="E11" i="3"/>
  <c r="E12" i="3"/>
  <c r="E13" i="3"/>
  <c r="E5" i="3"/>
  <c r="L3" i="3"/>
  <c r="G4" i="2"/>
  <c r="G3" i="2"/>
  <c r="G7" i="2"/>
  <c r="D5" i="2"/>
  <c r="I5" i="1"/>
  <c r="I4" i="1"/>
  <c r="E13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Vincent Mr.</author>
  </authors>
  <commentList>
    <comment ref="B4" authorId="0" shapeId="0" xr:uid="{16BC8EE4-0547-406C-99D4-C03D935FB8AF}">
      <text>
        <r>
          <rPr>
            <b/>
            <sz val="9"/>
            <color indexed="81"/>
            <rFont val="Tahoma"/>
            <family val="2"/>
          </rPr>
          <t>Vincent Mr.:</t>
        </r>
        <r>
          <rPr>
            <sz val="9"/>
            <color indexed="81"/>
            <rFont val="Tahoma"/>
            <family val="2"/>
          </rPr>
          <t xml:space="preserve">
Using dummy grades to test formulas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Vincent Mr.</author>
  </authors>
  <commentList>
    <comment ref="H3" authorId="0" shapeId="0" xr:uid="{D6527342-A962-40DE-93B8-D1CE059E07F7}">
      <text>
        <r>
          <rPr>
            <b/>
            <sz val="9"/>
            <color indexed="81"/>
            <rFont val="Tahoma"/>
            <family val="2"/>
          </rPr>
          <t>Vincent Rettke:</t>
        </r>
        <r>
          <rPr>
            <sz val="9"/>
            <color indexed="81"/>
            <rFont val="Tahoma"/>
            <family val="2"/>
          </rPr>
          <t xml:space="preserve">
Formulas from Google</t>
        </r>
      </text>
    </comment>
    <comment ref="H7" authorId="0" shapeId="0" xr:uid="{84947FFE-08E2-4870-9A58-D8F1495F0B9B}">
      <text>
        <r>
          <rPr>
            <b/>
            <sz val="9"/>
            <color indexed="81"/>
            <rFont val="Tahoma"/>
            <family val="2"/>
          </rPr>
          <t>Vincent Rettke:</t>
        </r>
        <r>
          <rPr>
            <sz val="9"/>
            <color indexed="81"/>
            <rFont val="Tahoma"/>
            <family val="2"/>
          </rPr>
          <t xml:space="preserve">
Derived from previously used BMI formula with new metric values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Vincent Mr.</author>
  </authors>
  <commentList>
    <comment ref="D3" authorId="0" shapeId="0" xr:uid="{713F70E9-397B-4A8A-A4E4-7208D1AD6BED}">
      <text>
        <r>
          <rPr>
            <b/>
            <sz val="9"/>
            <color indexed="81"/>
            <rFont val="Tahoma"/>
            <family val="2"/>
          </rPr>
          <t>Vincent Rettke:</t>
        </r>
        <r>
          <rPr>
            <sz val="9"/>
            <color indexed="81"/>
            <rFont val="Tahoma"/>
            <family val="2"/>
          </rPr>
          <t xml:space="preserve">
Annual incomes given in prompt</t>
        </r>
      </text>
    </comment>
    <comment ref="E3" authorId="0" shapeId="0" xr:uid="{BDCD2524-8AE9-46FC-8FC9-6E78FED24CFF}">
      <text>
        <r>
          <rPr>
            <b/>
            <sz val="9"/>
            <color indexed="81"/>
            <rFont val="Tahoma"/>
            <family val="2"/>
          </rPr>
          <t>Vincent Rettke:</t>
        </r>
        <r>
          <rPr>
            <sz val="9"/>
            <color indexed="81"/>
            <rFont val="Tahoma"/>
            <family val="2"/>
          </rPr>
          <t xml:space="preserve">
Used for summation within second numerator</t>
        </r>
      </text>
    </comment>
  </commentList>
</comments>
</file>

<file path=xl/sharedStrings.xml><?xml version="1.0" encoding="utf-8"?>
<sst xmlns="http://schemas.openxmlformats.org/spreadsheetml/2006/main" count="39" uniqueCount="39">
  <si>
    <t>Assignments</t>
  </si>
  <si>
    <t>Exams</t>
  </si>
  <si>
    <t>Overall Grade:</t>
  </si>
  <si>
    <t>1.)</t>
  </si>
  <si>
    <t>#</t>
  </si>
  <si>
    <t>Letter Grade:</t>
  </si>
  <si>
    <t>Average:</t>
  </si>
  <si>
    <t>AVERAGE(C5:C12)</t>
  </si>
  <si>
    <t>AVERAGE(E5:E7)</t>
  </si>
  <si>
    <t>0.1*C13+0.9*(E13)</t>
  </si>
  <si>
    <t>IF(I4 &gt;= 90, "A", IF(I4 &gt;= 80, "B", IF(I4 &gt;= 70, "C", IF(I4 &gt;= 60, "D", "F"))))</t>
  </si>
  <si>
    <t>BMI:</t>
  </si>
  <si>
    <t>703*D3/D4^2</t>
  </si>
  <si>
    <t>2.)</t>
  </si>
  <si>
    <t>Weight (lbs):</t>
  </si>
  <si>
    <t>Height (inches):</t>
  </si>
  <si>
    <t>Weight (kg):</t>
  </si>
  <si>
    <t>Height (cm):</t>
  </si>
  <si>
    <t>BMI Constant:</t>
  </si>
  <si>
    <t>D5/(G3/G4^2)</t>
  </si>
  <si>
    <t>D3/2.2046</t>
  </si>
  <si>
    <t>D4*2.54</t>
  </si>
  <si>
    <t>3.)</t>
  </si>
  <si>
    <t>Person</t>
  </si>
  <si>
    <t>Annual Income</t>
  </si>
  <si>
    <t>Gini Index:</t>
  </si>
  <si>
    <t>n=</t>
  </si>
  <si>
    <t>Upper Sum Values</t>
  </si>
  <si>
    <t>($L$3+1-C4)*D4</t>
  </si>
  <si>
    <t>($L$3+1-C5)*D5</t>
  </si>
  <si>
    <t>($L$3+1-C6)*D6</t>
  </si>
  <si>
    <t>($L$3+1-C7)*D7</t>
  </si>
  <si>
    <t>($L$3+1-C8)*D8</t>
  </si>
  <si>
    <t>($L$3+1-C9)*D9</t>
  </si>
  <si>
    <t>($L$3+1-C10)*D10</t>
  </si>
  <si>
    <t>($L$3+1-C11)*D11</t>
  </si>
  <si>
    <t>($L$3+1-C12)*D12</t>
  </si>
  <si>
    <t>($L$3+1-C13)*D13</t>
  </si>
  <si>
    <t>(L3+1)/L3-(2*SUM(E4:E13))/(10*SUM(D4:D13))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</si>
</sst>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F559-BD07-481F-BD31-A1EDAEFD5984}">
  <dimension ref="A2:J14"/>
  <sheetViews>
    <sheetView workbookViewId="0">
      <selection activeCell="F11" sqref="F11"/>
    </sheetView>
  </sheetViews>
  <sheetFormatPr defaultRowHeight="14.4" x14ac:dyDescent="0.3"/>
  <cols>
    <col min="2" max="2" width="13.5546875" bestFit="1" customWidth="1"/>
    <col min="3" max="3" width="12.44140625" customWidth="1"/>
    <col min="4" max="4" width="15.6640625" bestFit="1" customWidth="1"/>
    <col min="5" max="5" width="10.21875" customWidth="1"/>
    <col min="6" max="6" width="14.44140625" bestFit="1" customWidth="1"/>
    <col min="8" max="8" width="12.88671875" bestFit="1" customWidth="1"/>
    <col min="10" max="10" width="58.6640625" bestFit="1" customWidth="1"/>
  </cols>
  <sheetData>
    <row r="2" spans="1:10" x14ac:dyDescent="0.3">
      <c r="A2" t="s">
        <v>3</v>
      </c>
    </row>
    <row r="4" spans="1:10" x14ac:dyDescent="0.3">
      <c r="B4" s="2" t="s">
        <v>4</v>
      </c>
      <c r="C4" s="2" t="s">
        <v>0</v>
      </c>
      <c r="D4" s="2"/>
      <c r="E4" s="2" t="s">
        <v>1</v>
      </c>
      <c r="F4" s="3"/>
      <c r="G4" s="3"/>
      <c r="H4" s="2" t="s">
        <v>2</v>
      </c>
      <c r="I4" s="3">
        <f>0.1*C13+0.9*(E13)</f>
        <v>64.5625</v>
      </c>
      <c r="J4" t="s">
        <v>9</v>
      </c>
    </row>
    <row r="5" spans="1:10" x14ac:dyDescent="0.3">
      <c r="B5" s="3">
        <v>1</v>
      </c>
      <c r="C5" s="3">
        <v>75</v>
      </c>
      <c r="D5" s="3"/>
      <c r="E5" s="3">
        <v>20</v>
      </c>
      <c r="F5" s="3"/>
      <c r="G5" s="3"/>
      <c r="H5" s="2" t="s">
        <v>5</v>
      </c>
      <c r="I5" s="3" t="str">
        <f>IF(I4 &gt;= 90, "A", IF(I4 &gt;= 80, "B", IF(I4 &gt;= 70, "C", IF(I4 &gt;= 60, "D", "F"))))</f>
        <v>D</v>
      </c>
      <c r="J5" t="s">
        <v>10</v>
      </c>
    </row>
    <row r="6" spans="1:10" x14ac:dyDescent="0.3">
      <c r="B6" s="3">
        <v>2</v>
      </c>
      <c r="C6" s="3">
        <v>80</v>
      </c>
      <c r="D6" s="3"/>
      <c r="E6" s="3">
        <v>85</v>
      </c>
      <c r="F6" s="3"/>
      <c r="G6" s="3"/>
      <c r="H6" s="3"/>
      <c r="I6" s="3"/>
    </row>
    <row r="7" spans="1:10" x14ac:dyDescent="0.3">
      <c r="B7" s="3">
        <v>3</v>
      </c>
      <c r="C7" s="3">
        <v>90</v>
      </c>
      <c r="D7" s="3"/>
      <c r="E7" s="3">
        <v>80</v>
      </c>
      <c r="F7" s="3"/>
      <c r="G7" s="3"/>
      <c r="H7" s="3"/>
      <c r="I7" s="3"/>
    </row>
    <row r="8" spans="1:10" x14ac:dyDescent="0.3">
      <c r="B8" s="3">
        <v>4</v>
      </c>
      <c r="C8" s="3">
        <v>100</v>
      </c>
      <c r="D8" s="3"/>
      <c r="E8" s="3"/>
      <c r="F8" s="3"/>
      <c r="G8" s="3"/>
      <c r="H8" s="3"/>
      <c r="I8" s="3"/>
    </row>
    <row r="9" spans="1:10" x14ac:dyDescent="0.3">
      <c r="B9" s="3">
        <v>5</v>
      </c>
      <c r="C9" s="3">
        <v>100</v>
      </c>
      <c r="D9" s="3"/>
      <c r="E9" s="3"/>
      <c r="F9" s="3"/>
      <c r="G9" s="3"/>
      <c r="H9" s="3"/>
      <c r="I9" s="3"/>
    </row>
    <row r="10" spans="1:10" x14ac:dyDescent="0.3">
      <c r="B10" s="3">
        <v>6</v>
      </c>
      <c r="C10" s="3">
        <v>100</v>
      </c>
      <c r="D10" s="3"/>
      <c r="E10" s="3"/>
      <c r="F10" s="3"/>
      <c r="G10" s="3"/>
      <c r="H10" s="3"/>
      <c r="I10" s="3"/>
    </row>
    <row r="11" spans="1:10" x14ac:dyDescent="0.3">
      <c r="B11" s="3">
        <v>7</v>
      </c>
      <c r="C11" s="3">
        <v>90</v>
      </c>
      <c r="D11" s="3"/>
      <c r="E11" s="3"/>
      <c r="F11" s="3"/>
      <c r="G11" s="3"/>
      <c r="H11" s="3"/>
      <c r="I11" s="3"/>
    </row>
    <row r="12" spans="1:10" x14ac:dyDescent="0.3">
      <c r="B12" s="3">
        <v>8</v>
      </c>
      <c r="C12" s="3">
        <v>90</v>
      </c>
      <c r="D12" s="3"/>
      <c r="E12" s="3"/>
      <c r="F12" s="3"/>
      <c r="G12" s="3"/>
      <c r="H12" s="3"/>
      <c r="I12" s="3"/>
    </row>
    <row r="13" spans="1:10" x14ac:dyDescent="0.3">
      <c r="B13" s="2" t="s">
        <v>6</v>
      </c>
      <c r="C13" s="3">
        <f>AVERAGE(C5:C12)</f>
        <v>90.625</v>
      </c>
      <c r="D13" s="3" t="s">
        <v>7</v>
      </c>
      <c r="E13" s="3">
        <f>AVERAGE(E5:E7)</f>
        <v>61.666666666666664</v>
      </c>
      <c r="F13" s="3" t="s">
        <v>8</v>
      </c>
      <c r="G13" s="3"/>
      <c r="H13" s="3"/>
      <c r="I13" s="3"/>
    </row>
    <row r="14" spans="1:10" x14ac:dyDescent="0.3">
      <c r="B14" s="1"/>
      <c r="C14" s="1"/>
      <c r="D14" s="1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9835-C0A4-49EC-BE6D-AE34FE3308C8}">
  <dimension ref="A1:H7"/>
  <sheetViews>
    <sheetView workbookViewId="0">
      <selection activeCell="G16" sqref="G16"/>
    </sheetView>
  </sheetViews>
  <sheetFormatPr defaultRowHeight="14.4" x14ac:dyDescent="0.3"/>
  <cols>
    <col min="3" max="3" width="14.21875" bestFit="1" customWidth="1"/>
    <col min="5" max="5" width="12.21875" bestFit="1" customWidth="1"/>
    <col min="6" max="6" width="14.21875" bestFit="1" customWidth="1"/>
    <col min="7" max="7" width="12" bestFit="1" customWidth="1"/>
    <col min="8" max="8" width="12.33203125" bestFit="1" customWidth="1"/>
  </cols>
  <sheetData>
    <row r="1" spans="1:8" x14ac:dyDescent="0.3">
      <c r="A1" t="s">
        <v>13</v>
      </c>
    </row>
    <row r="3" spans="1:8" x14ac:dyDescent="0.3">
      <c r="C3" s="2" t="s">
        <v>14</v>
      </c>
      <c r="D3" s="3">
        <v>190</v>
      </c>
      <c r="E3" s="3"/>
      <c r="F3" s="2" t="s">
        <v>16</v>
      </c>
      <c r="G3" s="3">
        <f>D3/2.2046</f>
        <v>86.183434636668778</v>
      </c>
      <c r="H3" s="3" t="s">
        <v>20</v>
      </c>
    </row>
    <row r="4" spans="1:8" x14ac:dyDescent="0.3">
      <c r="C4" s="2" t="s">
        <v>15</v>
      </c>
      <c r="D4" s="3">
        <v>74</v>
      </c>
      <c r="E4" s="3"/>
      <c r="F4" s="2" t="s">
        <v>17</v>
      </c>
      <c r="G4" s="3">
        <f>D4*2.54</f>
        <v>187.96</v>
      </c>
      <c r="H4" s="3" t="s">
        <v>21</v>
      </c>
    </row>
    <row r="5" spans="1:8" x14ac:dyDescent="0.3">
      <c r="C5" s="2" t="s">
        <v>11</v>
      </c>
      <c r="D5" s="3">
        <f>703*D3/D4^2</f>
        <v>24.391891891891891</v>
      </c>
      <c r="E5" s="3" t="s">
        <v>12</v>
      </c>
      <c r="F5" s="3"/>
      <c r="G5" s="3"/>
      <c r="H5" s="3"/>
    </row>
    <row r="6" spans="1:8" x14ac:dyDescent="0.3">
      <c r="C6" s="3"/>
      <c r="D6" s="3"/>
      <c r="E6" s="3"/>
      <c r="F6" s="3"/>
      <c r="G6" s="3"/>
      <c r="H6" s="3"/>
    </row>
    <row r="7" spans="1:8" x14ac:dyDescent="0.3">
      <c r="C7" s="3"/>
      <c r="D7" s="3"/>
      <c r="E7" s="3"/>
      <c r="F7" s="2" t="s">
        <v>18</v>
      </c>
      <c r="G7" s="3">
        <f>D5/(G3/G4^2)</f>
        <v>9998.9077440800011</v>
      </c>
      <c r="H7" s="3" t="s">
        <v>19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F081-A297-4457-8CEB-550E9673E880}">
  <dimension ref="A1:M15"/>
  <sheetViews>
    <sheetView tabSelected="1" workbookViewId="0">
      <selection activeCell="I14" sqref="I14"/>
    </sheetView>
  </sheetViews>
  <sheetFormatPr defaultRowHeight="14.4" x14ac:dyDescent="0.3"/>
  <cols>
    <col min="4" max="4" width="13.21875" bestFit="1" customWidth="1"/>
    <col min="5" max="5" width="15.77734375" bestFit="1" customWidth="1"/>
    <col min="6" max="6" width="16.109375" bestFit="1" customWidth="1"/>
    <col min="7" max="7" width="9.5546875" bestFit="1" customWidth="1"/>
    <col min="9" max="9" width="39.6640625" bestFit="1" customWidth="1"/>
  </cols>
  <sheetData>
    <row r="1" spans="1:13" x14ac:dyDescent="0.3">
      <c r="A1" t="s">
        <v>22</v>
      </c>
    </row>
    <row r="3" spans="1:13" x14ac:dyDescent="0.3">
      <c r="A3" s="3"/>
      <c r="B3" s="3"/>
      <c r="C3" s="2" t="s">
        <v>23</v>
      </c>
      <c r="D3" s="2" t="s">
        <v>24</v>
      </c>
      <c r="E3" s="2" t="s">
        <v>27</v>
      </c>
      <c r="F3" s="2"/>
      <c r="G3" s="2" t="s">
        <v>25</v>
      </c>
      <c r="H3" s="3">
        <f>(L3+1)/L3-(2*SUM(E4:E13))/(10*SUM(D4:D13))</f>
        <v>0.24472596400937985</v>
      </c>
      <c r="I3" s="3" t="s">
        <v>38</v>
      </c>
      <c r="J3" s="3"/>
      <c r="K3" s="2" t="s">
        <v>26</v>
      </c>
      <c r="L3" s="3">
        <f>COUNT(C4:C13)</f>
        <v>10</v>
      </c>
      <c r="M3" s="3"/>
    </row>
    <row r="4" spans="1:13" x14ac:dyDescent="0.3">
      <c r="A4" s="3"/>
      <c r="B4" s="3"/>
      <c r="C4" s="2">
        <v>1</v>
      </c>
      <c r="D4" s="3">
        <v>29936.6</v>
      </c>
      <c r="E4" s="3">
        <f>($L$3+1-C4)*D4</f>
        <v>299366</v>
      </c>
      <c r="F4" s="3" t="s">
        <v>28</v>
      </c>
      <c r="G4" s="3"/>
      <c r="H4" s="3"/>
      <c r="I4" s="3"/>
      <c r="J4" s="3"/>
      <c r="K4" s="3"/>
      <c r="L4" s="3"/>
      <c r="M4" s="3"/>
    </row>
    <row r="5" spans="1:13" x14ac:dyDescent="0.3">
      <c r="A5" s="3"/>
      <c r="B5" s="3"/>
      <c r="C5" s="2">
        <v>2</v>
      </c>
      <c r="D5" s="3">
        <v>37041.26</v>
      </c>
      <c r="E5" s="3">
        <f>($L$3+1-C5)*D5</f>
        <v>333371.34000000003</v>
      </c>
      <c r="F5" s="3" t="s">
        <v>29</v>
      </c>
      <c r="G5" s="3"/>
      <c r="H5" s="3"/>
      <c r="I5" s="3"/>
      <c r="J5" s="3"/>
      <c r="K5" s="3"/>
      <c r="L5" s="3"/>
      <c r="M5" s="3"/>
    </row>
    <row r="6" spans="1:13" x14ac:dyDescent="0.3">
      <c r="A6" s="3"/>
      <c r="B6" s="3"/>
      <c r="C6" s="2">
        <v>3</v>
      </c>
      <c r="D6" s="3">
        <v>40376.47</v>
      </c>
      <c r="E6" s="3">
        <f t="shared" ref="E6:E13" si="0">($L$3+1-C6)*D6</f>
        <v>323011.76</v>
      </c>
      <c r="F6" s="3" t="s">
        <v>30</v>
      </c>
      <c r="G6" s="3"/>
      <c r="H6" s="3"/>
      <c r="I6" s="3"/>
      <c r="J6" s="3"/>
      <c r="K6" s="3"/>
      <c r="L6" s="3"/>
      <c r="M6" s="3"/>
    </row>
    <row r="7" spans="1:13" x14ac:dyDescent="0.3">
      <c r="A7" s="3"/>
      <c r="B7" s="3"/>
      <c r="C7" s="2">
        <v>4</v>
      </c>
      <c r="D7" s="3">
        <v>40493.46</v>
      </c>
      <c r="E7" s="3">
        <f t="shared" si="0"/>
        <v>283454.21999999997</v>
      </c>
      <c r="F7" s="3" t="s">
        <v>31</v>
      </c>
      <c r="G7" s="3"/>
      <c r="H7" s="3"/>
      <c r="I7" s="3"/>
      <c r="J7" s="3"/>
      <c r="K7" s="3"/>
      <c r="L7" s="3"/>
      <c r="M7" s="3"/>
    </row>
    <row r="8" spans="1:13" x14ac:dyDescent="0.3">
      <c r="A8" s="3"/>
      <c r="B8" s="3"/>
      <c r="C8" s="2">
        <v>5</v>
      </c>
      <c r="D8" s="3">
        <v>40916.6</v>
      </c>
      <c r="E8" s="3">
        <f t="shared" si="0"/>
        <v>245499.59999999998</v>
      </c>
      <c r="F8" s="3" t="s">
        <v>32</v>
      </c>
      <c r="G8" s="3"/>
      <c r="H8" s="3"/>
      <c r="I8" s="3"/>
      <c r="J8" s="3"/>
      <c r="K8" s="3"/>
      <c r="L8" s="3"/>
      <c r="M8" s="3"/>
    </row>
    <row r="9" spans="1:13" x14ac:dyDescent="0.3">
      <c r="A9" s="3"/>
      <c r="B9" s="3"/>
      <c r="C9" s="2">
        <v>6</v>
      </c>
      <c r="D9" s="3">
        <v>53327.25</v>
      </c>
      <c r="E9" s="3">
        <f t="shared" si="0"/>
        <v>266636.25</v>
      </c>
      <c r="F9" s="3" t="s">
        <v>33</v>
      </c>
      <c r="G9" s="3"/>
      <c r="H9" s="3"/>
      <c r="I9" s="3"/>
      <c r="J9" s="3"/>
      <c r="K9" s="3"/>
      <c r="L9" s="3"/>
      <c r="M9" s="3"/>
    </row>
    <row r="10" spans="1:13" x14ac:dyDescent="0.3">
      <c r="A10" s="3"/>
      <c r="B10" s="3"/>
      <c r="C10" s="2">
        <v>7</v>
      </c>
      <c r="D10" s="3">
        <v>74902.27</v>
      </c>
      <c r="E10" s="3">
        <f t="shared" si="0"/>
        <v>299609.08</v>
      </c>
      <c r="F10" s="3" t="s">
        <v>34</v>
      </c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2">
        <v>8</v>
      </c>
      <c r="D11" s="3">
        <v>89593.61</v>
      </c>
      <c r="E11" s="3">
        <f t="shared" si="0"/>
        <v>268780.83</v>
      </c>
      <c r="F11" s="3" t="s">
        <v>35</v>
      </c>
      <c r="G11" s="3"/>
      <c r="H11" s="3"/>
      <c r="I11" s="3"/>
      <c r="J11" s="3"/>
      <c r="K11" s="3"/>
      <c r="L11" s="3"/>
      <c r="M11" s="3"/>
    </row>
    <row r="12" spans="1:13" x14ac:dyDescent="0.3">
      <c r="A12" s="3"/>
      <c r="B12" s="3"/>
      <c r="C12" s="2">
        <v>9</v>
      </c>
      <c r="D12" s="3">
        <v>101508.26</v>
      </c>
      <c r="E12" s="3">
        <f t="shared" si="0"/>
        <v>203016.52</v>
      </c>
      <c r="F12" s="3" t="s">
        <v>36</v>
      </c>
      <c r="G12" s="3"/>
      <c r="H12" s="3"/>
      <c r="I12" s="3"/>
      <c r="J12" s="3"/>
      <c r="K12" s="3"/>
      <c r="L12" s="3"/>
      <c r="M12" s="3"/>
    </row>
    <row r="13" spans="1:13" x14ac:dyDescent="0.3">
      <c r="A13" s="3"/>
      <c r="B13" s="3"/>
      <c r="C13" s="2">
        <v>10</v>
      </c>
      <c r="D13" s="3">
        <v>106807.21</v>
      </c>
      <c r="E13" s="3">
        <f t="shared" si="0"/>
        <v>106807.21</v>
      </c>
      <c r="F13" s="3" t="s">
        <v>37</v>
      </c>
      <c r="G13" s="3"/>
      <c r="H13" s="3"/>
      <c r="I13" s="3"/>
      <c r="J13" s="3"/>
      <c r="K13" s="3"/>
      <c r="L13" s="3"/>
      <c r="M13" s="3"/>
    </row>
    <row r="14" spans="1:1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#1</vt:lpstr>
      <vt:lpstr>#2</vt:lpstr>
      <vt:lpstr>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Mr.</dc:creator>
  <cp:lastModifiedBy>Vincent Mr.</cp:lastModifiedBy>
  <dcterms:created xsi:type="dcterms:W3CDTF">2021-08-29T20:59:08Z</dcterms:created>
  <dcterms:modified xsi:type="dcterms:W3CDTF">2021-08-29T23:08:34Z</dcterms:modified>
</cp:coreProperties>
</file>