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xr:revisionPtr revIDLastSave="0" documentId="13_ncr:1_{1D237209-8A84-496B-BCFE-E3860625BC4F}" xr6:coauthVersionLast="41" xr6:coauthVersionMax="41" xr10:uidLastSave="{00000000-0000-0000-0000-000000000000}"/>
  <bookViews>
    <workbookView xWindow="-108" yWindow="-108" windowWidth="23256" windowHeight="12576" xr2:uid="{00000000-000D-0000-FFFF-FFFF00000000}"/>
  </bookViews>
  <sheets>
    <sheet name="Excel Sprint Project Tracker" sheetId="9" r:id="rId1"/>
    <sheet name="Sprint Tracker Instructions" sheetId="10" r:id="rId2"/>
  </sheets>
  <definedNames>
    <definedName name="prevWBS" localSheetId="0">'Excel Sprint Project Tracker'!$C1048576</definedName>
    <definedName name="_xlnm.Print_Area" localSheetId="0">'Excel Sprint Project Tracker'!$C$3:$AN$21</definedName>
    <definedName name="_xlnm.Print_Titles" localSheetId="0">'Excel Sprint Project Tracker'!$6:$8</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9" l="1"/>
  <c r="G21" i="9" l="1"/>
  <c r="G20" i="9"/>
  <c r="G16" i="9"/>
  <c r="G17" i="9"/>
  <c r="G15" i="9"/>
  <c r="G13" i="9"/>
  <c r="G12" i="9"/>
  <c r="I10" i="9" l="1"/>
  <c r="F11" i="9" l="1"/>
  <c r="E11" i="9"/>
  <c r="F14" i="9"/>
  <c r="F19" i="9"/>
  <c r="E19" i="9"/>
  <c r="G11" i="9" l="1"/>
  <c r="G19" i="9"/>
  <c r="G14" i="9"/>
  <c r="F10" i="9"/>
  <c r="E10" i="9"/>
  <c r="G10" i="9" l="1"/>
  <c r="K5" i="9"/>
  <c r="O8" i="9" s="1"/>
  <c r="N8" i="9" l="1"/>
  <c r="O9" i="9"/>
  <c r="P5" i="9"/>
  <c r="U5" i="9" s="1"/>
  <c r="Z5" i="9" s="1"/>
  <c r="AE5" i="9" s="1"/>
  <c r="AJ5" i="9" s="1"/>
  <c r="P8" i="9"/>
  <c r="P9" i="9" s="1"/>
  <c r="M8" i="9" l="1"/>
  <c r="N9" i="9"/>
  <c r="Q8" i="9"/>
  <c r="Q9" i="9" s="1"/>
  <c r="L8" i="9" l="1"/>
  <c r="M9" i="9"/>
  <c r="R8" i="9"/>
  <c r="R9" i="9" s="1"/>
  <c r="K8" i="9" l="1"/>
  <c r="K9" i="9" s="1"/>
  <c r="L9" i="9"/>
  <c r="S8" i="9"/>
  <c r="S9" i="9" s="1"/>
  <c r="T8" i="9" l="1"/>
  <c r="U8" i="9" l="1"/>
  <c r="T9" i="9"/>
  <c r="V8" i="9" l="1"/>
  <c r="U9" i="9"/>
  <c r="W8" i="9" l="1"/>
  <c r="V9" i="9"/>
  <c r="X8" i="9" l="1"/>
  <c r="W9" i="9"/>
  <c r="Y8" i="9" l="1"/>
  <c r="X9" i="9"/>
  <c r="Z8" i="9" l="1"/>
  <c r="Y9" i="9"/>
  <c r="AA8" i="9" l="1"/>
  <c r="Z9" i="9"/>
  <c r="AB8" i="9" l="1"/>
  <c r="AA9" i="9"/>
  <c r="AC8" i="9" l="1"/>
  <c r="AB9" i="9"/>
  <c r="AD8" i="9" l="1"/>
  <c r="AC9" i="9"/>
  <c r="AE8" i="9" l="1"/>
  <c r="AD9" i="9"/>
  <c r="AE9" i="9" l="1"/>
  <c r="AF8" i="9"/>
  <c r="AF9" i="9" l="1"/>
  <c r="AG8" i="9"/>
  <c r="AG9" i="9" l="1"/>
  <c r="AH8" i="9"/>
  <c r="AH9" i="9" l="1"/>
  <c r="AI8" i="9"/>
  <c r="AI9" i="9" l="1"/>
  <c r="AJ8" i="9"/>
  <c r="AJ9" i="9" l="1"/>
  <c r="AK8" i="9"/>
  <c r="AK9" i="9" l="1"/>
  <c r="AL8" i="9"/>
  <c r="AL9" i="9" l="1"/>
  <c r="AM8" i="9"/>
  <c r="AM9" i="9" l="1"/>
  <c r="AN8" i="9"/>
  <c r="AN9" i="9" s="1"/>
</calcChain>
</file>

<file path=xl/sharedStrings.xml><?xml version="1.0" encoding="utf-8"?>
<sst xmlns="http://schemas.openxmlformats.org/spreadsheetml/2006/main" count="38" uniqueCount="28">
  <si>
    <t>Red</t>
  </si>
  <si>
    <t>Green</t>
  </si>
  <si>
    <t>Vykdoma užduotis</t>
  </si>
  <si>
    <t>Užbaigta užduotis</t>
  </si>
  <si>
    <t>SPRINTO PRADŽIOS DATA</t>
  </si>
  <si>
    <t>Sprintas</t>
  </si>
  <si>
    <t>Prioritetas</t>
  </si>
  <si>
    <t>Pradžia</t>
  </si>
  <si>
    <t>Pabaiga</t>
  </si>
  <si>
    <t>Trukmė</t>
  </si>
  <si>
    <t>Statusas</t>
  </si>
  <si>
    <t>Projekto santrauka</t>
  </si>
  <si>
    <t>Sprintas 1</t>
  </si>
  <si>
    <t>Sprintas 2</t>
  </si>
  <si>
    <t>Sprintas 3</t>
  </si>
  <si>
    <t xml:space="preserve">Rodyti nuo </t>
  </si>
  <si>
    <t>savaitės</t>
  </si>
  <si>
    <t>% 
Padaryta</t>
  </si>
  <si>
    <t>Žemas</t>
  </si>
  <si>
    <t>Aukštas</t>
  </si>
  <si>
    <t>Projektas: užrašų knygelė</t>
  </si>
  <si>
    <t>Sukurti prisijungimą prie sistemos</t>
  </si>
  <si>
    <t>Sukurti ir suteikti galimybę  prisiregistruoti prie sistemos.</t>
  </si>
  <si>
    <t>Sukurti ir suteikti vartotojui privilegijas kurti užrašinių puslapius.</t>
  </si>
  <si>
    <t>Sukurti ir suteikti vartotojui privilegijas trinti užrašinių puslapius.</t>
  </si>
  <si>
    <t>Sukurti ir suteikti vartotojui privilegijas redaguoti puslapių turinį.</t>
  </si>
  <si>
    <t>Sukurti ir suteikti administratoriui privilegijas kurti naujus vartotojus.</t>
  </si>
  <si>
    <t>Sukurti ir suteikti administratoriui privilegijas redaguoti vartotojus.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</si>
</sst>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d"/>
    <numFmt numFmtId="166" formatCode="mmm\-d"/>
    <numFmt numFmtId="167" formatCode="[$-F800]dddd\,\ mmmm\ dd\,\ yyyy"/>
    <numFmt numFmtId="168" formatCode="[$-409]d\-mmm\-yy;@"/>
  </numFmts>
  <fonts count="59" x14ac:knownFonts="1">
    <font>
      <sz val="10"/>
      <name val="Arial"/>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rial"/>
      <family val="2"/>
    </font>
    <font>
      <sz val="10"/>
      <name val="Century Gothic"/>
      <family val="2"/>
    </font>
    <font>
      <b/>
      <sz val="10"/>
      <color theme="0"/>
      <name val="Century Gothic"/>
      <family val="2"/>
    </font>
    <font>
      <b/>
      <i/>
      <sz val="8"/>
      <color theme="0"/>
      <name val="Century Gothic"/>
      <family val="2"/>
    </font>
    <font>
      <i/>
      <sz val="10"/>
      <color theme="0"/>
      <name val="Century Gothic"/>
      <family val="2"/>
    </font>
    <font>
      <sz val="12"/>
      <name val="Century Gothic"/>
      <family val="2"/>
    </font>
    <font>
      <b/>
      <sz val="8"/>
      <color theme="4" tint="-0.249977111117893"/>
      <name val="Century Gothic"/>
      <family val="2"/>
    </font>
    <font>
      <b/>
      <sz val="8"/>
      <color theme="4" tint="-0.499984740745262"/>
      <name val="Century Gothic"/>
      <family val="2"/>
    </font>
    <font>
      <b/>
      <u/>
      <sz val="8"/>
      <color theme="4" tint="-0.499984740745262"/>
      <name val="Century Gothic"/>
      <family val="2"/>
    </font>
    <font>
      <sz val="8"/>
      <color theme="4" tint="-0.499984740745262"/>
      <name val="Century Gothic"/>
      <family val="2"/>
    </font>
    <font>
      <sz val="8"/>
      <name val="Century Gothic"/>
      <family val="2"/>
    </font>
    <font>
      <sz val="8"/>
      <color theme="0"/>
      <name val="Century Gothic"/>
      <family val="2"/>
    </font>
    <font>
      <sz val="11"/>
      <color theme="4" tint="-0.249977111117893"/>
      <name val="Century Gothic"/>
      <family val="2"/>
    </font>
    <font>
      <sz val="10"/>
      <color theme="4" tint="-0.249977111117893"/>
      <name val="Century Gothic"/>
      <family val="2"/>
    </font>
    <font>
      <sz val="9"/>
      <name val="Century Gothic"/>
      <family val="2"/>
    </font>
    <font>
      <sz val="14"/>
      <name val="Century Gothic"/>
      <family val="2"/>
    </font>
    <font>
      <sz val="9"/>
      <color rgb="FF000000"/>
      <name val="Century Gothic"/>
      <family val="2"/>
    </font>
    <font>
      <sz val="14"/>
      <color rgb="FF000000"/>
      <name val="Century Gothic"/>
      <family val="2"/>
    </font>
    <font>
      <b/>
      <sz val="10"/>
      <color theme="1" tint="0.34998626667073579"/>
      <name val="Century Gothic"/>
      <family val="2"/>
    </font>
    <font>
      <sz val="8"/>
      <color theme="1" tint="0.249977111117893"/>
      <name val="Century Gothic"/>
      <family val="2"/>
    </font>
    <font>
      <b/>
      <sz val="9"/>
      <color theme="1" tint="0.249977111117893"/>
      <name val="Century Gothic"/>
      <family val="2"/>
    </font>
    <font>
      <b/>
      <sz val="9"/>
      <name val="Century Gothic"/>
      <family val="2"/>
    </font>
    <font>
      <b/>
      <sz val="9"/>
      <color theme="0"/>
      <name val="Century Gothic"/>
      <family val="2"/>
    </font>
    <font>
      <b/>
      <i/>
      <sz val="8"/>
      <color theme="1" tint="0.249977111117893"/>
      <name val="Century Gothic"/>
      <family val="2"/>
    </font>
    <font>
      <b/>
      <sz val="9"/>
      <color theme="1" tint="0.34998626667073579"/>
      <name val="Century Gothic"/>
      <family val="2"/>
    </font>
    <font>
      <b/>
      <sz val="9"/>
      <color theme="1"/>
      <name val="Century Gothic"/>
      <family val="2"/>
    </font>
    <font>
      <sz val="9"/>
      <color theme="1"/>
      <name val="Century Gothic"/>
      <family val="2"/>
    </font>
    <font>
      <sz val="10"/>
      <color theme="1" tint="0.249977111117893"/>
      <name val="Century Gothic"/>
      <family val="2"/>
    </font>
    <font>
      <b/>
      <sz val="8"/>
      <color theme="1" tint="0.34998626667073579"/>
      <name val="Century Gothic"/>
      <family val="2"/>
    </font>
    <font>
      <sz val="22"/>
      <color theme="1" tint="0.34998626667073579"/>
      <name val="Century Gothic"/>
      <family val="2"/>
    </font>
    <font>
      <sz val="11"/>
      <color theme="1" tint="0.24994659260841701"/>
      <name val="Century Gothic"/>
      <family val="2"/>
    </font>
    <font>
      <sz val="9"/>
      <color theme="0" tint="-4.9989318521683403E-2"/>
      <name val="Century Gothic"/>
      <family val="2"/>
    </font>
    <font>
      <sz val="12"/>
      <color theme="0"/>
      <name val="Century Gothic"/>
      <family val="2"/>
    </font>
    <font>
      <sz val="8"/>
      <color theme="1" tint="0.24994659260841701"/>
      <name val="Century Gothic"/>
      <family val="2"/>
    </font>
    <font>
      <b/>
      <sz val="13"/>
      <color theme="1" tint="0.24994659260841701"/>
      <name val="Arial"/>
      <family val="2"/>
      <scheme val="major"/>
    </font>
    <font>
      <sz val="13"/>
      <color theme="1" tint="0.24994659260841701"/>
      <name val="Century Gothic"/>
      <family val="2"/>
    </font>
    <font>
      <u/>
      <sz val="12"/>
      <color theme="0"/>
      <name val="Segoe UI"/>
      <family val="2"/>
    </font>
    <font>
      <sz val="11"/>
      <color theme="0"/>
      <name val="Century Gothic"/>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0070C0"/>
        <bgColor indexed="64"/>
      </patternFill>
    </fill>
    <fill>
      <patternFill patternType="solid">
        <fgColor theme="9" tint="-0.249977111117893"/>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style="thin">
        <color theme="0" tint="-0.14999847407452621"/>
      </top>
      <bottom/>
      <diagonal/>
    </border>
    <border>
      <left/>
      <right/>
      <top/>
      <bottom style="thin">
        <color theme="0" tint="-0.14999847407452621"/>
      </bottom>
      <diagonal/>
    </border>
    <border>
      <left style="thin">
        <color theme="0" tint="-0.34998626667073579"/>
      </left>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s>
  <cellStyleXfs count="47">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 fillId="0" borderId="0" applyNumberFormat="0" applyFill="0" applyBorder="0" applyAlignment="0" applyProtection="0">
      <alignment vertical="top"/>
      <protection locked="0"/>
    </xf>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3" fillId="5" borderId="7" applyNumberFormat="0" applyFont="0" applyAlignment="0" applyProtection="0"/>
    <xf numFmtId="0" fontId="17" fillId="1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164" fontId="21" fillId="0" borderId="0" applyFont="0" applyFill="0" applyBorder="0" applyAlignment="0" applyProtection="0"/>
    <xf numFmtId="9" fontId="21" fillId="0" borderId="0" applyFont="0" applyFill="0" applyBorder="0" applyAlignment="0" applyProtection="0"/>
    <xf numFmtId="168" fontId="55" fillId="0" borderId="0" applyFill="0" applyBorder="0" applyProtection="0">
      <alignment horizontal="left"/>
    </xf>
    <xf numFmtId="0" fontId="57" fillId="0" borderId="0" applyNumberFormat="0" applyFill="0" applyBorder="0" applyAlignment="0" applyProtection="0"/>
  </cellStyleXfs>
  <cellXfs count="78">
    <xf numFmtId="0" fontId="0" fillId="0" borderId="0" xfId="0"/>
    <xf numFmtId="0" fontId="22" fillId="23" borderId="0" xfId="0" applyFont="1" applyFill="1"/>
    <xf numFmtId="0" fontId="22" fillId="23" borderId="0" xfId="0" applyNumberFormat="1" applyFont="1" applyFill="1" applyBorder="1" applyProtection="1"/>
    <xf numFmtId="0" fontId="22" fillId="23" borderId="0" xfId="0" applyFont="1" applyFill="1" applyProtection="1"/>
    <xf numFmtId="0" fontId="22" fillId="23" borderId="0" xfId="0" applyNumberFormat="1" applyFont="1" applyFill="1" applyProtection="1"/>
    <xf numFmtId="0" fontId="22" fillId="21" borderId="0" xfId="0" applyFont="1" applyFill="1"/>
    <xf numFmtId="0" fontId="22" fillId="21" borderId="0" xfId="0" applyNumberFormat="1" applyFont="1" applyFill="1" applyBorder="1" applyProtection="1"/>
    <xf numFmtId="0" fontId="22" fillId="21" borderId="0" xfId="0" applyFont="1" applyFill="1" applyProtection="1"/>
    <xf numFmtId="0" fontId="22" fillId="21" borderId="0" xfId="0" applyNumberFormat="1" applyFont="1" applyFill="1" applyProtection="1"/>
    <xf numFmtId="0" fontId="23" fillId="21" borderId="0" xfId="0" applyFont="1" applyFill="1" applyProtection="1"/>
    <xf numFmtId="0" fontId="24" fillId="21" borderId="0" xfId="0" applyFont="1" applyFill="1" applyBorder="1" applyAlignment="1">
      <alignment vertical="center"/>
    </xf>
    <xf numFmtId="0" fontId="26" fillId="21" borderId="0" xfId="0" applyFont="1" applyFill="1" applyBorder="1" applyAlignment="1" applyProtection="1">
      <alignment vertical="center"/>
    </xf>
    <xf numFmtId="15" fontId="35" fillId="21" borderId="11" xfId="0" applyNumberFormat="1" applyFont="1" applyFill="1" applyBorder="1" applyAlignment="1" applyProtection="1">
      <alignment horizontal="center" vertical="center"/>
    </xf>
    <xf numFmtId="0" fontId="35" fillId="21" borderId="10" xfId="0" applyFont="1" applyFill="1" applyBorder="1" applyAlignment="1" applyProtection="1">
      <alignment horizontal="left" vertical="center" wrapText="1" indent="1"/>
    </xf>
    <xf numFmtId="0" fontId="35" fillId="21" borderId="10" xfId="0" applyFont="1" applyFill="1" applyBorder="1" applyAlignment="1" applyProtection="1">
      <alignment vertical="center"/>
    </xf>
    <xf numFmtId="0" fontId="35" fillId="21" borderId="10" xfId="0" applyFont="1" applyFill="1" applyBorder="1" applyAlignment="1" applyProtection="1">
      <alignment horizontal="center" vertical="center"/>
    </xf>
    <xf numFmtId="0" fontId="27" fillId="22" borderId="0" xfId="0" applyNumberFormat="1" applyFont="1" applyFill="1" applyBorder="1" applyProtection="1"/>
    <xf numFmtId="0" fontId="28" fillId="22" borderId="0" xfId="0" applyNumberFormat="1" applyFont="1" applyFill="1" applyBorder="1" applyAlignment="1" applyProtection="1">
      <alignment vertical="center"/>
      <protection locked="0"/>
    </xf>
    <xf numFmtId="0" fontId="29" fillId="22" borderId="0" xfId="34" applyNumberFormat="1" applyFont="1" applyFill="1" applyBorder="1" applyAlignment="1" applyProtection="1">
      <alignment horizontal="right" vertical="center"/>
      <protection locked="0"/>
    </xf>
    <xf numFmtId="0" fontId="28" fillId="22" borderId="0" xfId="0" applyFont="1" applyFill="1" applyBorder="1" applyAlignment="1" applyProtection="1">
      <alignment vertical="center"/>
      <protection locked="0"/>
    </xf>
    <xf numFmtId="0" fontId="30" fillId="22" borderId="0" xfId="0" applyFont="1" applyFill="1" applyBorder="1" applyAlignment="1" applyProtection="1">
      <alignment vertical="center"/>
      <protection locked="0"/>
    </xf>
    <xf numFmtId="0" fontId="34" fillId="22" borderId="0" xfId="0" applyFont="1" applyFill="1" applyAlignment="1" applyProtection="1">
      <alignment vertical="center"/>
    </xf>
    <xf numFmtId="0" fontId="34" fillId="22" borderId="0" xfId="0" applyNumberFormat="1" applyFont="1" applyFill="1" applyBorder="1" applyAlignment="1" applyProtection="1">
      <alignment vertical="center"/>
    </xf>
    <xf numFmtId="0" fontId="33" fillId="22" borderId="0" xfId="0" applyFont="1" applyFill="1" applyBorder="1" applyAlignment="1" applyProtection="1">
      <alignment horizontal="right" vertical="center" indent="1"/>
    </xf>
    <xf numFmtId="0" fontId="31" fillId="23" borderId="0" xfId="0" applyFont="1" applyFill="1" applyBorder="1" applyAlignment="1" applyProtection="1">
      <alignment vertical="center"/>
    </xf>
    <xf numFmtId="0" fontId="32" fillId="23" borderId="0" xfId="0" applyFont="1" applyFill="1" applyBorder="1" applyAlignment="1" applyProtection="1">
      <alignment horizontal="center" vertical="center" wrapText="1"/>
    </xf>
    <xf numFmtId="1" fontId="36" fillId="23" borderId="0" xfId="0" applyNumberFormat="1" applyFont="1" applyFill="1" applyBorder="1" applyAlignment="1" applyProtection="1">
      <alignment horizontal="center" vertical="center"/>
    </xf>
    <xf numFmtId="1" fontId="38" fillId="23" borderId="0" xfId="0" applyNumberFormat="1" applyFont="1" applyFill="1" applyBorder="1" applyAlignment="1" applyProtection="1">
      <alignment horizontal="center" vertical="center"/>
    </xf>
    <xf numFmtId="165" fontId="40" fillId="20" borderId="15" xfId="0" applyNumberFormat="1" applyFont="1" applyFill="1" applyBorder="1" applyAlignment="1" applyProtection="1">
      <alignment horizontal="center" vertical="center" shrinkToFit="1"/>
    </xf>
    <xf numFmtId="165" fontId="40" fillId="22" borderId="17" xfId="0" applyNumberFormat="1" applyFont="1" applyFill="1" applyBorder="1" applyAlignment="1" applyProtection="1">
      <alignment horizontal="center" vertical="center" shrinkToFit="1"/>
    </xf>
    <xf numFmtId="0" fontId="35" fillId="20" borderId="12" xfId="0" applyFont="1" applyFill="1" applyBorder="1" applyAlignment="1" applyProtection="1">
      <alignment vertical="center"/>
    </xf>
    <xf numFmtId="165" fontId="40" fillId="22" borderId="18" xfId="0" applyNumberFormat="1" applyFont="1" applyFill="1" applyBorder="1" applyAlignment="1" applyProtection="1">
      <alignment horizontal="center" vertical="center" shrinkToFit="1"/>
    </xf>
    <xf numFmtId="0" fontId="34" fillId="23" borderId="0" xfId="0" applyFont="1" applyFill="1" applyBorder="1" applyAlignment="1" applyProtection="1">
      <alignment vertical="center"/>
    </xf>
    <xf numFmtId="15" fontId="41" fillId="20" borderId="11" xfId="0" applyNumberFormat="1" applyFont="1" applyFill="1" applyBorder="1" applyAlignment="1" applyProtection="1">
      <alignment horizontal="center" vertical="center"/>
    </xf>
    <xf numFmtId="0" fontId="35" fillId="20" borderId="10" xfId="0" applyFont="1" applyFill="1" applyBorder="1" applyAlignment="1" applyProtection="1">
      <alignment horizontal="center" vertical="center"/>
    </xf>
    <xf numFmtId="0" fontId="35" fillId="23" borderId="10" xfId="0" applyFont="1" applyFill="1" applyBorder="1" applyAlignment="1" applyProtection="1">
      <alignment horizontal="center" vertical="center"/>
    </xf>
    <xf numFmtId="0" fontId="42" fillId="20" borderId="12" xfId="0" applyFont="1" applyFill="1" applyBorder="1" applyAlignment="1" applyProtection="1">
      <alignment horizontal="left" vertical="center" indent="1"/>
    </xf>
    <xf numFmtId="0" fontId="43" fillId="23" borderId="0" xfId="0" applyFont="1" applyFill="1" applyBorder="1" applyAlignment="1" applyProtection="1">
      <alignment horizontal="left" vertical="center" indent="1"/>
    </xf>
    <xf numFmtId="0" fontId="43" fillId="23" borderId="0" xfId="0" applyFont="1" applyFill="1" applyBorder="1" applyAlignment="1" applyProtection="1">
      <alignment horizontal="center" vertical="center" wrapText="1"/>
    </xf>
    <xf numFmtId="15" fontId="43" fillId="23" borderId="0" xfId="0" applyNumberFormat="1" applyFont="1" applyFill="1" applyBorder="1" applyAlignment="1" applyProtection="1">
      <alignment horizontal="center" vertical="center" wrapText="1"/>
    </xf>
    <xf numFmtId="0" fontId="24" fillId="21" borderId="19" xfId="0" applyFont="1" applyFill="1" applyBorder="1" applyAlignment="1">
      <alignment vertical="center"/>
    </xf>
    <xf numFmtId="167" fontId="44" fillId="21" borderId="0" xfId="0" applyNumberFormat="1" applyFont="1" applyFill="1" applyBorder="1" applyAlignment="1">
      <alignment vertical="center"/>
    </xf>
    <xf numFmtId="0" fontId="43" fillId="23" borderId="14" xfId="0" applyFont="1" applyFill="1" applyBorder="1" applyAlignment="1" applyProtection="1">
      <alignment horizontal="left" vertical="center" indent="1"/>
    </xf>
    <xf numFmtId="0" fontId="43" fillId="23" borderId="14" xfId="0" applyFont="1" applyFill="1" applyBorder="1" applyAlignment="1" applyProtection="1">
      <alignment horizontal="left" vertical="center" wrapText="1" indent="1"/>
    </xf>
    <xf numFmtId="0" fontId="43" fillId="23" borderId="14" xfId="0" applyFont="1" applyFill="1" applyBorder="1" applyAlignment="1" applyProtection="1">
      <alignment horizontal="center" vertical="center" wrapText="1"/>
    </xf>
    <xf numFmtId="0" fontId="41" fillId="21" borderId="0" xfId="0" applyFont="1" applyFill="1" applyAlignment="1" applyProtection="1">
      <alignment horizontal="center" vertical="center"/>
    </xf>
    <xf numFmtId="0" fontId="43" fillId="23" borderId="0" xfId="0" applyNumberFormat="1" applyFont="1" applyFill="1" applyBorder="1" applyAlignment="1" applyProtection="1">
      <alignment horizontal="center" vertical="center"/>
    </xf>
    <xf numFmtId="0" fontId="41" fillId="20" borderId="12" xfId="43" applyNumberFormat="1" applyFont="1" applyFill="1" applyBorder="1" applyAlignment="1" applyProtection="1">
      <alignment horizontal="center" vertical="center"/>
    </xf>
    <xf numFmtId="0" fontId="37" fillId="21" borderId="11" xfId="0" applyNumberFormat="1" applyFont="1" applyFill="1" applyBorder="1" applyAlignment="1" applyProtection="1">
      <alignment horizontal="center" vertical="center"/>
    </xf>
    <xf numFmtId="0" fontId="35" fillId="21" borderId="12" xfId="43" applyNumberFormat="1" applyFont="1" applyFill="1" applyBorder="1" applyAlignment="1" applyProtection="1">
      <alignment horizontal="center" vertical="center"/>
    </xf>
    <xf numFmtId="0" fontId="43" fillId="24" borderId="12" xfId="43" applyNumberFormat="1" applyFont="1" applyFill="1" applyBorder="1" applyAlignment="1" applyProtection="1">
      <alignment horizontal="center" vertical="center"/>
    </xf>
    <xf numFmtId="9" fontId="43" fillId="23" borderId="0" xfId="44" applyFont="1" applyFill="1" applyBorder="1" applyAlignment="1" applyProtection="1">
      <alignment horizontal="center" vertical="center"/>
    </xf>
    <xf numFmtId="9" fontId="46" fillId="20" borderId="12" xfId="44" applyFont="1" applyFill="1" applyBorder="1" applyAlignment="1" applyProtection="1">
      <alignment horizontal="center" vertical="center"/>
    </xf>
    <xf numFmtId="9" fontId="47" fillId="21" borderId="11" xfId="44" applyFont="1" applyFill="1" applyBorder="1" applyAlignment="1" applyProtection="1">
      <alignment horizontal="center" vertical="center"/>
    </xf>
    <xf numFmtId="0" fontId="25" fillId="21" borderId="0" xfId="34" applyFont="1" applyFill="1" applyAlignment="1" applyProtection="1">
      <alignment vertical="center"/>
    </xf>
    <xf numFmtId="0" fontId="24" fillId="25" borderId="0" xfId="0" applyFont="1" applyFill="1" applyBorder="1" applyAlignment="1">
      <alignment vertical="center"/>
    </xf>
    <xf numFmtId="0" fontId="48" fillId="21" borderId="0" xfId="0" applyFont="1" applyFill="1" applyBorder="1" applyAlignment="1">
      <alignment horizontal="left" vertical="center" indent="1"/>
    </xf>
    <xf numFmtId="0" fontId="24" fillId="26" borderId="0" xfId="0" applyFont="1" applyFill="1" applyBorder="1" applyAlignment="1">
      <alignment vertical="center"/>
    </xf>
    <xf numFmtId="0" fontId="22" fillId="22" borderId="0" xfId="0" applyFont="1" applyFill="1" applyProtection="1"/>
    <xf numFmtId="0" fontId="43" fillId="23" borderId="20" xfId="0" applyFont="1" applyFill="1" applyBorder="1" applyAlignment="1" applyProtection="1">
      <alignment horizontal="center" vertical="center" wrapText="1"/>
    </xf>
    <xf numFmtId="0" fontId="49" fillId="22" borderId="0" xfId="0" applyFont="1" applyFill="1" applyBorder="1" applyAlignment="1" applyProtection="1">
      <alignment horizontal="center" vertical="center"/>
    </xf>
    <xf numFmtId="0" fontId="51" fillId="23" borderId="0" xfId="0" applyFont="1" applyFill="1" applyAlignment="1">
      <alignment vertical="center"/>
    </xf>
    <xf numFmtId="0" fontId="52" fillId="23" borderId="0" xfId="0" applyFont="1" applyFill="1" applyAlignment="1">
      <alignment vertical="center"/>
    </xf>
    <xf numFmtId="0" fontId="54" fillId="23" borderId="0" xfId="0" applyFont="1" applyFill="1" applyAlignment="1">
      <alignment vertical="center"/>
    </xf>
    <xf numFmtId="168" fontId="56" fillId="23" borderId="0" xfId="45" applyFont="1" applyFill="1">
      <alignment horizontal="left"/>
    </xf>
    <xf numFmtId="0" fontId="51" fillId="23" borderId="0" xfId="0" applyFont="1" applyFill="1" applyAlignment="1">
      <alignment horizontal="center"/>
    </xf>
    <xf numFmtId="0" fontId="53" fillId="23" borderId="0" xfId="34" applyFont="1" applyFill="1" applyBorder="1" applyAlignment="1" applyProtection="1">
      <alignment vertical="center"/>
    </xf>
    <xf numFmtId="0" fontId="0" fillId="0" borderId="21" xfId="0" applyBorder="1"/>
    <xf numFmtId="0" fontId="58" fillId="23" borderId="0" xfId="0" applyFont="1" applyFill="1" applyAlignment="1">
      <alignment vertical="center"/>
    </xf>
    <xf numFmtId="0" fontId="58" fillId="23" borderId="0" xfId="0" applyFont="1" applyFill="1" applyAlignment="1">
      <alignment horizontal="center" vertical="center"/>
    </xf>
    <xf numFmtId="0" fontId="0" fillId="24" borderId="0" xfId="0" applyFill="1"/>
    <xf numFmtId="0" fontId="0" fillId="24" borderId="0" xfId="0" applyFill="1"/>
    <xf numFmtId="0" fontId="50" fillId="21" borderId="0" xfId="0" applyNumberFormat="1" applyFont="1" applyFill="1" applyBorder="1" applyAlignment="1" applyProtection="1">
      <alignment horizontal="left" vertical="top"/>
      <protection locked="0"/>
    </xf>
    <xf numFmtId="15" fontId="41" fillId="21" borderId="0" xfId="0" applyNumberFormat="1" applyFont="1" applyFill="1" applyBorder="1" applyAlignment="1" applyProtection="1">
      <alignment horizontal="center" vertical="center" shrinkToFit="1"/>
      <protection locked="0"/>
    </xf>
    <xf numFmtId="166" fontId="41" fillId="22" borderId="13" xfId="0" applyNumberFormat="1" applyFont="1" applyFill="1" applyBorder="1" applyAlignment="1" applyProtection="1">
      <alignment horizontal="center" vertical="center" shrinkToFit="1"/>
    </xf>
    <xf numFmtId="166" fontId="41" fillId="22" borderId="16" xfId="0" applyNumberFormat="1" applyFont="1" applyFill="1" applyBorder="1" applyAlignment="1" applyProtection="1">
      <alignment horizontal="center" vertical="center" shrinkToFit="1"/>
    </xf>
    <xf numFmtId="0" fontId="39" fillId="22" borderId="0" xfId="0" applyFont="1" applyFill="1" applyBorder="1" applyAlignment="1" applyProtection="1">
      <alignment horizontal="right" vertical="center" indent="1"/>
    </xf>
    <xf numFmtId="0" fontId="45" fillId="22" borderId="0" xfId="0" applyFont="1" applyFill="1" applyBorder="1" applyAlignment="1" applyProtection="1">
      <alignment horizontal="center" vertical="center"/>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ctivity" xfId="45" xr:uid="{00000000-0005-0000-0000-000018000000}"/>
    <cellStyle name="Bad" xfId="25" builtinId="27" customBuiltin="1"/>
    <cellStyle name="Calculation" xfId="26" builtinId="22" customBuiltin="1"/>
    <cellStyle name="Check Cell" xfId="27" builtinId="23" customBuiltin="1"/>
    <cellStyle name="Currency" xfId="43" builtinId="4"/>
    <cellStyle name="Explanatory Text" xfId="28" builtinId="53" customBuiltin="1"/>
    <cellStyle name="Followed Hyperlink" xfId="46"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4" builtinId="5"/>
    <cellStyle name="Title" xfId="40" builtinId="15" customBuiltin="1"/>
    <cellStyle name="Total" xfId="41" builtinId="25" customBuiltin="1"/>
    <cellStyle name="Warning Text" xfId="42" builtinId="11" customBuiltin="1"/>
  </cellStyles>
  <dxfs count="10">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theme="4"/>
        </patternFill>
      </fill>
    </dxf>
    <dxf>
      <fill>
        <patternFill>
          <bgColor theme="9" tint="-0.24994659260841701"/>
        </patternFill>
      </fill>
    </dxf>
    <dxf>
      <fill>
        <patternFill>
          <bgColor rgb="FFFF0000"/>
        </patternFill>
      </fill>
    </dxf>
    <dxf>
      <fill>
        <patternFill>
          <bgColor theme="3"/>
        </patternFill>
      </fill>
    </dxf>
    <dxf>
      <fill>
        <patternFill>
          <bgColor rgb="FFFFC00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6</xdr:col>
      <xdr:colOff>204258</xdr:colOff>
      <xdr:row>7</xdr:row>
      <xdr:rowOff>1587</xdr:rowOff>
    </xdr:from>
    <xdr:to>
      <xdr:col>14</xdr:col>
      <xdr:colOff>194733</xdr:colOff>
      <xdr:row>11</xdr:row>
      <xdr:rowOff>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609598</xdr:colOff>
      <xdr:row>2</xdr:row>
      <xdr:rowOff>0</xdr:rowOff>
    </xdr:from>
    <xdr:to>
      <xdr:col>12</xdr:col>
      <xdr:colOff>9525</xdr:colOff>
      <xdr:row>31</xdr:row>
      <xdr:rowOff>57150</xdr:rowOff>
    </xdr:to>
    <xdr:sp macro="" textlink="">
      <xdr:nvSpPr>
        <xdr:cNvPr id="2" name="Timeline Tips" descr="Enter your dates and milestone descriptions inside the Project Details table, and Excel will automatically update the timeline in the Project Review Form sheet. &#10;&#10;We'd recommend arranging your milestone data in chronological order to ensure the timeline is generated correctly - otherwise, errors may occur in displaying the milestones.&#10;&#10;The role of the Position values in the Project Details table is to prevent the Milestone labels from overlapping each other on the Project Review timeline. Use positive numbers to display labels above the timeline and negative numbers to position them below.&#10;&#10;To add extra milestones, either insert new rows within the table or start typing below the last table entry, and the table will automatically expand to accommodate your newly added data.&#10;&#10;To change a milestone's color to fit your project's RAG status, double-click the desired milestone shape to select it and then right-click on it. Next, go to Format Data Point -&gt; Fill &amp; Line -&gt; Marker and select you preferred Border color. &#10;&#10;To recolor a connector line, double-click to select it and, from the Font section of the Home tab on the ribbon, click on the Fill Color icon to choose the desired shade.&#10;" title="Excel Project Review Template - Guidance and Tips:">
          <a:extLst>
            <a:ext uri="{FF2B5EF4-FFF2-40B4-BE49-F238E27FC236}">
              <a16:creationId xmlns:a16="http://schemas.microsoft.com/office/drawing/2014/main" id="{00000000-0008-0000-0100-000002000000}"/>
            </a:ext>
          </a:extLst>
        </xdr:cNvPr>
        <xdr:cNvSpPr txBox="1"/>
      </xdr:nvSpPr>
      <xdr:spPr>
        <a:xfrm>
          <a:off x="609598" y="323850"/>
          <a:ext cx="6715127" cy="4752975"/>
        </a:xfrm>
        <a:prstGeom prst="wedgeRectCallout">
          <a:avLst>
            <a:gd name="adj1" fmla="val 49548"/>
            <a:gd name="adj2" fmla="val -20845"/>
          </a:avLst>
        </a:prstGeom>
        <a:solidFill>
          <a:srgbClr val="E7E6E6"/>
        </a:solidFill>
        <a:ln w="9525" cmpd="sng">
          <a:solidFill>
            <a:sysClr val="window" lastClr="FFFFFF">
              <a:shade val="50000"/>
            </a:sysClr>
          </a:solidFill>
        </a:ln>
        <a:effectLst/>
      </xdr:spPr>
      <xdr:txBody>
        <a:bodyPr vertOverflow="clip" horzOverflow="clip" wrap="square" lIns="18288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Excel Sprint Project Tracker - Guidance and Tips</a:t>
          </a:r>
          <a:r>
            <a:rPr kumimoji="0" lang="en-US" sz="1400" b="0" i="0" u="none" strike="noStrike" kern="0" cap="none" spc="0" normalizeH="0" baseline="0" noProof="0">
              <a:ln>
                <a:noFill/>
              </a:ln>
              <a:solidFill>
                <a:srgbClr val="44546A"/>
              </a:solidFill>
              <a:effectLst/>
              <a:uLnTx/>
              <a:uFillTx/>
              <a:latin typeface="Calibri" panose="020F0502020204030204"/>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Type your own feature or task names and dates for each Sprint inside the table on the Excel Sprint Project Tracker sheet. The template's functions will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automatically calculate the duration of each task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and estimate how much each sprint will take to accomplish your goals.</a:t>
          </a:r>
          <a:endPar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to the right of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Sprint Project tracker will auto-update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whenever you change your tasks' dates or % Complete, or when you enter more items in the table.</a:t>
          </a: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display a different time period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on the timeline, change the numer next 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SCROLL TO WEEK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in the table.</a:t>
          </a:r>
          <a:endParaRPr kumimoji="0" lang="en-US" sz="16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enter additional features or tasks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simply insert new rows within the table and type in your data. </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The Excel Sprint Project Tracker lets you quickly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add extra Sprints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complete with the functions that automate calculations and graphic updates. To do so, select and copy all rows correspoding to an existing Sprint section, right-click on the row where you want to include your new section, and then select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Insert Copied Cells </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from the pop-up. Then, just replace the duplicated data with new information.</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color of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task bars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can also be changed, by using Conditional Formatting. Select all cells corresponding to the Gantt chart, click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Conditional Formatting</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button on the Home tab, and then select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Manage Rules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Here, choose the formula you wish to customize (Blue for Completed Tasks, Orange for Tasks in Progress), and then click on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Edit Rule</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This is where you'll find all customization options for the task bar formulas, including the option to change the Orange or Blue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Fill</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color.</a:t>
          </a:r>
          <a:endParaRPr kumimoji="0" lang="en-US" sz="1400" b="0" i="0" u="none" strike="noStrike" kern="0" cap="none" spc="20" normalizeH="0" baseline="0" noProof="0">
            <a:ln>
              <a:noFill/>
            </a:ln>
            <a:solidFill>
              <a:sysClr val="windowText" lastClr="000000"/>
            </a:solidFill>
            <a:effectLst/>
            <a:uLnTx/>
            <a:uFillTx/>
            <a:latin typeface="Calibri" panose="020F0502020204030204"/>
            <a:ea typeface="+mn-ea"/>
            <a:cs typeface="+mn-cs"/>
          </a:endParaRPr>
        </a:p>
      </xdr:txBody>
    </xdr:sp>
    <xdr:clientData fPrintsWithSheet="0"/>
  </xdr:twoCellAnchor>
  <xdr:twoCellAnchor>
    <xdr:from>
      <xdr:col>0</xdr:col>
      <xdr:colOff>609599</xdr:colOff>
      <xdr:row>33</xdr:row>
      <xdr:rowOff>66675</xdr:rowOff>
    </xdr:from>
    <xdr:to>
      <xdr:col>12</xdr:col>
      <xdr:colOff>9524</xdr:colOff>
      <xdr:row>57</xdr:row>
      <xdr:rowOff>137583</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extLst>
            <a:ext uri="{FF2B5EF4-FFF2-40B4-BE49-F238E27FC236}">
              <a16:creationId xmlns:a16="http://schemas.microsoft.com/office/drawing/2014/main" id="{00000000-0008-0000-0100-000003000000}"/>
            </a:ext>
          </a:extLst>
        </xdr:cNvPr>
        <xdr:cNvSpPr txBox="1"/>
      </xdr:nvSpPr>
      <xdr:spPr>
        <a:xfrm>
          <a:off x="609599" y="5305425"/>
          <a:ext cx="6765925" cy="3880908"/>
        </a:xfrm>
        <a:prstGeom prst="wedgeRectCallout">
          <a:avLst>
            <a:gd name="adj1" fmla="val 20026"/>
            <a:gd name="adj2" fmla="val -64739"/>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00" b="1" i="0" u="none" strike="noStrike" kern="0" cap="none" spc="30" normalizeH="0" baseline="0" noProof="0">
            <a:ln>
              <a:noFill/>
            </a:ln>
            <a:solidFill>
              <a:srgbClr val="44546A"/>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Changing Task Colors</a:t>
          </a:r>
          <a:endParaRPr kumimoji="0" lang="en-US" sz="1400" b="0" i="0" u="none" strike="noStrike" kern="0" cap="none" spc="0" normalizeH="0" baseline="0" noProof="0">
            <a:ln>
              <a:noFill/>
            </a:ln>
            <a:solidFill>
              <a:srgbClr val="44546A"/>
            </a:solidFill>
            <a:effectLst/>
            <a:uLnTx/>
            <a:uFillTx/>
            <a:latin typeface="Calibri" panose="020F0502020204030204"/>
            <a:ea typeface="+mn-ea"/>
            <a:cs typeface="+mn-cs"/>
          </a:endParaRPr>
        </a:p>
        <a:p>
          <a:endParaRPr lang="en-US" sz="1100" spc="20" baseline="0">
            <a:solidFill>
              <a:schemeClr val="dk1"/>
            </a:solidFill>
            <a:effectLst/>
            <a:latin typeface="+mn-lt"/>
            <a:ea typeface="+mn-ea"/>
            <a:cs typeface="+mn-cs"/>
          </a:endParaRPr>
        </a:p>
      </xdr:txBody>
    </xdr:sp>
    <xdr:clientData fPrintsWithSheet="0"/>
  </xdr:twoCellAnchor>
  <xdr:twoCellAnchor editAs="oneCell">
    <xdr:from>
      <xdr:col>1</xdr:col>
      <xdr:colOff>361950</xdr:colOff>
      <xdr:row>38</xdr:row>
      <xdr:rowOff>39159</xdr:rowOff>
    </xdr:from>
    <xdr:to>
      <xdr:col>11</xdr:col>
      <xdr:colOff>247650</xdr:colOff>
      <xdr:row>55</xdr:row>
      <xdr:rowOff>143934</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83" y="6071659"/>
          <a:ext cx="6024034" cy="280352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B1:BY44"/>
  <sheetViews>
    <sheetView showGridLines="0" tabSelected="1" topLeftCell="A4" zoomScale="90" zoomScaleNormal="90" workbookViewId="0">
      <selection activeCell="E13" sqref="E13"/>
    </sheetView>
  </sheetViews>
  <sheetFormatPr defaultColWidth="9.33203125" defaultRowHeight="13.2" outlineLevelRow="1" x14ac:dyDescent="0.25"/>
  <cols>
    <col min="1" max="1" width="3.44140625" style="1" customWidth="1"/>
    <col min="2" max="2" width="3" style="1" customWidth="1"/>
    <col min="3" max="3" width="31.109375" style="2" customWidth="1"/>
    <col min="4" max="4" width="12" style="3" customWidth="1"/>
    <col min="5" max="5" width="10.6640625" style="4" customWidth="1"/>
    <col min="6" max="6" width="10.6640625" style="3" customWidth="1"/>
    <col min="7" max="7" width="12" style="3" customWidth="1"/>
    <col min="8" max="8" width="10.5546875" style="3" customWidth="1"/>
    <col min="9" max="9" width="14.33203125" style="3" customWidth="1"/>
    <col min="10" max="10" width="1.109375" style="3" customWidth="1"/>
    <col min="11" max="30" width="3.5546875" style="3" customWidth="1"/>
    <col min="31" max="40" width="3.33203125" style="3" customWidth="1"/>
    <col min="41" max="53" width="3.109375" style="1" customWidth="1"/>
    <col min="54" max="16384" width="9.33203125" style="1"/>
  </cols>
  <sheetData>
    <row r="1" spans="2:41" ht="16.95" customHeight="1" x14ac:dyDescent="0.25"/>
    <row r="2" spans="2:41" ht="17.7" customHeight="1" x14ac:dyDescent="0.25">
      <c r="B2" s="5"/>
      <c r="C2" s="6"/>
      <c r="D2" s="7"/>
      <c r="E2" s="8"/>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5"/>
    </row>
    <row r="3" spans="2:41" ht="18" customHeight="1" x14ac:dyDescent="0.25">
      <c r="B3" s="5"/>
      <c r="C3" s="72" t="s">
        <v>20</v>
      </c>
      <c r="D3" s="72"/>
      <c r="E3" s="72"/>
      <c r="F3" s="72"/>
      <c r="G3" s="72"/>
      <c r="H3" s="72"/>
      <c r="I3" s="72"/>
      <c r="J3" s="9"/>
      <c r="K3" s="55"/>
      <c r="L3" s="56" t="s">
        <v>2</v>
      </c>
      <c r="M3" s="10"/>
      <c r="N3" s="10"/>
      <c r="O3" s="41"/>
      <c r="P3" s="10"/>
      <c r="Q3" s="7"/>
      <c r="R3" s="57"/>
      <c r="S3" s="56" t="s">
        <v>3</v>
      </c>
      <c r="T3" s="10"/>
      <c r="U3" s="10"/>
      <c r="V3" s="9"/>
      <c r="W3" s="9"/>
      <c r="X3" s="9"/>
      <c r="Y3" s="9"/>
      <c r="Z3" s="9"/>
      <c r="AA3" s="9"/>
      <c r="AB3" s="9"/>
      <c r="AC3" s="9"/>
      <c r="AD3" s="9"/>
      <c r="AE3" s="9"/>
      <c r="AF3" s="9"/>
      <c r="AG3" s="54"/>
      <c r="AH3" s="54"/>
      <c r="AI3" s="54"/>
      <c r="AJ3" s="54"/>
      <c r="AK3" s="54"/>
      <c r="AL3" s="54"/>
      <c r="AM3" s="54"/>
      <c r="AN3" s="54"/>
      <c r="AO3" s="5"/>
    </row>
    <row r="4" spans="2:41" ht="23.7" customHeight="1" x14ac:dyDescent="0.25">
      <c r="B4" s="5"/>
      <c r="C4" s="72"/>
      <c r="D4" s="72"/>
      <c r="E4" s="72"/>
      <c r="F4" s="72"/>
      <c r="G4" s="72"/>
      <c r="H4" s="72"/>
      <c r="I4" s="72"/>
      <c r="J4" s="11"/>
      <c r="K4" s="40"/>
      <c r="L4" s="40"/>
      <c r="M4" s="40"/>
      <c r="N4" s="40"/>
      <c r="O4" s="40"/>
      <c r="P4" s="11"/>
      <c r="Q4" s="11"/>
      <c r="R4" s="11"/>
      <c r="S4" s="11"/>
      <c r="T4" s="11"/>
      <c r="U4" s="11"/>
      <c r="V4" s="11"/>
      <c r="W4" s="11"/>
      <c r="X4" s="11"/>
      <c r="Y4" s="11"/>
      <c r="Z4" s="11"/>
      <c r="AA4" s="11"/>
      <c r="AB4" s="11"/>
      <c r="AC4" s="11"/>
      <c r="AD4" s="11"/>
      <c r="AE4" s="11"/>
      <c r="AF4" s="11"/>
      <c r="AG4" s="11"/>
      <c r="AH4" s="11"/>
      <c r="AI4" s="11"/>
      <c r="AJ4" s="11"/>
      <c r="AK4" s="11"/>
      <c r="AL4" s="11"/>
      <c r="AM4" s="11"/>
      <c r="AN4" s="11"/>
      <c r="AO4" s="5"/>
    </row>
    <row r="5" spans="2:41" ht="6.75" customHeight="1" x14ac:dyDescent="0.25">
      <c r="B5" s="5"/>
      <c r="C5" s="16"/>
      <c r="D5" s="17"/>
      <c r="E5" s="18"/>
      <c r="F5" s="19"/>
      <c r="G5" s="20"/>
      <c r="H5" s="20"/>
      <c r="I5" s="20"/>
      <c r="J5" s="24"/>
      <c r="K5" s="74">
        <f>CHOOSE(WEEKDAY(D6+(H6-1)*7),5,4,3,2,1,0,6)+D6+(H6-1)*7</f>
        <v>43742</v>
      </c>
      <c r="L5" s="74"/>
      <c r="M5" s="74"/>
      <c r="N5" s="74"/>
      <c r="O5" s="74"/>
      <c r="P5" s="74">
        <f>K5+7</f>
        <v>43749</v>
      </c>
      <c r="Q5" s="74"/>
      <c r="R5" s="74"/>
      <c r="S5" s="74"/>
      <c r="T5" s="74"/>
      <c r="U5" s="74">
        <f>P5+7</f>
        <v>43756</v>
      </c>
      <c r="V5" s="74"/>
      <c r="W5" s="74"/>
      <c r="X5" s="74"/>
      <c r="Y5" s="74"/>
      <c r="Z5" s="74">
        <f>U5+7</f>
        <v>43763</v>
      </c>
      <c r="AA5" s="74"/>
      <c r="AB5" s="74"/>
      <c r="AC5" s="74"/>
      <c r="AD5" s="74"/>
      <c r="AE5" s="74">
        <f>Z5+7</f>
        <v>43770</v>
      </c>
      <c r="AF5" s="74"/>
      <c r="AG5" s="74"/>
      <c r="AH5" s="74"/>
      <c r="AI5" s="74"/>
      <c r="AJ5" s="74">
        <f>AE5+7</f>
        <v>43777</v>
      </c>
      <c r="AK5" s="74"/>
      <c r="AL5" s="74"/>
      <c r="AM5" s="74"/>
      <c r="AN5" s="74"/>
      <c r="AO5" s="5"/>
    </row>
    <row r="6" spans="2:41" ht="19.5" customHeight="1" x14ac:dyDescent="0.25">
      <c r="B6" s="5"/>
      <c r="C6" s="60" t="s">
        <v>4</v>
      </c>
      <c r="D6" s="73">
        <v>43742</v>
      </c>
      <c r="E6" s="73"/>
      <c r="F6" s="76" t="s">
        <v>15</v>
      </c>
      <c r="G6" s="76"/>
      <c r="H6" s="45">
        <v>1</v>
      </c>
      <c r="I6" s="58" t="s">
        <v>16</v>
      </c>
      <c r="J6" s="32"/>
      <c r="K6" s="75"/>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5"/>
    </row>
    <row r="7" spans="2:41" ht="6.45" customHeight="1" x14ac:dyDescent="0.25">
      <c r="B7" s="5"/>
      <c r="C7" s="22"/>
      <c r="D7" s="23"/>
      <c r="E7" s="23"/>
      <c r="F7" s="23"/>
      <c r="G7" s="21"/>
      <c r="H7" s="21"/>
      <c r="I7" s="21"/>
      <c r="J7" s="32"/>
      <c r="K7" s="75"/>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5"/>
    </row>
    <row r="8" spans="2:41" ht="30" customHeight="1" x14ac:dyDescent="0.25">
      <c r="B8" s="5"/>
      <c r="C8" s="42" t="s">
        <v>5</v>
      </c>
      <c r="D8" s="43" t="s">
        <v>6</v>
      </c>
      <c r="E8" s="44" t="s">
        <v>7</v>
      </c>
      <c r="F8" s="44" t="s">
        <v>8</v>
      </c>
      <c r="G8" s="59" t="s">
        <v>9</v>
      </c>
      <c r="H8" s="44" t="s">
        <v>10</v>
      </c>
      <c r="I8" s="38" t="s">
        <v>17</v>
      </c>
      <c r="J8" s="25"/>
      <c r="K8" s="31">
        <f t="shared" ref="K8:N8" si="0">L8-1</f>
        <v>43738</v>
      </c>
      <c r="L8" s="29">
        <f t="shared" si="0"/>
        <v>43739</v>
      </c>
      <c r="M8" s="29">
        <f t="shared" si="0"/>
        <v>43740</v>
      </c>
      <c r="N8" s="29">
        <f t="shared" si="0"/>
        <v>43741</v>
      </c>
      <c r="O8" s="29">
        <f>K5</f>
        <v>43742</v>
      </c>
      <c r="P8" s="29">
        <f>WORKDAY(O8,1)</f>
        <v>43745</v>
      </c>
      <c r="Q8" s="29">
        <f t="shared" ref="Q8:AN8" si="1">WORKDAY(P8,1)</f>
        <v>43746</v>
      </c>
      <c r="R8" s="29">
        <f t="shared" si="1"/>
        <v>43747</v>
      </c>
      <c r="S8" s="29">
        <f t="shared" si="1"/>
        <v>43748</v>
      </c>
      <c r="T8" s="29">
        <f t="shared" si="1"/>
        <v>43749</v>
      </c>
      <c r="U8" s="29">
        <f t="shared" si="1"/>
        <v>43752</v>
      </c>
      <c r="V8" s="29">
        <f t="shared" si="1"/>
        <v>43753</v>
      </c>
      <c r="W8" s="29">
        <f t="shared" si="1"/>
        <v>43754</v>
      </c>
      <c r="X8" s="29">
        <f t="shared" si="1"/>
        <v>43755</v>
      </c>
      <c r="Y8" s="29">
        <f t="shared" si="1"/>
        <v>43756</v>
      </c>
      <c r="Z8" s="29">
        <f t="shared" si="1"/>
        <v>43759</v>
      </c>
      <c r="AA8" s="29">
        <f t="shared" si="1"/>
        <v>43760</v>
      </c>
      <c r="AB8" s="29">
        <f t="shared" si="1"/>
        <v>43761</v>
      </c>
      <c r="AC8" s="29">
        <f t="shared" si="1"/>
        <v>43762</v>
      </c>
      <c r="AD8" s="29">
        <f t="shared" si="1"/>
        <v>43763</v>
      </c>
      <c r="AE8" s="29">
        <f t="shared" si="1"/>
        <v>43766</v>
      </c>
      <c r="AF8" s="29">
        <f t="shared" si="1"/>
        <v>43767</v>
      </c>
      <c r="AG8" s="29">
        <f t="shared" si="1"/>
        <v>43768</v>
      </c>
      <c r="AH8" s="29">
        <f t="shared" si="1"/>
        <v>43769</v>
      </c>
      <c r="AI8" s="29">
        <f t="shared" si="1"/>
        <v>43770</v>
      </c>
      <c r="AJ8" s="29">
        <f t="shared" si="1"/>
        <v>43773</v>
      </c>
      <c r="AK8" s="29">
        <f t="shared" si="1"/>
        <v>43774</v>
      </c>
      <c r="AL8" s="29">
        <f t="shared" si="1"/>
        <v>43775</v>
      </c>
      <c r="AM8" s="29">
        <f t="shared" si="1"/>
        <v>43776</v>
      </c>
      <c r="AN8" s="29">
        <f t="shared" si="1"/>
        <v>43777</v>
      </c>
      <c r="AO8" s="5"/>
    </row>
    <row r="9" spans="2:41" ht="16.95" customHeight="1" x14ac:dyDescent="0.25">
      <c r="B9" s="5"/>
      <c r="C9" s="77"/>
      <c r="D9" s="77"/>
      <c r="E9" s="77"/>
      <c r="F9" s="77"/>
      <c r="G9" s="77"/>
      <c r="H9" s="77"/>
      <c r="I9" s="77"/>
      <c r="J9" s="25"/>
      <c r="K9" s="28" t="str">
        <f>CHOOSE(WEEKDAY(K8,1),"S","P","A","T","K","Pn","Š")</f>
        <v>P</v>
      </c>
      <c r="L9" s="28" t="str">
        <f t="shared" ref="L9:Z9" si="2">CHOOSE(WEEKDAY(L8,1),"S","P","A","T","K","Pn","Š")</f>
        <v>A</v>
      </c>
      <c r="M9" s="28" t="str">
        <f t="shared" si="2"/>
        <v>T</v>
      </c>
      <c r="N9" s="28" t="str">
        <f t="shared" si="2"/>
        <v>K</v>
      </c>
      <c r="O9" s="28" t="str">
        <f t="shared" si="2"/>
        <v>Pn</v>
      </c>
      <c r="P9" s="28" t="str">
        <f t="shared" si="2"/>
        <v>P</v>
      </c>
      <c r="Q9" s="28" t="str">
        <f t="shared" si="2"/>
        <v>A</v>
      </c>
      <c r="R9" s="28" t="str">
        <f t="shared" si="2"/>
        <v>T</v>
      </c>
      <c r="S9" s="28" t="str">
        <f t="shared" si="2"/>
        <v>K</v>
      </c>
      <c r="T9" s="28" t="str">
        <f t="shared" si="2"/>
        <v>Pn</v>
      </c>
      <c r="U9" s="28" t="str">
        <f t="shared" si="2"/>
        <v>P</v>
      </c>
      <c r="V9" s="28" t="str">
        <f t="shared" si="2"/>
        <v>A</v>
      </c>
      <c r="W9" s="28" t="str">
        <f t="shared" si="2"/>
        <v>T</v>
      </c>
      <c r="X9" s="28" t="str">
        <f t="shared" si="2"/>
        <v>K</v>
      </c>
      <c r="Y9" s="28" t="str">
        <f t="shared" si="2"/>
        <v>Pn</v>
      </c>
      <c r="Z9" s="28" t="str">
        <f t="shared" si="2"/>
        <v>P</v>
      </c>
      <c r="AA9" s="28" t="str">
        <f>CHOOSE(WEEKDAY(AA8,1),"S","P","A","T","K","Pn","Š")</f>
        <v>A</v>
      </c>
      <c r="AB9" s="28" t="str">
        <f t="shared" ref="AB9" si="3">CHOOSE(WEEKDAY(AB8,1),"S","P","A","T","K","Pn","Š")</f>
        <v>T</v>
      </c>
      <c r="AC9" s="28" t="str">
        <f t="shared" ref="AC9" si="4">CHOOSE(WEEKDAY(AC8,1),"S","P","A","T","K","Pn","Š")</f>
        <v>K</v>
      </c>
      <c r="AD9" s="28" t="str">
        <f t="shared" ref="AD9" si="5">CHOOSE(WEEKDAY(AD8,1),"S","P","A","T","K","Pn","Š")</f>
        <v>Pn</v>
      </c>
      <c r="AE9" s="28" t="str">
        <f t="shared" ref="AE9" si="6">CHOOSE(WEEKDAY(AE8,1),"S","P","A","T","K","Pn","Š")</f>
        <v>P</v>
      </c>
      <c r="AF9" s="28" t="str">
        <f t="shared" ref="AF9" si="7">CHOOSE(WEEKDAY(AF8,1),"S","P","A","T","K","Pn","Š")</f>
        <v>A</v>
      </c>
      <c r="AG9" s="28" t="str">
        <f t="shared" ref="AG9" si="8">CHOOSE(WEEKDAY(AG8,1),"S","P","A","T","K","Pn","Š")</f>
        <v>T</v>
      </c>
      <c r="AH9" s="28" t="str">
        <f t="shared" ref="AH9" si="9">CHOOSE(WEEKDAY(AH8,1),"S","P","A","T","K","Pn","Š")</f>
        <v>K</v>
      </c>
      <c r="AI9" s="28" t="str">
        <f t="shared" ref="AI9" si="10">CHOOSE(WEEKDAY(AI8,1),"S","P","A","T","K","Pn","Š")</f>
        <v>Pn</v>
      </c>
      <c r="AJ9" s="28" t="str">
        <f t="shared" ref="AJ9" si="11">CHOOSE(WEEKDAY(AJ8,1),"S","P","A","T","K","Pn","Š")</f>
        <v>P</v>
      </c>
      <c r="AK9" s="28" t="str">
        <f t="shared" ref="AK9" si="12">CHOOSE(WEEKDAY(AK8,1),"S","P","A","T","K","Pn","Š")</f>
        <v>A</v>
      </c>
      <c r="AL9" s="28" t="str">
        <f t="shared" ref="AL9" si="13">CHOOSE(WEEKDAY(AL8,1),"S","P","A","T","K","Pn","Š")</f>
        <v>T</v>
      </c>
      <c r="AM9" s="28" t="str">
        <f>CHOOSE(WEEKDAY(AM8,1),"S","P","A","T","K","Pn","Š")</f>
        <v>K</v>
      </c>
      <c r="AN9" s="28" t="str">
        <f t="shared" ref="AN9" si="14">CHOOSE(WEEKDAY(AN8,1),"S","P","A","T","K","Pn","Š")</f>
        <v>Pn</v>
      </c>
      <c r="AO9" s="5"/>
    </row>
    <row r="10" spans="2:41" ht="19.5" customHeight="1" x14ac:dyDescent="0.25">
      <c r="B10" s="5"/>
      <c r="C10" s="37" t="s">
        <v>11</v>
      </c>
      <c r="D10" s="38"/>
      <c r="E10" s="39">
        <f>IF(MIN(E11:E21)&gt;0,MIN(E11:E21),"")</f>
        <v>43751</v>
      </c>
      <c r="F10" s="39">
        <f>IF(MAX(F11:F21)&gt;0,MAX(F11:F21),"")</f>
        <v>43752</v>
      </c>
      <c r="G10" s="50" t="str">
        <f>IF(OR(E10="",F10=""),"",NETWORKDAYS(E10,F10)&amp; " dienos(-ų)")</f>
        <v>1 dienos(-ų)</v>
      </c>
      <c r="H10" s="46"/>
      <c r="I10" s="51">
        <f>AVERAGE(I12:I21)</f>
        <v>0.2857142857142857</v>
      </c>
      <c r="J10" s="2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5"/>
    </row>
    <row r="11" spans="2:41" ht="16.8" x14ac:dyDescent="0.25">
      <c r="B11" s="5"/>
      <c r="C11" s="36" t="s">
        <v>12</v>
      </c>
      <c r="D11" s="30"/>
      <c r="E11" s="33">
        <f>IF(MIN(E12:E13)&gt;0,MIN(E12:E13),"")</f>
        <v>43751</v>
      </c>
      <c r="F11" s="33">
        <f>IF(MAX(F12:F13)&gt;0,MAX(F12:F13),"")</f>
        <v>43752</v>
      </c>
      <c r="G11" s="47" t="str">
        <f>IF(OR(E11="",F11=""),"",NETWORKDAYS(E11,F11)&amp; " dienos(-ų)")</f>
        <v>1 dienos(-ų)</v>
      </c>
      <c r="H11" s="47"/>
      <c r="I11" s="52"/>
      <c r="J11" s="26"/>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5"/>
    </row>
    <row r="12" spans="2:41" ht="26.4" customHeight="1" outlineLevel="1" x14ac:dyDescent="0.25">
      <c r="B12" s="5"/>
      <c r="C12" s="13" t="s">
        <v>21</v>
      </c>
      <c r="D12" s="14" t="s">
        <v>19</v>
      </c>
      <c r="E12" s="12">
        <v>43751</v>
      </c>
      <c r="F12" s="12">
        <v>43752</v>
      </c>
      <c r="G12" s="48" t="str">
        <f>IF(OR(E12=0,F12=0),"",NETWORKDAYS(E12,F12)&amp; " dienos(-ų)")</f>
        <v>1 dienos(-ų)</v>
      </c>
      <c r="H12" s="49" t="s">
        <v>1</v>
      </c>
      <c r="I12" s="53">
        <v>1</v>
      </c>
      <c r="J12" s="27"/>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5"/>
    </row>
    <row r="13" spans="2:41" ht="26.4" outlineLevel="1" x14ac:dyDescent="0.25">
      <c r="B13" s="5"/>
      <c r="C13" s="13" t="s">
        <v>22</v>
      </c>
      <c r="D13" s="14" t="s">
        <v>19</v>
      </c>
      <c r="E13" s="12">
        <v>43751</v>
      </c>
      <c r="F13" s="12">
        <v>43752</v>
      </c>
      <c r="G13" s="48" t="str">
        <f t="shared" ref="G13" si="15">IF(OR(E13=0,F13=0),"",NETWORKDAYS(E13,F13)&amp; " dienos(-ų)")</f>
        <v>1 dienos(-ų)</v>
      </c>
      <c r="H13" s="49" t="s">
        <v>1</v>
      </c>
      <c r="I13" s="53">
        <v>1</v>
      </c>
      <c r="J13" s="27"/>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5"/>
    </row>
    <row r="14" spans="2:41" ht="16.8" outlineLevel="1" x14ac:dyDescent="0.25">
      <c r="B14" s="5"/>
      <c r="C14" s="36" t="s">
        <v>13</v>
      </c>
      <c r="D14" s="30"/>
      <c r="E14" s="33">
        <f>IF(MIN(E15:E18)&gt;0,MIN(E15:E18),"")</f>
        <v>43752</v>
      </c>
      <c r="F14" s="33">
        <f>IF(MAX(F15:F18)&gt;0,MAX(F15:F18),"")</f>
        <v>43752</v>
      </c>
      <c r="G14" s="47" t="str">
        <f>IF(OR(E14="",F14=""),"",NETWORKDAYS(E14,F14)&amp; " day(s)")</f>
        <v>1 day(s)</v>
      </c>
      <c r="H14" s="47"/>
      <c r="I14" s="52"/>
      <c r="J14" s="27"/>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5"/>
    </row>
    <row r="15" spans="2:41" ht="39.6" customHeight="1" x14ac:dyDescent="0.25">
      <c r="B15" s="5"/>
      <c r="C15" s="13" t="s">
        <v>23</v>
      </c>
      <c r="D15" s="14" t="s">
        <v>18</v>
      </c>
      <c r="E15" s="12">
        <v>43752</v>
      </c>
      <c r="F15" s="12">
        <v>43752</v>
      </c>
      <c r="G15" s="48" t="str">
        <f>IF(OR(E15=0,F15=0),"",NETWORKDAYS(E15,F15)&amp; " dienos(-ų)")</f>
        <v>1 dienos(-ų)</v>
      </c>
      <c r="H15" s="49" t="s">
        <v>0</v>
      </c>
      <c r="I15" s="53">
        <v>0</v>
      </c>
      <c r="J15" s="26"/>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5"/>
    </row>
    <row r="16" spans="2:41" ht="26.4" outlineLevel="1" x14ac:dyDescent="0.25">
      <c r="B16" s="5"/>
      <c r="C16" s="13" t="s">
        <v>24</v>
      </c>
      <c r="D16" s="14" t="s">
        <v>18</v>
      </c>
      <c r="E16" s="12">
        <v>43752</v>
      </c>
      <c r="F16" s="12">
        <v>43752</v>
      </c>
      <c r="G16" s="48" t="str">
        <f t="shared" ref="G16:G17" si="16">IF(OR(E16=0,F16=0),"",NETWORKDAYS(E16,F16)&amp; " dienos(-ų)")</f>
        <v>1 dienos(-ų)</v>
      </c>
      <c r="H16" s="49" t="s">
        <v>0</v>
      </c>
      <c r="I16" s="53">
        <v>0</v>
      </c>
      <c r="J16" s="27"/>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5"/>
    </row>
    <row r="17" spans="2:77" ht="39.6" outlineLevel="1" x14ac:dyDescent="0.25">
      <c r="B17" s="5"/>
      <c r="C17" s="13" t="s">
        <v>25</v>
      </c>
      <c r="D17" s="14" t="s">
        <v>18</v>
      </c>
      <c r="E17" s="12">
        <v>43752</v>
      </c>
      <c r="F17" s="12">
        <v>43752</v>
      </c>
      <c r="G17" s="48" t="str">
        <f t="shared" si="16"/>
        <v>1 dienos(-ų)</v>
      </c>
      <c r="H17" s="49" t="s">
        <v>0</v>
      </c>
      <c r="I17" s="53">
        <v>0</v>
      </c>
      <c r="J17" s="27"/>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5"/>
    </row>
    <row r="18" spans="2:77" ht="16.8" outlineLevel="1" x14ac:dyDescent="0.25">
      <c r="B18" s="5"/>
      <c r="C18" s="13"/>
      <c r="D18" s="14"/>
      <c r="E18" s="12"/>
      <c r="F18" s="12"/>
      <c r="G18" s="48"/>
      <c r="H18" s="49"/>
      <c r="I18" s="53"/>
      <c r="J18" s="27"/>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5"/>
    </row>
    <row r="19" spans="2:77" ht="16.8" outlineLevel="1" x14ac:dyDescent="0.25">
      <c r="B19" s="5"/>
      <c r="C19" s="36" t="s">
        <v>14</v>
      </c>
      <c r="D19" s="30"/>
      <c r="E19" s="33">
        <f>IF(MIN(E20:E21)&gt;0,MIN(E20:E21),"")</f>
        <v>43752</v>
      </c>
      <c r="F19" s="33">
        <f>IF(MAX(F20:F21)&gt;0,MAX(F20:F21),"")</f>
        <v>43752</v>
      </c>
      <c r="G19" s="47" t="str">
        <f>IF(OR(E19="",F19=""),"",NETWORKDAYS(E19,F19)&amp; " day(s)")</f>
        <v>1 day(s)</v>
      </c>
      <c r="H19" s="47"/>
      <c r="I19" s="52"/>
      <c r="J19" s="27"/>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5"/>
    </row>
    <row r="20" spans="2:77" ht="52.8" customHeight="1" x14ac:dyDescent="0.25">
      <c r="B20" s="5"/>
      <c r="C20" s="13" t="s">
        <v>26</v>
      </c>
      <c r="D20" s="14" t="s">
        <v>18</v>
      </c>
      <c r="E20" s="12">
        <v>43752</v>
      </c>
      <c r="F20" s="12">
        <v>43752</v>
      </c>
      <c r="G20" s="48" t="str">
        <f>IF(OR(E20=0,F20=0),"",NETWORKDAYS(E20,F20)&amp; " dienos(-ų)")</f>
        <v>1 dienos(-ų)</v>
      </c>
      <c r="H20" s="49" t="s">
        <v>0</v>
      </c>
      <c r="I20" s="53">
        <v>0</v>
      </c>
      <c r="J20" s="26"/>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5"/>
    </row>
    <row r="21" spans="2:77" ht="26.4" outlineLevel="1" x14ac:dyDescent="0.25">
      <c r="B21" s="5"/>
      <c r="C21" s="13" t="s">
        <v>27</v>
      </c>
      <c r="D21" s="14" t="s">
        <v>18</v>
      </c>
      <c r="E21" s="12">
        <v>43752</v>
      </c>
      <c r="F21" s="12">
        <v>43752</v>
      </c>
      <c r="G21" s="48" t="str">
        <f t="shared" ref="G21" si="17">IF(OR(E21=0,F21=0),"",NETWORKDAYS(E21,F21)&amp; " dienos(-ų)")</f>
        <v>1 dienos(-ų)</v>
      </c>
      <c r="H21" s="49" t="s">
        <v>0</v>
      </c>
      <c r="I21" s="53">
        <v>0</v>
      </c>
      <c r="J21" s="27"/>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5"/>
    </row>
    <row r="22" spans="2:77" s="61" customFormat="1" ht="13.8" x14ac:dyDescent="0.25">
      <c r="B22" s="63"/>
      <c r="C22" s="70"/>
      <c r="D22" s="70"/>
      <c r="E22" s="70"/>
      <c r="F22" s="70"/>
      <c r="G22" s="70"/>
      <c r="H22" s="70"/>
      <c r="I22" s="70"/>
      <c r="J22" s="65"/>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BY22" s="62"/>
    </row>
    <row r="23" spans="2:77" s="68" customFormat="1" ht="30" customHeight="1" x14ac:dyDescent="0.25">
      <c r="B23" s="70"/>
      <c r="C23" s="70"/>
      <c r="D23" s="70"/>
      <c r="E23" s="70"/>
      <c r="F23" s="70"/>
      <c r="G23" s="70"/>
      <c r="H23" s="70"/>
      <c r="I23" s="70"/>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X23" s="69"/>
      <c r="AY23" s="69"/>
      <c r="AZ23" s="69"/>
      <c r="BA23" s="69"/>
      <c r="BB23" s="69"/>
      <c r="BC23" s="69"/>
      <c r="BD23" s="69"/>
      <c r="BE23" s="69"/>
    </row>
    <row r="24" spans="2:77" s="61" customFormat="1" ht="32.4" customHeight="1" x14ac:dyDescent="0.25">
      <c r="B24" s="70"/>
      <c r="C24" s="64"/>
      <c r="D24" s="64"/>
      <c r="E24" s="65"/>
      <c r="F24" s="65"/>
      <c r="G24" s="65"/>
      <c r="H24" s="65"/>
      <c r="I24" s="65"/>
      <c r="J24" s="66"/>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66"/>
      <c r="AQ24" s="66"/>
      <c r="AR24" s="66"/>
      <c r="AS24" s="66"/>
      <c r="AT24" s="66"/>
      <c r="AU24" s="66"/>
      <c r="AV24" s="66"/>
      <c r="AW24" s="66"/>
      <c r="AX24" s="66"/>
      <c r="AY24" s="66"/>
      <c r="AZ24" s="66"/>
      <c r="BY24" s="62"/>
    </row>
    <row r="25" spans="2:77" s="61" customFormat="1" ht="16.2" x14ac:dyDescent="0.25">
      <c r="B25" s="63"/>
      <c r="C25" s="64"/>
      <c r="D25" s="64"/>
      <c r="E25" s="65"/>
      <c r="F25" s="65"/>
      <c r="G25" s="65"/>
      <c r="H25" s="65"/>
      <c r="I25" s="65"/>
      <c r="J25" s="65"/>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BY25" s="62"/>
    </row>
    <row r="26" spans="2:77" s="61" customFormat="1" ht="16.2" x14ac:dyDescent="0.25">
      <c r="B26" s="63"/>
      <c r="C26" s="64"/>
      <c r="D26" s="64"/>
      <c r="E26" s="65"/>
      <c r="F26" s="65"/>
      <c r="G26" s="65"/>
      <c r="H26" s="65"/>
      <c r="I26" s="65"/>
      <c r="J26" s="65"/>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BY26" s="62"/>
    </row>
    <row r="27" spans="2:77" s="61" customFormat="1" ht="16.2" x14ac:dyDescent="0.25">
      <c r="B27" s="63"/>
      <c r="C27" s="64"/>
      <c r="D27" s="64"/>
      <c r="E27" s="65"/>
      <c r="F27" s="65"/>
      <c r="G27" s="65"/>
      <c r="H27" s="65"/>
      <c r="I27" s="65"/>
      <c r="J27" s="65"/>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BY27" s="62"/>
    </row>
    <row r="28" spans="2:77" s="61" customFormat="1" ht="16.2" x14ac:dyDescent="0.25">
      <c r="B28" s="63"/>
      <c r="C28" s="64"/>
      <c r="D28" s="64"/>
      <c r="E28" s="65"/>
      <c r="F28" s="65"/>
      <c r="G28" s="65"/>
      <c r="H28" s="65"/>
      <c r="I28" s="65"/>
      <c r="J28" s="65"/>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BY28" s="62"/>
    </row>
    <row r="29" spans="2:77" s="61" customFormat="1" ht="16.2" x14ac:dyDescent="0.25">
      <c r="B29" s="63"/>
      <c r="C29" s="64"/>
      <c r="D29" s="64"/>
      <c r="E29" s="65"/>
      <c r="F29" s="65"/>
      <c r="G29" s="65"/>
      <c r="H29" s="65"/>
      <c r="I29" s="65"/>
      <c r="J29" s="65"/>
      <c r="K29" s="65"/>
      <c r="L29" s="65"/>
      <c r="M29" s="65"/>
      <c r="N29" s="65"/>
      <c r="O29" s="65"/>
      <c r="P29" s="65"/>
      <c r="Q29" s="65"/>
      <c r="R29" s="65"/>
      <c r="S29" s="65"/>
      <c r="T29" s="65"/>
      <c r="U29" s="65"/>
      <c r="V29" s="65"/>
      <c r="W29" s="65"/>
      <c r="X29" s="65"/>
      <c r="Y29" s="65"/>
      <c r="Z29" s="65"/>
      <c r="AA29" s="65"/>
      <c r="AB29" s="65"/>
      <c r="AC29" s="65"/>
      <c r="BY29" s="62"/>
    </row>
    <row r="30" spans="2:77" s="61" customFormat="1" ht="16.2" x14ac:dyDescent="0.25">
      <c r="B30" s="63"/>
      <c r="C30" s="64"/>
      <c r="D30" s="64"/>
      <c r="E30" s="65"/>
      <c r="F30" s="65"/>
      <c r="G30" s="65"/>
      <c r="H30" s="65"/>
      <c r="I30" s="65"/>
      <c r="J30" s="65"/>
      <c r="K30" s="65"/>
      <c r="L30" s="65"/>
      <c r="M30" s="65"/>
      <c r="N30" s="65"/>
      <c r="O30" s="65"/>
      <c r="P30" s="65"/>
      <c r="Q30" s="65"/>
      <c r="R30" s="65"/>
      <c r="S30" s="65"/>
      <c r="T30" s="65"/>
      <c r="U30" s="65"/>
      <c r="V30" s="65"/>
      <c r="W30" s="65"/>
      <c r="X30" s="65"/>
      <c r="Y30" s="65"/>
      <c r="Z30" s="65"/>
      <c r="AA30" s="65"/>
      <c r="AB30" s="65"/>
      <c r="AC30" s="65"/>
      <c r="BY30" s="62"/>
    </row>
    <row r="31" spans="2:77" s="61" customFormat="1" ht="16.2" x14ac:dyDescent="0.25">
      <c r="B31" s="63"/>
      <c r="C31" s="64"/>
      <c r="D31" s="64"/>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BY31" s="62"/>
    </row>
    <row r="32" spans="2:77" s="61" customFormat="1" ht="16.2" x14ac:dyDescent="0.25">
      <c r="B32" s="63"/>
      <c r="C32" s="64"/>
      <c r="D32" s="64"/>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BY32" s="62"/>
    </row>
    <row r="33" spans="2:77" s="61" customFormat="1" ht="16.2" x14ac:dyDescent="0.25">
      <c r="B33" s="63"/>
      <c r="C33" s="64"/>
      <c r="D33" s="64"/>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BY33" s="62"/>
    </row>
    <row r="34" spans="2:77" s="61" customFormat="1" ht="16.2" x14ac:dyDescent="0.25">
      <c r="B34" s="63"/>
      <c r="C34" s="64"/>
      <c r="D34" s="64"/>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BY34" s="62"/>
    </row>
    <row r="35" spans="2:77" s="61" customFormat="1" ht="16.2" x14ac:dyDescent="0.25">
      <c r="B35" s="63"/>
      <c r="C35" s="64"/>
      <c r="D35" s="64"/>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BY35" s="62"/>
    </row>
    <row r="36" spans="2:77" s="61" customFormat="1" ht="16.2" x14ac:dyDescent="0.25">
      <c r="B36" s="63"/>
      <c r="C36" s="64"/>
      <c r="D36" s="64"/>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BY36" s="62"/>
    </row>
    <row r="37" spans="2:77" s="61" customFormat="1" ht="16.2" x14ac:dyDescent="0.25">
      <c r="B37" s="63"/>
      <c r="C37" s="64"/>
      <c r="D37" s="64"/>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BY37" s="62"/>
    </row>
    <row r="38" spans="2:77" s="61" customFormat="1" ht="16.2" x14ac:dyDescent="0.25">
      <c r="B38" s="63"/>
      <c r="C38" s="64"/>
      <c r="D38" s="64"/>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BY38" s="62"/>
    </row>
    <row r="39" spans="2:77" s="61" customFormat="1" ht="16.2" x14ac:dyDescent="0.25">
      <c r="B39" s="63"/>
      <c r="C39" s="64"/>
      <c r="D39" s="64"/>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BY39" s="62"/>
    </row>
    <row r="40" spans="2:77" s="61" customFormat="1" ht="16.2" x14ac:dyDescent="0.25">
      <c r="B40" s="63"/>
      <c r="C40" s="64"/>
      <c r="D40" s="64"/>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BY40" s="62"/>
    </row>
    <row r="41" spans="2:77" s="61" customFormat="1" ht="16.2" x14ac:dyDescent="0.25">
      <c r="B41" s="63"/>
      <c r="C41" s="64"/>
      <c r="D41" s="64"/>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BY41" s="62"/>
    </row>
    <row r="42" spans="2:77" s="61" customFormat="1" ht="16.2" x14ac:dyDescent="0.25">
      <c r="B42" s="63"/>
      <c r="C42" s="64"/>
      <c r="D42" s="64"/>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BY42" s="62"/>
    </row>
    <row r="43" spans="2:77" s="61" customFormat="1" ht="16.2" x14ac:dyDescent="0.25">
      <c r="B43" s="63"/>
      <c r="C43" s="64"/>
      <c r="D43" s="64"/>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BY43" s="62"/>
    </row>
    <row r="44" spans="2:77" s="61" customFormat="1" ht="50.4" customHeight="1" x14ac:dyDescent="0.25">
      <c r="B44" s="63"/>
      <c r="C44" s="2"/>
      <c r="D44" s="3"/>
      <c r="E44" s="4"/>
      <c r="F44" s="3"/>
      <c r="G44" s="3"/>
      <c r="H44" s="3"/>
      <c r="I44" s="3"/>
      <c r="J44" s="65"/>
      <c r="K44" s="65"/>
      <c r="L44" s="65"/>
      <c r="M44" s="65"/>
      <c r="N44" s="65"/>
      <c r="O44" s="65"/>
      <c r="P44" s="65"/>
      <c r="Q44" s="65"/>
      <c r="R44" s="65"/>
      <c r="S44" s="65"/>
      <c r="T44" s="65"/>
      <c r="U44" s="65"/>
      <c r="V44" s="65"/>
      <c r="W44" s="65"/>
      <c r="X44" s="65"/>
      <c r="Y44" s="65"/>
      <c r="Z44" s="65"/>
      <c r="AA44" s="65"/>
      <c r="AB44" s="65"/>
      <c r="AC44" s="65"/>
      <c r="BY44" s="62"/>
    </row>
  </sheetData>
  <sheetProtection formatCells="0" formatColumns="0" formatRows="0" insertRows="0" deleteRows="0"/>
  <mergeCells count="12">
    <mergeCell ref="K24:AO28"/>
    <mergeCell ref="K23:AO23"/>
    <mergeCell ref="C3:I4"/>
    <mergeCell ref="D6:E6"/>
    <mergeCell ref="K5:O7"/>
    <mergeCell ref="F6:G6"/>
    <mergeCell ref="C9:I9"/>
    <mergeCell ref="AJ5:AN7"/>
    <mergeCell ref="P5:T7"/>
    <mergeCell ref="U5:Y7"/>
    <mergeCell ref="Z5:AD7"/>
    <mergeCell ref="AE5:AI7"/>
  </mergeCells>
  <phoneticPr fontId="2" type="noConversion"/>
  <conditionalFormatting sqref="K8:AN8">
    <cfRule type="expression" dxfId="9" priority="132">
      <formula>$K$8=TODAY()</formula>
    </cfRule>
  </conditionalFormatting>
  <conditionalFormatting sqref="I10:I21">
    <cfRule type="dataBar" priority="13">
      <dataBar>
        <cfvo type="num" val="0"/>
        <cfvo type="num" val="1"/>
        <color theme="9" tint="-0.249977111117893"/>
      </dataBar>
      <extLst>
        <ext xmlns:x14="http://schemas.microsoft.com/office/spreadsheetml/2009/9/main" uri="{B025F937-C7B1-47D3-B67F-A62EFF666E3E}">
          <x14:id>{22DE5D61-BBBB-4FD4-BDE4-3CE4D96D6608}</x14:id>
        </ext>
      </extLst>
    </cfRule>
  </conditionalFormatting>
  <conditionalFormatting sqref="H12:H21">
    <cfRule type="cellIs" dxfId="8" priority="9" stopIfTrue="1" operator="equal">
      <formula>"Yellow"</formula>
    </cfRule>
    <cfRule type="cellIs" dxfId="7" priority="10" stopIfTrue="1" operator="equal">
      <formula>"Green"</formula>
    </cfRule>
    <cfRule type="cellIs" dxfId="6" priority="11" stopIfTrue="1" operator="equal">
      <formula>"Red"</formula>
    </cfRule>
  </conditionalFormatting>
  <conditionalFormatting sqref="K11:AN13">
    <cfRule type="expression" dxfId="5" priority="133">
      <formula>AND($I11&gt;5%, $E11&lt;=K$8,ROUNDDOWN(NETWORKDAYS($E11,$F11)*$I11,0)+$E11+1&gt;=K$8)</formula>
    </cfRule>
    <cfRule type="expression" dxfId="4" priority="134">
      <formula>AND(NOT(ISBLANK($E11)),$E11&lt;=K$8,$F11&gt;=K$8)</formula>
    </cfRule>
  </conditionalFormatting>
  <conditionalFormatting sqref="K15:AN21">
    <cfRule type="expression" dxfId="3" priority="145">
      <formula>AND($I14&gt;5%, $E14&lt;=K$8,ROUNDDOWN(NETWORKDAYS($E14,$F14)*$I14,0)+$E14+1&gt;=K$8)</formula>
    </cfRule>
    <cfRule type="expression" dxfId="2" priority="146">
      <formula>AND(NOT(ISBLANK($E14)),$E14&lt;=K$8,$F14&gt;=K$8)</formula>
    </cfRule>
  </conditionalFormatting>
  <conditionalFormatting sqref="K14:AN14">
    <cfRule type="expression" dxfId="1" priority="157">
      <formula>AND(#REF!&gt;5%, #REF!&lt;=K$8,ROUNDDOWN(NETWORKDAYS(#REF!,#REF!)*#REF!,0)+#REF!+1&gt;=K$8)</formula>
    </cfRule>
    <cfRule type="expression" dxfId="0" priority="158">
      <formula>AND(NOT(ISBLANK(#REF!)),#REF!&lt;=K$8,#REF!&gt;=K$8)</formula>
    </cfRule>
  </conditionalFormatting>
  <dataValidations count="2">
    <dataValidation type="list" allowBlank="1" showInputMessage="1" showErrorMessage="1" sqref="H15:H17 H20:H21 H12:H13" xr:uid="{00000000-0002-0000-0000-000000000000}">
      <formula1>"Red, Yellow,Green"</formula1>
    </dataValidation>
    <dataValidation type="list" allowBlank="1" showInputMessage="1" showErrorMessage="1" sqref="D12:D13 D15:D17 D20:D21" xr:uid="{00000000-0002-0000-0000-000001000000}">
      <formula1>"Žemas, Vidutinis,Aukštas"</formula1>
    </dataValidation>
  </dataValidations>
  <pageMargins left="0.25" right="0.25" top="0.5" bottom="0.5" header="0.5" footer="0.25"/>
  <pageSetup scale="61" fitToHeight="0" orientation="landscape"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22DE5D61-BBBB-4FD4-BDE4-3CE4D96D6608}">
            <x14:dataBar minLength="0" maxLength="100" gradient="0" direction="leftToRight">
              <x14:cfvo type="num">
                <xm:f>0</xm:f>
              </x14:cfvo>
              <x14:cfvo type="num">
                <xm:f>1</xm:f>
              </x14:cfvo>
              <x14:negativeFillColor rgb="FFFF0000"/>
              <x14:axisColor rgb="FF000000"/>
            </x14:dataBar>
          </x14:cfRule>
          <xm:sqref>I10:I21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90" zoomScaleNormal="90" workbookViewId="0">
      <selection activeCell="P39" sqref="P39"/>
    </sheetView>
  </sheetViews>
  <sheetFormatPr defaultColWidth="9.109375" defaultRowHeight="13.2" x14ac:dyDescent="0.25"/>
  <cols>
    <col min="1" max="16384" width="9.109375" style="67"/>
  </cols>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Excel Sprint Project Tracker</vt:lpstr>
      <vt:lpstr>Sprint Tracker Instructions</vt:lpstr>
      <vt:lpstr>'Excel Sprint Project Tracker'!prevWBS</vt:lpstr>
      <vt:lpstr>'Excel Sprint Project Tracker'!Print_Area</vt:lpstr>
      <vt:lpstr>'Excel Sprint Project Tracker'!Print_Titles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2018-07-12T14:52:49Z</dcterms:created>
  <dcterms:modified xsi:type="dcterms:W3CDTF">2019-10-24T19:55:20Z</dcterms:modified>
</cp:coreProperties>
</file>