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320" yWindow="0" windowWidth="25600" windowHeight="13960" activeTab="1"/>
  </bookViews>
  <sheets>
    <sheet name="Sheet1" sheetId="1" r:id="rId1"/>
    <sheet name="1" sheetId="2" r:id="rId2"/>
    <sheet name="2" sheetId="4" r:id="rId3"/>
    <sheet name="3" sheetId="5" r:id="rId4"/>
    <sheet name="4" sheetId="6" r:id="rId5"/>
    <sheet name="5" sheetId="7" r:id="rId6"/>
    <sheet name="6" sheetId="8" r:id="rId7"/>
    <sheet name="7" sheetId="9" r:id="rId8"/>
    <sheet name="8" sheetId="10" r:id="rId9"/>
    <sheet name="9" sheetId="11" r:id="rId10"/>
    <sheet name="10" sheetId="12" r:id="rId11"/>
    <sheet name="11" sheetId="13" r:id="rId12"/>
    <sheet name="12" sheetId="14" r:id="rId13"/>
    <sheet name="13" sheetId="15" r:id="rId1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8" l="1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7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4" i="8"/>
  <c r="I15" i="8"/>
  <c r="I13" i="8"/>
  <c r="I12" i="8"/>
  <c r="I11" i="8"/>
  <c r="I10" i="8"/>
  <c r="I9" i="8"/>
  <c r="I8" i="8"/>
  <c r="I7" i="8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9" i="7"/>
  <c r="I10" i="7"/>
  <c r="I8" i="7"/>
  <c r="H7" i="7"/>
  <c r="I7" i="7"/>
  <c r="H45" i="6"/>
  <c r="H44" i="6"/>
  <c r="H43" i="6"/>
  <c r="H42" i="6"/>
  <c r="H38" i="6"/>
  <c r="H39" i="6"/>
  <c r="H40" i="6"/>
  <c r="H41" i="6"/>
  <c r="H37" i="6"/>
  <c r="H36" i="6"/>
  <c r="H35" i="6"/>
  <c r="H34" i="6"/>
  <c r="H33" i="6"/>
  <c r="H32" i="6"/>
  <c r="H31" i="6"/>
  <c r="H30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7" i="6"/>
  <c r="D7" i="6"/>
  <c r="D8" i="6"/>
  <c r="D9" i="6"/>
  <c r="D10" i="6"/>
  <c r="D11" i="6"/>
  <c r="D12" i="6"/>
  <c r="D13" i="6"/>
  <c r="D14" i="6"/>
  <c r="D15" i="6"/>
  <c r="D16" i="6"/>
  <c r="I28" i="5"/>
  <c r="I27" i="5"/>
  <c r="H13" i="5"/>
  <c r="H12" i="5"/>
  <c r="H10" i="5"/>
  <c r="I9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8" i="5"/>
  <c r="I7" i="5"/>
  <c r="H39" i="4"/>
  <c r="G40" i="4"/>
  <c r="G37" i="4"/>
  <c r="I38" i="4"/>
  <c r="I39" i="4"/>
  <c r="I40" i="4"/>
  <c r="I41" i="4"/>
  <c r="I42" i="4"/>
  <c r="I43" i="4"/>
  <c r="I44" i="4"/>
  <c r="I32" i="4"/>
  <c r="I33" i="4"/>
  <c r="I34" i="4"/>
  <c r="I35" i="4"/>
  <c r="I36" i="4"/>
  <c r="I37" i="4"/>
  <c r="I31" i="4"/>
  <c r="I26" i="4"/>
  <c r="I27" i="4"/>
  <c r="I28" i="4"/>
  <c r="I29" i="4"/>
  <c r="I30" i="4"/>
  <c r="H25" i="4"/>
  <c r="G26" i="4"/>
  <c r="I25" i="4"/>
  <c r="I24" i="4"/>
  <c r="I23" i="4"/>
  <c r="I22" i="4"/>
  <c r="I21" i="4"/>
  <c r="H17" i="4"/>
  <c r="G18" i="4"/>
  <c r="H13" i="4"/>
  <c r="G14" i="4"/>
  <c r="I8" i="4"/>
  <c r="I9" i="4"/>
  <c r="I10" i="4"/>
  <c r="I11" i="4"/>
  <c r="I12" i="4"/>
  <c r="I15" i="4"/>
  <c r="I16" i="4"/>
  <c r="I17" i="4"/>
  <c r="I18" i="4"/>
  <c r="I19" i="4"/>
  <c r="I20" i="4"/>
  <c r="I7" i="4"/>
  <c r="I32" i="2"/>
  <c r="I31" i="2"/>
  <c r="I30" i="2"/>
  <c r="I29" i="2"/>
  <c r="I28" i="2"/>
  <c r="I27" i="2"/>
  <c r="I26" i="2"/>
  <c r="I25" i="2"/>
  <c r="I24" i="2"/>
  <c r="I8" i="2"/>
  <c r="G8" i="2"/>
  <c r="I23" i="2"/>
  <c r="I22" i="2"/>
  <c r="I21" i="2"/>
  <c r="I20" i="2"/>
  <c r="I19" i="2"/>
  <c r="I18" i="2"/>
  <c r="I17" i="2"/>
  <c r="I9" i="2"/>
  <c r="I10" i="2"/>
  <c r="I11" i="2"/>
  <c r="I12" i="2"/>
  <c r="I13" i="2"/>
  <c r="I14" i="2"/>
  <c r="I15" i="2"/>
  <c r="I16" i="2"/>
  <c r="I7" i="2"/>
  <c r="D8" i="15"/>
  <c r="D9" i="15"/>
  <c r="D10" i="15"/>
  <c r="D11" i="15"/>
  <c r="D12" i="15"/>
  <c r="D13" i="15"/>
  <c r="D14" i="15"/>
  <c r="D15" i="15"/>
  <c r="D16" i="15"/>
  <c r="D7" i="15"/>
  <c r="D8" i="14"/>
  <c r="D9" i="14"/>
  <c r="D10" i="14"/>
  <c r="D11" i="14"/>
  <c r="D12" i="14"/>
  <c r="D13" i="14"/>
  <c r="D14" i="14"/>
  <c r="D15" i="14"/>
  <c r="D16" i="14"/>
  <c r="D7" i="14"/>
  <c r="D8" i="13"/>
  <c r="D9" i="13"/>
  <c r="D10" i="13"/>
  <c r="D11" i="13"/>
  <c r="D12" i="13"/>
  <c r="D13" i="13"/>
  <c r="D14" i="13"/>
  <c r="D15" i="13"/>
  <c r="D16" i="13"/>
  <c r="D7" i="13"/>
  <c r="D20" i="12"/>
  <c r="D19" i="12"/>
  <c r="D18" i="12"/>
  <c r="D17" i="12"/>
  <c r="D8" i="12"/>
  <c r="D9" i="12"/>
  <c r="D10" i="12"/>
  <c r="D11" i="12"/>
  <c r="D12" i="12"/>
  <c r="D13" i="12"/>
  <c r="D14" i="12"/>
  <c r="D15" i="12"/>
  <c r="D16" i="12"/>
  <c r="D7" i="12"/>
  <c r="D9" i="11"/>
  <c r="D10" i="11"/>
  <c r="D11" i="11"/>
  <c r="D12" i="11"/>
  <c r="D13" i="11"/>
  <c r="D14" i="11"/>
  <c r="D15" i="11"/>
  <c r="D16" i="11"/>
  <c r="D8" i="11"/>
  <c r="D7" i="11"/>
  <c r="D8" i="10"/>
  <c r="D9" i="10"/>
  <c r="D10" i="10"/>
  <c r="D11" i="10"/>
  <c r="D12" i="10"/>
  <c r="D13" i="10"/>
  <c r="D14" i="10"/>
  <c r="D15" i="10"/>
  <c r="D16" i="10"/>
  <c r="D7" i="10"/>
  <c r="D8" i="9"/>
  <c r="D9" i="9"/>
  <c r="D10" i="9"/>
  <c r="D11" i="9"/>
  <c r="D12" i="9"/>
  <c r="D13" i="9"/>
  <c r="D14" i="9"/>
  <c r="D15" i="9"/>
  <c r="D16" i="9"/>
  <c r="D7" i="9"/>
  <c r="D8" i="8"/>
  <c r="D9" i="8"/>
  <c r="D10" i="8"/>
  <c r="D11" i="8"/>
  <c r="D12" i="8"/>
  <c r="D13" i="8"/>
  <c r="D14" i="8"/>
  <c r="D15" i="8"/>
  <c r="D16" i="8"/>
  <c r="D7" i="8"/>
  <c r="D8" i="7"/>
  <c r="D9" i="7"/>
  <c r="D10" i="7"/>
  <c r="D11" i="7"/>
  <c r="D12" i="7"/>
  <c r="D13" i="7"/>
  <c r="D14" i="7"/>
  <c r="D15" i="7"/>
  <c r="D16" i="7"/>
  <c r="D7" i="7"/>
  <c r="D8" i="5"/>
  <c r="D9" i="5"/>
  <c r="D10" i="5"/>
  <c r="D11" i="5"/>
  <c r="D12" i="5"/>
  <c r="D13" i="5"/>
  <c r="D14" i="5"/>
  <c r="D15" i="5"/>
  <c r="D16" i="5"/>
  <c r="D7" i="5"/>
  <c r="D8" i="4"/>
  <c r="D9" i="4"/>
  <c r="D10" i="4"/>
  <c r="D11" i="4"/>
  <c r="D12" i="4"/>
  <c r="D13" i="4"/>
  <c r="D14" i="4"/>
  <c r="D15" i="4"/>
  <c r="D16" i="4"/>
  <c r="D7" i="4"/>
  <c r="D8" i="2"/>
  <c r="D9" i="2"/>
  <c r="D10" i="2"/>
  <c r="D11" i="2"/>
  <c r="D12" i="2"/>
  <c r="D13" i="2"/>
  <c r="D14" i="2"/>
  <c r="D15" i="2"/>
  <c r="D16" i="2"/>
  <c r="D7" i="2"/>
</calcChain>
</file>

<file path=xl/sharedStrings.xml><?xml version="1.0" encoding="utf-8"?>
<sst xmlns="http://schemas.openxmlformats.org/spreadsheetml/2006/main" count="176" uniqueCount="28">
  <si>
    <t>ID</t>
  </si>
  <si>
    <t>2017-08-14_13-13-48</t>
  </si>
  <si>
    <t>h [m]</t>
  </si>
  <si>
    <t>v [m/s]</t>
  </si>
  <si>
    <t>2017-08-14_13-15-16</t>
  </si>
  <si>
    <t>2017-08-14_13-16-48</t>
  </si>
  <si>
    <t>2017-08-14_13-19-05</t>
  </si>
  <si>
    <t>2017-08-14_13-22-04</t>
  </si>
  <si>
    <t>2017-08-14_13-23-36</t>
  </si>
  <si>
    <t>2017-08-14_13-25-04</t>
  </si>
  <si>
    <t>2017-08-14_13-28-58</t>
  </si>
  <si>
    <t>2017-10-17_10-46-21</t>
  </si>
  <si>
    <t>2017-10-17_10-50-19</t>
  </si>
  <si>
    <t>2017-10-17_10-54-49</t>
  </si>
  <si>
    <t>2017-10-17_10-58-10</t>
  </si>
  <si>
    <t>2017-10-17_11-00-03</t>
  </si>
  <si>
    <t>TONAL COMPONENTS</t>
  </si>
  <si>
    <t>signal</t>
  </si>
  <si>
    <t>h[m]</t>
  </si>
  <si>
    <t>v[m/s]</t>
  </si>
  <si>
    <t>no</t>
  </si>
  <si>
    <t>width (Hz)</t>
  </si>
  <si>
    <t>finitial (Hz)</t>
  </si>
  <si>
    <t>ffinal (Hz)</t>
  </si>
  <si>
    <t>second dataset</t>
  </si>
  <si>
    <t>first dataset</t>
  </si>
  <si>
    <t>NEW DATA ACQUISITION</t>
  </si>
  <si>
    <t>width(Hz)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</si>
</sst>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E3" sqref="E3"/>
    </sheetView>
  </sheetViews>
  <sheetFormatPr baseColWidth="10" defaultColWidth="8.83203125" defaultRowHeight="14" x14ac:dyDescent="0"/>
  <cols>
    <col min="1" max="1" width="19.1640625" bestFit="1" customWidth="1"/>
    <col min="2" max="2" width="17.5" bestFit="1" customWidth="1"/>
    <col min="3" max="3" width="12" bestFit="1" customWidth="1"/>
    <col min="5" max="5" width="15.6640625" bestFit="1" customWidth="1"/>
  </cols>
  <sheetData>
    <row r="2" spans="1:5">
      <c r="A2" t="s">
        <v>20</v>
      </c>
      <c r="B2" t="s">
        <v>0</v>
      </c>
      <c r="C2" t="s">
        <v>2</v>
      </c>
      <c r="D2" t="s">
        <v>3</v>
      </c>
    </row>
    <row r="3" spans="1:5">
      <c r="A3">
        <v>1</v>
      </c>
      <c r="B3" t="s">
        <v>1</v>
      </c>
      <c r="C3" s="1">
        <v>60.436357296851291</v>
      </c>
      <c r="D3" s="1">
        <v>68.45728720919972</v>
      </c>
      <c r="E3" t="s">
        <v>25</v>
      </c>
    </row>
    <row r="4" spans="1:5">
      <c r="A4">
        <v>2</v>
      </c>
      <c r="B4" t="s">
        <v>4</v>
      </c>
      <c r="C4" s="1">
        <v>58.793948696774194</v>
      </c>
      <c r="D4" s="1">
        <v>66.822010687364141</v>
      </c>
    </row>
    <row r="5" spans="1:5">
      <c r="A5">
        <v>3</v>
      </c>
      <c r="B5" t="s">
        <v>5</v>
      </c>
      <c r="C5" s="1">
        <v>67.447999212288295</v>
      </c>
      <c r="D5" s="1">
        <v>86.728012325296802</v>
      </c>
    </row>
    <row r="6" spans="1:5">
      <c r="A6">
        <v>4</v>
      </c>
      <c r="B6" t="s">
        <v>6</v>
      </c>
      <c r="C6" s="1">
        <v>59.740547304384307</v>
      </c>
      <c r="D6" s="1">
        <v>71.968960971821772</v>
      </c>
    </row>
    <row r="7" spans="1:5">
      <c r="A7">
        <v>5</v>
      </c>
      <c r="B7" t="s">
        <v>7</v>
      </c>
      <c r="C7" s="1">
        <v>58.005079614023472</v>
      </c>
      <c r="D7" s="1">
        <v>58.899280567253413</v>
      </c>
    </row>
    <row r="8" spans="1:5">
      <c r="A8">
        <v>6</v>
      </c>
      <c r="B8" t="s">
        <v>8</v>
      </c>
      <c r="C8" s="1">
        <v>53.19608387096774</v>
      </c>
      <c r="D8" s="1">
        <v>62.446942612222358</v>
      </c>
    </row>
    <row r="9" spans="1:5">
      <c r="A9">
        <v>7</v>
      </c>
      <c r="B9" t="s">
        <v>9</v>
      </c>
      <c r="C9" s="1">
        <v>57.92102283012153</v>
      </c>
      <c r="D9" s="1">
        <v>57.969021002339204</v>
      </c>
    </row>
    <row r="10" spans="1:5">
      <c r="A10">
        <v>8</v>
      </c>
      <c r="B10" t="s">
        <v>10</v>
      </c>
      <c r="C10" s="1">
        <v>63.401388990927813</v>
      </c>
      <c r="D10" s="1">
        <v>75.116756014113648</v>
      </c>
    </row>
    <row r="11" spans="1:5">
      <c r="A11">
        <v>9</v>
      </c>
      <c r="B11" t="s">
        <v>11</v>
      </c>
      <c r="C11" s="1">
        <v>60.96</v>
      </c>
      <c r="D11" s="1">
        <v>86.4</v>
      </c>
      <c r="E11" t="s">
        <v>24</v>
      </c>
    </row>
    <row r="12" spans="1:5">
      <c r="A12">
        <v>10</v>
      </c>
      <c r="B12" t="s">
        <v>12</v>
      </c>
      <c r="C12" s="1">
        <v>52.74</v>
      </c>
      <c r="D12" s="1">
        <v>61.58</v>
      </c>
    </row>
    <row r="13" spans="1:5">
      <c r="A13">
        <v>11</v>
      </c>
      <c r="B13" t="s">
        <v>13</v>
      </c>
      <c r="C13" s="1">
        <v>63.28</v>
      </c>
      <c r="D13" s="1">
        <v>72.34</v>
      </c>
    </row>
    <row r="14" spans="1:5">
      <c r="A14">
        <v>12</v>
      </c>
      <c r="B14" t="s">
        <v>14</v>
      </c>
      <c r="C14" s="1">
        <v>57.53</v>
      </c>
      <c r="D14" s="1">
        <v>82.92</v>
      </c>
    </row>
    <row r="15" spans="1:5">
      <c r="A15">
        <v>13</v>
      </c>
      <c r="B15" t="s">
        <v>15</v>
      </c>
      <c r="C15" s="1">
        <v>63.08</v>
      </c>
      <c r="D15" s="1">
        <v>73.63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H33" sqref="H33"/>
    </sheetView>
  </sheetViews>
  <sheetFormatPr baseColWidth="10" defaultColWidth="8.83203125" defaultRowHeight="14" x14ac:dyDescent="0"/>
  <cols>
    <col min="1" max="1" width="17.83203125" bestFit="1" customWidth="1"/>
    <col min="2" max="2" width="17.5" bestFit="1" customWidth="1"/>
    <col min="3" max="3" width="11" customWidth="1"/>
  </cols>
  <sheetData>
    <row r="1" spans="1:9">
      <c r="A1" t="s">
        <v>16</v>
      </c>
    </row>
    <row r="3" spans="1:9">
      <c r="A3" t="s">
        <v>20</v>
      </c>
      <c r="B3" t="s">
        <v>17</v>
      </c>
      <c r="C3" t="s">
        <v>18</v>
      </c>
      <c r="D3" t="s">
        <v>19</v>
      </c>
    </row>
    <row r="4" spans="1:9">
      <c r="A4">
        <v>1</v>
      </c>
      <c r="B4" s="2" t="s">
        <v>1</v>
      </c>
      <c r="C4" s="3">
        <v>60.44</v>
      </c>
      <c r="D4" s="3">
        <v>68.459999999999994</v>
      </c>
    </row>
    <row r="5" spans="1:9">
      <c r="F5" t="s">
        <v>26</v>
      </c>
    </row>
    <row r="6" spans="1:9">
      <c r="A6" t="s">
        <v>20</v>
      </c>
      <c r="B6" t="s">
        <v>22</v>
      </c>
      <c r="C6" t="s">
        <v>23</v>
      </c>
      <c r="D6" t="s">
        <v>21</v>
      </c>
      <c r="F6" t="s">
        <v>20</v>
      </c>
      <c r="G6" t="s">
        <v>22</v>
      </c>
      <c r="H6" t="s">
        <v>23</v>
      </c>
      <c r="I6" t="s">
        <v>21</v>
      </c>
    </row>
    <row r="7" spans="1:9">
      <c r="A7">
        <v>1</v>
      </c>
      <c r="B7">
        <v>800</v>
      </c>
      <c r="C7">
        <v>1000</v>
      </c>
      <c r="D7">
        <f>C7-B7</f>
        <v>200</v>
      </c>
      <c r="F7">
        <v>1</v>
      </c>
      <c r="G7">
        <v>352</v>
      </c>
      <c r="H7">
        <v>449</v>
      </c>
      <c r="I7">
        <f t="shared" ref="I7:I32" si="0">H7-G7</f>
        <v>97</v>
      </c>
    </row>
    <row r="8" spans="1:9">
      <c r="A8">
        <v>2</v>
      </c>
      <c r="B8">
        <v>1500</v>
      </c>
      <c r="C8">
        <v>1580</v>
      </c>
      <c r="D8">
        <f t="shared" ref="D8:D16" si="1">C8-B8</f>
        <v>80</v>
      </c>
      <c r="F8">
        <v>2</v>
      </c>
      <c r="G8">
        <f>(546-352)/2+352</f>
        <v>449</v>
      </c>
      <c r="H8">
        <v>546</v>
      </c>
      <c r="I8">
        <f t="shared" si="0"/>
        <v>97</v>
      </c>
    </row>
    <row r="9" spans="1:9">
      <c r="A9">
        <v>3</v>
      </c>
      <c r="B9">
        <v>2000</v>
      </c>
      <c r="C9">
        <v>2100</v>
      </c>
      <c r="D9">
        <f t="shared" si="1"/>
        <v>100</v>
      </c>
      <c r="F9">
        <v>3</v>
      </c>
      <c r="G9">
        <v>703</v>
      </c>
      <c r="H9">
        <v>860</v>
      </c>
      <c r="I9">
        <f t="shared" si="0"/>
        <v>157</v>
      </c>
    </row>
    <row r="10" spans="1:9">
      <c r="A10">
        <v>4</v>
      </c>
      <c r="B10">
        <v>2600</v>
      </c>
      <c r="C10">
        <v>2640</v>
      </c>
      <c r="D10">
        <f t="shared" si="1"/>
        <v>40</v>
      </c>
      <c r="F10">
        <v>4</v>
      </c>
      <c r="G10">
        <v>976</v>
      </c>
      <c r="H10">
        <v>1133</v>
      </c>
      <c r="I10">
        <f t="shared" si="0"/>
        <v>157</v>
      </c>
    </row>
    <row r="11" spans="1:9">
      <c r="A11">
        <v>5</v>
      </c>
      <c r="B11">
        <v>3400</v>
      </c>
      <c r="C11">
        <v>3520</v>
      </c>
      <c r="D11">
        <f t="shared" si="1"/>
        <v>120</v>
      </c>
      <c r="F11">
        <v>5</v>
      </c>
      <c r="G11">
        <v>1289</v>
      </c>
      <c r="H11">
        <v>1406</v>
      </c>
      <c r="I11">
        <f t="shared" si="0"/>
        <v>117</v>
      </c>
    </row>
    <row r="12" spans="1:9">
      <c r="A12">
        <v>6</v>
      </c>
      <c r="B12">
        <v>3800</v>
      </c>
      <c r="C12">
        <v>3960</v>
      </c>
      <c r="D12">
        <f t="shared" si="1"/>
        <v>160</v>
      </c>
      <c r="F12">
        <v>6</v>
      </c>
      <c r="G12">
        <v>1602</v>
      </c>
      <c r="H12">
        <v>1758</v>
      </c>
      <c r="I12">
        <f t="shared" si="0"/>
        <v>156</v>
      </c>
    </row>
    <row r="13" spans="1:9">
      <c r="A13">
        <v>7</v>
      </c>
      <c r="B13">
        <v>5480</v>
      </c>
      <c r="C13">
        <v>5560</v>
      </c>
      <c r="D13">
        <f t="shared" si="1"/>
        <v>80</v>
      </c>
      <c r="F13">
        <v>7</v>
      </c>
      <c r="G13">
        <v>1992</v>
      </c>
      <c r="H13">
        <v>2109</v>
      </c>
      <c r="I13">
        <f t="shared" si="0"/>
        <v>117</v>
      </c>
    </row>
    <row r="14" spans="1:9">
      <c r="A14">
        <v>8</v>
      </c>
      <c r="B14">
        <v>6300</v>
      </c>
      <c r="C14">
        <v>6367</v>
      </c>
      <c r="D14">
        <f t="shared" si="1"/>
        <v>67</v>
      </c>
      <c r="F14">
        <v>8</v>
      </c>
      <c r="G14">
        <v>2578</v>
      </c>
      <c r="H14">
        <v>2773</v>
      </c>
      <c r="I14">
        <f t="shared" si="0"/>
        <v>195</v>
      </c>
    </row>
    <row r="15" spans="1:9">
      <c r="A15">
        <v>9</v>
      </c>
      <c r="B15">
        <v>6520</v>
      </c>
      <c r="C15">
        <v>6600</v>
      </c>
      <c r="D15">
        <f t="shared" si="1"/>
        <v>80</v>
      </c>
      <c r="F15">
        <v>9</v>
      </c>
      <c r="G15">
        <v>3008</v>
      </c>
      <c r="H15">
        <v>3125</v>
      </c>
      <c r="I15">
        <f t="shared" si="0"/>
        <v>117</v>
      </c>
    </row>
    <row r="16" spans="1:9">
      <c r="A16">
        <v>10</v>
      </c>
      <c r="B16">
        <v>7070</v>
      </c>
      <c r="C16">
        <v>7109</v>
      </c>
      <c r="D16">
        <f t="shared" si="1"/>
        <v>39</v>
      </c>
      <c r="F16">
        <v>10</v>
      </c>
      <c r="G16">
        <v>3281</v>
      </c>
      <c r="H16">
        <v>3398</v>
      </c>
      <c r="I16">
        <f t="shared" si="0"/>
        <v>117</v>
      </c>
    </row>
    <row r="17" spans="6:9">
      <c r="F17">
        <v>11</v>
      </c>
      <c r="G17">
        <v>3438</v>
      </c>
      <c r="H17">
        <v>3555</v>
      </c>
      <c r="I17">
        <f t="shared" si="0"/>
        <v>117</v>
      </c>
    </row>
    <row r="18" spans="6:9">
      <c r="F18">
        <v>12</v>
      </c>
      <c r="G18">
        <v>3672</v>
      </c>
      <c r="H18">
        <v>3789</v>
      </c>
      <c r="I18">
        <f t="shared" si="0"/>
        <v>117</v>
      </c>
    </row>
    <row r="19" spans="6:9">
      <c r="F19">
        <v>13</v>
      </c>
      <c r="G19">
        <v>3828</v>
      </c>
      <c r="H19">
        <v>3945</v>
      </c>
      <c r="I19">
        <f t="shared" si="0"/>
        <v>117</v>
      </c>
    </row>
    <row r="20" spans="6:9">
      <c r="F20">
        <v>14</v>
      </c>
      <c r="G20">
        <v>4023</v>
      </c>
      <c r="H20">
        <v>4141</v>
      </c>
      <c r="I20">
        <f t="shared" si="0"/>
        <v>118</v>
      </c>
    </row>
    <row r="21" spans="6:9">
      <c r="F21">
        <v>15</v>
      </c>
      <c r="G21">
        <v>4129</v>
      </c>
      <c r="H21">
        <v>4297</v>
      </c>
      <c r="I21">
        <f t="shared" si="0"/>
        <v>168</v>
      </c>
    </row>
    <row r="22" spans="6:9">
      <c r="F22">
        <v>16</v>
      </c>
      <c r="G22">
        <v>4453</v>
      </c>
      <c r="H22">
        <v>4531</v>
      </c>
      <c r="I22">
        <f t="shared" si="0"/>
        <v>78</v>
      </c>
    </row>
    <row r="23" spans="6:9">
      <c r="F23">
        <v>17</v>
      </c>
      <c r="G23">
        <v>4648</v>
      </c>
      <c r="H23">
        <v>4766</v>
      </c>
      <c r="I23">
        <f t="shared" si="0"/>
        <v>118</v>
      </c>
    </row>
    <row r="24" spans="6:9">
      <c r="F24">
        <v>18</v>
      </c>
      <c r="G24">
        <v>4766</v>
      </c>
      <c r="H24">
        <v>4883</v>
      </c>
      <c r="I24">
        <f t="shared" si="0"/>
        <v>117</v>
      </c>
    </row>
    <row r="25" spans="6:9">
      <c r="F25">
        <v>19</v>
      </c>
      <c r="G25">
        <v>4883</v>
      </c>
      <c r="H25">
        <v>5000</v>
      </c>
      <c r="I25">
        <f t="shared" si="0"/>
        <v>117</v>
      </c>
    </row>
    <row r="26" spans="6:9">
      <c r="F26">
        <v>20</v>
      </c>
      <c r="G26">
        <v>5039</v>
      </c>
      <c r="H26">
        <v>5117</v>
      </c>
      <c r="I26">
        <f t="shared" si="0"/>
        <v>78</v>
      </c>
    </row>
    <row r="27" spans="6:9">
      <c r="F27">
        <v>21</v>
      </c>
      <c r="G27">
        <v>5195</v>
      </c>
      <c r="H27">
        <v>5312</v>
      </c>
      <c r="I27">
        <f t="shared" si="0"/>
        <v>117</v>
      </c>
    </row>
    <row r="28" spans="6:9">
      <c r="F28">
        <v>22</v>
      </c>
      <c r="G28">
        <v>5547</v>
      </c>
      <c r="H28">
        <v>5664</v>
      </c>
      <c r="I28">
        <f t="shared" si="0"/>
        <v>117</v>
      </c>
    </row>
    <row r="29" spans="6:9">
      <c r="F29">
        <v>23</v>
      </c>
      <c r="G29">
        <v>5859</v>
      </c>
      <c r="H29">
        <v>5977</v>
      </c>
      <c r="I29">
        <f t="shared" si="0"/>
        <v>118</v>
      </c>
    </row>
    <row r="30" spans="6:9">
      <c r="F30">
        <v>24</v>
      </c>
      <c r="G30">
        <v>6250</v>
      </c>
      <c r="H30">
        <v>6367</v>
      </c>
      <c r="I30">
        <f t="shared" si="0"/>
        <v>117</v>
      </c>
    </row>
    <row r="31" spans="6:9">
      <c r="F31">
        <v>25</v>
      </c>
      <c r="G31">
        <v>6328</v>
      </c>
      <c r="H31">
        <v>6445</v>
      </c>
      <c r="I31">
        <f t="shared" si="0"/>
        <v>117</v>
      </c>
    </row>
    <row r="32" spans="6:9">
      <c r="F32">
        <v>26</v>
      </c>
      <c r="G32">
        <v>7188</v>
      </c>
      <c r="H32">
        <v>7305</v>
      </c>
      <c r="I32">
        <f t="shared" si="0"/>
        <v>117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2" workbookViewId="0">
      <selection activeCell="I10" sqref="I10"/>
    </sheetView>
  </sheetViews>
  <sheetFormatPr baseColWidth="10" defaultColWidth="8.83203125" defaultRowHeight="14" x14ac:dyDescent="0"/>
  <cols>
    <col min="1" max="1" width="17.83203125" bestFit="1" customWidth="1"/>
    <col min="2" max="2" width="17.5" bestFit="1" customWidth="1"/>
    <col min="3" max="3" width="11" customWidth="1"/>
  </cols>
  <sheetData>
    <row r="1" spans="1:9">
      <c r="A1" t="s">
        <v>16</v>
      </c>
    </row>
    <row r="3" spans="1:9">
      <c r="A3" t="s">
        <v>20</v>
      </c>
      <c r="B3" t="s">
        <v>17</v>
      </c>
      <c r="C3" t="s">
        <v>18</v>
      </c>
      <c r="D3" t="s">
        <v>19</v>
      </c>
    </row>
    <row r="4" spans="1:9">
      <c r="A4">
        <v>2</v>
      </c>
      <c r="B4" t="s">
        <v>4</v>
      </c>
      <c r="C4" s="1">
        <v>58.793948696774194</v>
      </c>
      <c r="D4" s="1">
        <v>66.822010687364141</v>
      </c>
    </row>
    <row r="6" spans="1:9">
      <c r="A6" t="s">
        <v>20</v>
      </c>
      <c r="B6" t="s">
        <v>22</v>
      </c>
      <c r="C6" t="s">
        <v>23</v>
      </c>
      <c r="D6" t="s">
        <v>21</v>
      </c>
      <c r="F6" t="s">
        <v>20</v>
      </c>
      <c r="G6" t="s">
        <v>22</v>
      </c>
      <c r="H6" t="s">
        <v>23</v>
      </c>
      <c r="I6" t="s">
        <v>21</v>
      </c>
    </row>
    <row r="7" spans="1:9">
      <c r="A7">
        <v>1</v>
      </c>
      <c r="B7">
        <v>1055</v>
      </c>
      <c r="C7">
        <v>1211</v>
      </c>
      <c r="D7">
        <f>C7-B7</f>
        <v>156</v>
      </c>
      <c r="F7">
        <v>1</v>
      </c>
      <c r="G7">
        <v>312</v>
      </c>
      <c r="H7">
        <v>429</v>
      </c>
      <c r="I7">
        <f>H7-G7</f>
        <v>117</v>
      </c>
    </row>
    <row r="8" spans="1:9">
      <c r="A8">
        <v>2</v>
      </c>
      <c r="B8">
        <v>1250</v>
      </c>
      <c r="C8">
        <v>1406</v>
      </c>
      <c r="D8">
        <f t="shared" ref="D8:D16" si="0">C8-B8</f>
        <v>156</v>
      </c>
      <c r="F8">
        <v>2</v>
      </c>
      <c r="G8">
        <v>391</v>
      </c>
      <c r="H8">
        <v>507</v>
      </c>
      <c r="I8">
        <f t="shared" ref="I8:I44" si="1">H8-G8</f>
        <v>116</v>
      </c>
    </row>
    <row r="9" spans="1:9">
      <c r="A9">
        <v>3</v>
      </c>
      <c r="B9">
        <v>1641</v>
      </c>
      <c r="C9">
        <v>1719</v>
      </c>
      <c r="D9">
        <f t="shared" si="0"/>
        <v>78</v>
      </c>
      <c r="F9">
        <v>3</v>
      </c>
      <c r="G9">
        <v>625</v>
      </c>
      <c r="H9">
        <v>781</v>
      </c>
      <c r="I9">
        <f t="shared" si="1"/>
        <v>156</v>
      </c>
    </row>
    <row r="10" spans="1:9">
      <c r="A10">
        <v>4</v>
      </c>
      <c r="B10">
        <v>2070</v>
      </c>
      <c r="C10">
        <v>2188</v>
      </c>
      <c r="D10">
        <f t="shared" si="0"/>
        <v>118</v>
      </c>
      <c r="F10">
        <v>4</v>
      </c>
      <c r="G10">
        <v>820</v>
      </c>
      <c r="H10">
        <v>930</v>
      </c>
      <c r="I10">
        <f t="shared" si="1"/>
        <v>110</v>
      </c>
    </row>
    <row r="11" spans="1:9">
      <c r="A11">
        <v>5</v>
      </c>
      <c r="B11">
        <v>2500</v>
      </c>
      <c r="C11">
        <v>2539</v>
      </c>
      <c r="D11">
        <f t="shared" si="0"/>
        <v>39</v>
      </c>
      <c r="F11">
        <v>5</v>
      </c>
      <c r="G11">
        <v>977</v>
      </c>
      <c r="H11">
        <v>1094</v>
      </c>
      <c r="I11">
        <f t="shared" si="1"/>
        <v>117</v>
      </c>
    </row>
    <row r="12" spans="1:9">
      <c r="A12">
        <v>6</v>
      </c>
      <c r="B12">
        <v>2695</v>
      </c>
      <c r="C12">
        <v>2773</v>
      </c>
      <c r="D12">
        <f t="shared" si="0"/>
        <v>78</v>
      </c>
      <c r="F12">
        <v>6</v>
      </c>
      <c r="G12">
        <v>1133</v>
      </c>
      <c r="H12">
        <v>1250</v>
      </c>
      <c r="I12">
        <f t="shared" si="1"/>
        <v>117</v>
      </c>
    </row>
    <row r="13" spans="1:9">
      <c r="A13">
        <v>7</v>
      </c>
      <c r="B13">
        <v>3359</v>
      </c>
      <c r="C13">
        <v>3398</v>
      </c>
      <c r="D13">
        <f t="shared" si="0"/>
        <v>39</v>
      </c>
      <c r="F13">
        <v>7</v>
      </c>
      <c r="G13">
        <v>1289</v>
      </c>
      <c r="H13">
        <f>(1484-1289)/2+1289</f>
        <v>1386.5</v>
      </c>
      <c r="I13">
        <v>97.5</v>
      </c>
    </row>
    <row r="14" spans="1:9">
      <c r="A14">
        <v>8</v>
      </c>
      <c r="B14">
        <v>4961</v>
      </c>
      <c r="C14">
        <v>5078</v>
      </c>
      <c r="D14">
        <f t="shared" si="0"/>
        <v>117</v>
      </c>
      <c r="F14">
        <v>8</v>
      </c>
      <c r="G14">
        <f>(1484-1289)/2+1289</f>
        <v>1386.5</v>
      </c>
      <c r="H14">
        <v>1484</v>
      </c>
      <c r="I14">
        <v>97.5</v>
      </c>
    </row>
    <row r="15" spans="1:9">
      <c r="A15">
        <v>9</v>
      </c>
      <c r="B15">
        <v>5547</v>
      </c>
      <c r="C15">
        <v>5625</v>
      </c>
      <c r="D15">
        <f t="shared" si="0"/>
        <v>78</v>
      </c>
      <c r="F15">
        <v>9</v>
      </c>
      <c r="G15">
        <v>1523</v>
      </c>
      <c r="H15">
        <v>1641</v>
      </c>
      <c r="I15">
        <f t="shared" si="1"/>
        <v>118</v>
      </c>
    </row>
    <row r="16" spans="1:9">
      <c r="A16">
        <v>10</v>
      </c>
      <c r="B16">
        <v>6602</v>
      </c>
      <c r="C16">
        <v>6641</v>
      </c>
      <c r="D16">
        <f t="shared" si="0"/>
        <v>39</v>
      </c>
      <c r="F16">
        <v>10</v>
      </c>
      <c r="G16">
        <v>1797</v>
      </c>
      <c r="H16">
        <v>1914</v>
      </c>
      <c r="I16">
        <f t="shared" si="1"/>
        <v>117</v>
      </c>
    </row>
    <row r="17" spans="6:9">
      <c r="F17">
        <v>11</v>
      </c>
      <c r="G17">
        <v>2539</v>
      </c>
      <c r="H17">
        <f>(2734-2539)/2+2539</f>
        <v>2636.5</v>
      </c>
      <c r="I17">
        <f t="shared" si="1"/>
        <v>97.5</v>
      </c>
    </row>
    <row r="18" spans="6:9">
      <c r="F18">
        <v>12</v>
      </c>
      <c r="G18">
        <f>(2734-2539)/2+2539</f>
        <v>2636.5</v>
      </c>
      <c r="H18">
        <v>2734</v>
      </c>
      <c r="I18">
        <f t="shared" si="1"/>
        <v>97.5</v>
      </c>
    </row>
    <row r="19" spans="6:9">
      <c r="F19">
        <v>13</v>
      </c>
      <c r="G19">
        <v>2773</v>
      </c>
      <c r="H19">
        <v>2891</v>
      </c>
      <c r="I19">
        <f t="shared" si="1"/>
        <v>118</v>
      </c>
    </row>
    <row r="20" spans="6:9">
      <c r="F20">
        <v>14</v>
      </c>
      <c r="G20">
        <v>2969</v>
      </c>
      <c r="H20">
        <v>3125</v>
      </c>
      <c r="I20">
        <f t="shared" si="1"/>
        <v>156</v>
      </c>
    </row>
    <row r="21" spans="6:9">
      <c r="F21">
        <v>15</v>
      </c>
      <c r="G21">
        <v>3203</v>
      </c>
      <c r="H21">
        <v>3320</v>
      </c>
      <c r="I21">
        <f t="shared" si="1"/>
        <v>117</v>
      </c>
    </row>
    <row r="22" spans="6:9">
      <c r="F22">
        <v>16</v>
      </c>
      <c r="G22">
        <v>3398</v>
      </c>
      <c r="H22">
        <v>3555</v>
      </c>
      <c r="I22">
        <f t="shared" si="1"/>
        <v>157</v>
      </c>
    </row>
    <row r="23" spans="6:9">
      <c r="F23">
        <v>17</v>
      </c>
      <c r="G23">
        <v>3477</v>
      </c>
      <c r="H23">
        <v>3633</v>
      </c>
      <c r="I23">
        <f t="shared" si="1"/>
        <v>156</v>
      </c>
    </row>
    <row r="24" spans="6:9">
      <c r="F24">
        <v>18</v>
      </c>
      <c r="G24">
        <v>3672</v>
      </c>
      <c r="H24">
        <v>3828</v>
      </c>
      <c r="I24">
        <f t="shared" si="1"/>
        <v>156</v>
      </c>
    </row>
    <row r="25" spans="6:9">
      <c r="F25">
        <v>19</v>
      </c>
      <c r="G25">
        <v>3906</v>
      </c>
      <c r="H25">
        <f>(4102-3906)/2+3906</f>
        <v>4004</v>
      </c>
      <c r="I25">
        <f t="shared" si="1"/>
        <v>98</v>
      </c>
    </row>
    <row r="26" spans="6:9">
      <c r="F26">
        <v>20</v>
      </c>
      <c r="G26">
        <f>(4102-3906)/2+3906</f>
        <v>4004</v>
      </c>
      <c r="H26">
        <v>4102</v>
      </c>
      <c r="I26">
        <f t="shared" si="1"/>
        <v>98</v>
      </c>
    </row>
    <row r="27" spans="6:9">
      <c r="F27">
        <v>21</v>
      </c>
      <c r="G27">
        <v>4141</v>
      </c>
      <c r="H27">
        <v>4297</v>
      </c>
      <c r="I27">
        <f t="shared" si="1"/>
        <v>156</v>
      </c>
    </row>
    <row r="28" spans="6:9">
      <c r="F28">
        <v>22</v>
      </c>
      <c r="G28">
        <v>4336</v>
      </c>
      <c r="H28">
        <v>4492</v>
      </c>
      <c r="I28">
        <f t="shared" si="1"/>
        <v>156</v>
      </c>
    </row>
    <row r="29" spans="6:9">
      <c r="F29">
        <v>23</v>
      </c>
      <c r="G29">
        <v>4570</v>
      </c>
      <c r="H29">
        <v>4727</v>
      </c>
      <c r="I29">
        <f t="shared" si="1"/>
        <v>157</v>
      </c>
    </row>
    <row r="30" spans="6:9">
      <c r="F30">
        <v>24</v>
      </c>
      <c r="G30">
        <v>5078</v>
      </c>
      <c r="H30">
        <v>5195</v>
      </c>
      <c r="I30">
        <f t="shared" si="1"/>
        <v>117</v>
      </c>
    </row>
    <row r="31" spans="6:9">
      <c r="F31">
        <v>25</v>
      </c>
      <c r="G31">
        <v>5352</v>
      </c>
      <c r="H31">
        <v>5508</v>
      </c>
      <c r="I31">
        <f t="shared" si="1"/>
        <v>156</v>
      </c>
    </row>
    <row r="32" spans="6:9">
      <c r="F32">
        <v>26</v>
      </c>
      <c r="G32">
        <v>6250</v>
      </c>
      <c r="H32">
        <v>6328</v>
      </c>
      <c r="I32">
        <f t="shared" si="1"/>
        <v>78</v>
      </c>
    </row>
    <row r="33" spans="6:9">
      <c r="F33">
        <v>27</v>
      </c>
      <c r="G33">
        <v>6523</v>
      </c>
      <c r="H33">
        <v>6641</v>
      </c>
      <c r="I33">
        <f t="shared" si="1"/>
        <v>118</v>
      </c>
    </row>
    <row r="34" spans="6:9">
      <c r="F34">
        <v>28</v>
      </c>
      <c r="G34">
        <v>6719</v>
      </c>
      <c r="H34">
        <v>6836</v>
      </c>
      <c r="I34">
        <f t="shared" si="1"/>
        <v>117</v>
      </c>
    </row>
    <row r="35" spans="6:9">
      <c r="F35">
        <v>29</v>
      </c>
      <c r="G35">
        <v>7148</v>
      </c>
      <c r="H35">
        <v>7305</v>
      </c>
      <c r="I35">
        <f t="shared" si="1"/>
        <v>157</v>
      </c>
    </row>
    <row r="36" spans="6:9">
      <c r="F36">
        <v>30</v>
      </c>
      <c r="G36">
        <v>7422</v>
      </c>
      <c r="H36">
        <v>7519.5</v>
      </c>
      <c r="I36">
        <f t="shared" si="1"/>
        <v>97.5</v>
      </c>
    </row>
    <row r="37" spans="6:9">
      <c r="F37">
        <v>31</v>
      </c>
      <c r="G37">
        <f>(7617-7422)/2+G36</f>
        <v>7519.5</v>
      </c>
      <c r="H37">
        <v>7617</v>
      </c>
      <c r="I37">
        <f t="shared" si="1"/>
        <v>97.5</v>
      </c>
    </row>
    <row r="38" spans="6:9">
      <c r="F38">
        <v>32</v>
      </c>
      <c r="G38">
        <v>7656</v>
      </c>
      <c r="H38">
        <v>7773</v>
      </c>
      <c r="I38">
        <f t="shared" si="1"/>
        <v>117</v>
      </c>
    </row>
    <row r="39" spans="6:9">
      <c r="F39">
        <v>33</v>
      </c>
      <c r="G39">
        <v>7891</v>
      </c>
      <c r="H39">
        <f>(8086-7891)/2+7891</f>
        <v>7988.5</v>
      </c>
      <c r="I39">
        <f t="shared" si="1"/>
        <v>97.5</v>
      </c>
    </row>
    <row r="40" spans="6:9">
      <c r="F40">
        <v>34</v>
      </c>
      <c r="G40">
        <f>(8086-7891)/2+7891</f>
        <v>7988.5</v>
      </c>
      <c r="H40">
        <v>8086</v>
      </c>
      <c r="I40">
        <f t="shared" si="1"/>
        <v>97.5</v>
      </c>
    </row>
    <row r="41" spans="6:9">
      <c r="F41">
        <v>35</v>
      </c>
      <c r="G41">
        <v>8203</v>
      </c>
      <c r="H41">
        <v>8359</v>
      </c>
      <c r="I41">
        <f t="shared" si="1"/>
        <v>156</v>
      </c>
    </row>
    <row r="42" spans="6:9">
      <c r="F42">
        <v>36</v>
      </c>
      <c r="G42">
        <v>8555</v>
      </c>
      <c r="H42">
        <v>8672</v>
      </c>
      <c r="I42">
        <f t="shared" si="1"/>
        <v>117</v>
      </c>
    </row>
    <row r="43" spans="6:9">
      <c r="F43">
        <v>37</v>
      </c>
      <c r="G43">
        <v>8828</v>
      </c>
      <c r="H43">
        <v>8984</v>
      </c>
      <c r="I43">
        <f t="shared" si="1"/>
        <v>156</v>
      </c>
    </row>
    <row r="44" spans="6:9">
      <c r="F44">
        <v>38</v>
      </c>
      <c r="G44">
        <v>9531</v>
      </c>
      <c r="H44">
        <v>9648</v>
      </c>
      <c r="I44">
        <f t="shared" si="1"/>
        <v>117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I24" sqref="I24"/>
    </sheetView>
  </sheetViews>
  <sheetFormatPr baseColWidth="10" defaultColWidth="8.83203125" defaultRowHeight="14" x14ac:dyDescent="0"/>
  <cols>
    <col min="1" max="1" width="17.83203125" bestFit="1" customWidth="1"/>
    <col min="2" max="2" width="17.5" bestFit="1" customWidth="1"/>
    <col min="3" max="3" width="11" customWidth="1"/>
  </cols>
  <sheetData>
    <row r="1" spans="1:9">
      <c r="A1" t="s">
        <v>16</v>
      </c>
    </row>
    <row r="3" spans="1:9">
      <c r="A3" t="s">
        <v>20</v>
      </c>
      <c r="B3" t="s">
        <v>17</v>
      </c>
      <c r="C3" t="s">
        <v>18</v>
      </c>
      <c r="D3" t="s">
        <v>19</v>
      </c>
    </row>
    <row r="4" spans="1:9">
      <c r="A4">
        <v>3</v>
      </c>
      <c r="B4" t="s">
        <v>5</v>
      </c>
      <c r="C4" s="1">
        <v>67.447999212288295</v>
      </c>
      <c r="D4" s="1">
        <v>86.728012325296802</v>
      </c>
    </row>
    <row r="6" spans="1:9">
      <c r="A6" t="s">
        <v>20</v>
      </c>
      <c r="B6" t="s">
        <v>22</v>
      </c>
      <c r="C6" t="s">
        <v>23</v>
      </c>
      <c r="D6" t="s">
        <v>21</v>
      </c>
      <c r="F6" t="s">
        <v>20</v>
      </c>
      <c r="G6" t="s">
        <v>22</v>
      </c>
      <c r="H6" t="s">
        <v>27</v>
      </c>
    </row>
    <row r="7" spans="1:9">
      <c r="A7">
        <v>1</v>
      </c>
      <c r="B7">
        <v>664</v>
      </c>
      <c r="C7">
        <v>781</v>
      </c>
      <c r="D7">
        <f>C7-B7</f>
        <v>117</v>
      </c>
      <c r="F7">
        <v>1</v>
      </c>
      <c r="G7">
        <v>351</v>
      </c>
      <c r="H7">
        <v>468</v>
      </c>
      <c r="I7">
        <f>H7-G7</f>
        <v>117</v>
      </c>
    </row>
    <row r="8" spans="1:9">
      <c r="A8">
        <v>2</v>
      </c>
      <c r="B8">
        <v>820</v>
      </c>
      <c r="C8">
        <v>898</v>
      </c>
      <c r="D8">
        <f t="shared" ref="D8:D16" si="0">C8-B8</f>
        <v>78</v>
      </c>
      <c r="F8">
        <v>2</v>
      </c>
      <c r="G8">
        <v>742</v>
      </c>
      <c r="H8">
        <v>859</v>
      </c>
      <c r="I8">
        <f>H8-G8</f>
        <v>117</v>
      </c>
    </row>
    <row r="9" spans="1:9">
      <c r="A9">
        <v>3</v>
      </c>
      <c r="B9">
        <v>1133</v>
      </c>
      <c r="C9">
        <v>1250</v>
      </c>
      <c r="D9">
        <f t="shared" si="0"/>
        <v>117</v>
      </c>
      <c r="F9">
        <v>3</v>
      </c>
      <c r="G9">
        <v>977</v>
      </c>
      <c r="H9">
        <v>1133</v>
      </c>
      <c r="I9">
        <f t="shared" ref="I9:I28" si="1">H9-G9</f>
        <v>156</v>
      </c>
    </row>
    <row r="10" spans="1:9">
      <c r="A10">
        <v>4</v>
      </c>
      <c r="B10">
        <v>1602</v>
      </c>
      <c r="C10">
        <v>1680</v>
      </c>
      <c r="D10">
        <f t="shared" si="0"/>
        <v>78</v>
      </c>
      <c r="F10">
        <v>4</v>
      </c>
      <c r="G10">
        <v>1328</v>
      </c>
      <c r="H10">
        <f>39*3+G10</f>
        <v>1445</v>
      </c>
      <c r="I10">
        <v>117</v>
      </c>
    </row>
    <row r="11" spans="1:9">
      <c r="A11">
        <v>5</v>
      </c>
      <c r="B11">
        <v>2070</v>
      </c>
      <c r="C11">
        <v>2148</v>
      </c>
      <c r="D11">
        <f t="shared" si="0"/>
        <v>78</v>
      </c>
      <c r="F11">
        <v>5</v>
      </c>
      <c r="G11">
        <v>1992</v>
      </c>
      <c r="H11">
        <v>2109</v>
      </c>
      <c r="I11">
        <f t="shared" si="1"/>
        <v>117</v>
      </c>
    </row>
    <row r="12" spans="1:9">
      <c r="A12">
        <v>6</v>
      </c>
      <c r="B12">
        <v>2383</v>
      </c>
      <c r="C12">
        <v>2500</v>
      </c>
      <c r="D12">
        <f t="shared" si="0"/>
        <v>117</v>
      </c>
      <c r="F12">
        <v>6</v>
      </c>
      <c r="G12">
        <v>2266</v>
      </c>
      <c r="H12">
        <f>G12+117</f>
        <v>2383</v>
      </c>
      <c r="I12">
        <f t="shared" si="1"/>
        <v>117</v>
      </c>
    </row>
    <row r="13" spans="1:9">
      <c r="A13">
        <v>7</v>
      </c>
      <c r="B13">
        <v>2578</v>
      </c>
      <c r="C13">
        <v>2656</v>
      </c>
      <c r="D13">
        <f t="shared" si="0"/>
        <v>78</v>
      </c>
      <c r="F13">
        <v>7</v>
      </c>
      <c r="G13">
        <v>2659</v>
      </c>
      <c r="H13">
        <f>G13+4*39</f>
        <v>2815</v>
      </c>
      <c r="I13">
        <f t="shared" si="1"/>
        <v>156</v>
      </c>
    </row>
    <row r="14" spans="1:9">
      <c r="A14">
        <v>8</v>
      </c>
      <c r="B14">
        <v>3320</v>
      </c>
      <c r="C14">
        <v>3398</v>
      </c>
      <c r="D14">
        <f t="shared" si="0"/>
        <v>78</v>
      </c>
      <c r="F14">
        <v>8</v>
      </c>
      <c r="G14">
        <v>3047</v>
      </c>
      <c r="H14">
        <v>3164</v>
      </c>
      <c r="I14">
        <f t="shared" si="1"/>
        <v>117</v>
      </c>
    </row>
    <row r="15" spans="1:9">
      <c r="A15">
        <v>9</v>
      </c>
      <c r="B15">
        <v>4297</v>
      </c>
      <c r="C15">
        <v>4336</v>
      </c>
      <c r="D15">
        <f t="shared" si="0"/>
        <v>39</v>
      </c>
      <c r="F15">
        <v>9</v>
      </c>
      <c r="G15">
        <v>3242</v>
      </c>
      <c r="H15">
        <v>3320</v>
      </c>
      <c r="I15">
        <f t="shared" si="1"/>
        <v>78</v>
      </c>
    </row>
    <row r="16" spans="1:9">
      <c r="A16">
        <v>10</v>
      </c>
      <c r="B16">
        <v>4531</v>
      </c>
      <c r="C16">
        <v>4570</v>
      </c>
      <c r="D16">
        <f t="shared" si="0"/>
        <v>39</v>
      </c>
      <c r="F16">
        <v>10</v>
      </c>
      <c r="G16">
        <v>3906</v>
      </c>
      <c r="H16">
        <v>4062</v>
      </c>
      <c r="I16">
        <f t="shared" si="1"/>
        <v>156</v>
      </c>
    </row>
    <row r="17" spans="6:9">
      <c r="F17">
        <v>11</v>
      </c>
      <c r="G17">
        <v>4375</v>
      </c>
      <c r="H17">
        <v>4492</v>
      </c>
      <c r="I17">
        <f t="shared" si="1"/>
        <v>117</v>
      </c>
    </row>
    <row r="18" spans="6:9">
      <c r="F18">
        <v>12</v>
      </c>
      <c r="G18">
        <v>4570</v>
      </c>
      <c r="H18">
        <v>4688</v>
      </c>
      <c r="I18">
        <f t="shared" si="1"/>
        <v>118</v>
      </c>
    </row>
    <row r="19" spans="6:9">
      <c r="F19">
        <v>13</v>
      </c>
      <c r="G19">
        <v>4727</v>
      </c>
      <c r="H19">
        <v>4844</v>
      </c>
      <c r="I19">
        <f t="shared" si="1"/>
        <v>117</v>
      </c>
    </row>
    <row r="20" spans="6:9">
      <c r="F20">
        <v>14</v>
      </c>
      <c r="G20">
        <v>4883</v>
      </c>
      <c r="H20">
        <v>5000</v>
      </c>
      <c r="I20">
        <f t="shared" si="1"/>
        <v>117</v>
      </c>
    </row>
    <row r="21" spans="6:9">
      <c r="F21">
        <v>15</v>
      </c>
      <c r="G21">
        <v>5078</v>
      </c>
      <c r="H21">
        <v>5195</v>
      </c>
      <c r="I21">
        <f t="shared" si="1"/>
        <v>117</v>
      </c>
    </row>
    <row r="22" spans="6:9">
      <c r="F22">
        <v>16</v>
      </c>
      <c r="G22">
        <v>5391</v>
      </c>
      <c r="H22">
        <v>5508</v>
      </c>
      <c r="I22">
        <f t="shared" si="1"/>
        <v>117</v>
      </c>
    </row>
    <row r="23" spans="6:9">
      <c r="F23">
        <v>17</v>
      </c>
      <c r="G23">
        <v>5547</v>
      </c>
      <c r="H23">
        <v>5664</v>
      </c>
      <c r="I23">
        <f t="shared" si="1"/>
        <v>117</v>
      </c>
    </row>
    <row r="24" spans="6:9">
      <c r="F24">
        <v>18</v>
      </c>
      <c r="G24">
        <v>5898</v>
      </c>
      <c r="H24">
        <v>6055</v>
      </c>
      <c r="I24">
        <f t="shared" si="1"/>
        <v>157</v>
      </c>
    </row>
    <row r="25" spans="6:9">
      <c r="F25">
        <v>19</v>
      </c>
      <c r="G25">
        <v>6250</v>
      </c>
      <c r="H25">
        <v>6367</v>
      </c>
      <c r="I25">
        <f t="shared" si="1"/>
        <v>117</v>
      </c>
    </row>
    <row r="26" spans="6:9">
      <c r="F26">
        <v>20</v>
      </c>
      <c r="G26">
        <v>6641</v>
      </c>
      <c r="H26">
        <v>6719</v>
      </c>
      <c r="I26">
        <f t="shared" si="1"/>
        <v>78</v>
      </c>
    </row>
    <row r="27" spans="6:9">
      <c r="F27">
        <v>21</v>
      </c>
      <c r="G27">
        <v>6875</v>
      </c>
      <c r="H27">
        <v>7031</v>
      </c>
      <c r="I27">
        <f t="shared" si="1"/>
        <v>156</v>
      </c>
    </row>
    <row r="28" spans="6:9">
      <c r="F28">
        <v>22</v>
      </c>
      <c r="G28">
        <v>7266</v>
      </c>
      <c r="H28">
        <v>7387</v>
      </c>
      <c r="I28">
        <f t="shared" si="1"/>
        <v>121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4" workbookViewId="0">
      <selection activeCell="F48" sqref="F48"/>
    </sheetView>
  </sheetViews>
  <sheetFormatPr baseColWidth="10" defaultColWidth="8.83203125" defaultRowHeight="14" x14ac:dyDescent="0"/>
  <cols>
    <col min="1" max="1" width="17.83203125" bestFit="1" customWidth="1"/>
    <col min="2" max="2" width="17.5" bestFit="1" customWidth="1"/>
    <col min="3" max="3" width="11" customWidth="1"/>
  </cols>
  <sheetData>
    <row r="1" spans="1:9">
      <c r="A1" t="s">
        <v>16</v>
      </c>
    </row>
    <row r="3" spans="1:9">
      <c r="A3" t="s">
        <v>20</v>
      </c>
      <c r="B3" t="s">
        <v>17</v>
      </c>
      <c r="C3" t="s">
        <v>18</v>
      </c>
      <c r="D3" t="s">
        <v>19</v>
      </c>
    </row>
    <row r="4" spans="1:9">
      <c r="A4">
        <v>4</v>
      </c>
      <c r="B4" t="s">
        <v>6</v>
      </c>
      <c r="C4" s="1">
        <v>59.740547304384307</v>
      </c>
      <c r="D4" s="1">
        <v>71.968960971821772</v>
      </c>
    </row>
    <row r="5" spans="1:9">
      <c r="F5" t="s">
        <v>26</v>
      </c>
    </row>
    <row r="6" spans="1:9">
      <c r="A6" t="s">
        <v>20</v>
      </c>
      <c r="B6" t="s">
        <v>22</v>
      </c>
      <c r="C6" t="s">
        <v>23</v>
      </c>
      <c r="D6" t="s">
        <v>21</v>
      </c>
      <c r="F6" t="s">
        <v>20</v>
      </c>
      <c r="G6" t="s">
        <v>22</v>
      </c>
      <c r="H6" t="s">
        <v>23</v>
      </c>
      <c r="I6" t="s">
        <v>21</v>
      </c>
    </row>
    <row r="7" spans="1:9">
      <c r="A7">
        <v>1</v>
      </c>
      <c r="B7">
        <v>1172</v>
      </c>
      <c r="C7">
        <v>1250</v>
      </c>
      <c r="D7">
        <f>C7-B7</f>
        <v>78</v>
      </c>
      <c r="F7">
        <v>1</v>
      </c>
      <c r="G7">
        <v>234</v>
      </c>
      <c r="H7">
        <v>312</v>
      </c>
      <c r="I7">
        <f>H7-G7</f>
        <v>78</v>
      </c>
    </row>
    <row r="8" spans="1:9">
      <c r="A8">
        <v>2</v>
      </c>
      <c r="B8">
        <v>1406</v>
      </c>
      <c r="C8">
        <v>1445</v>
      </c>
      <c r="D8">
        <f t="shared" ref="D8:D16" si="0">C8-B8</f>
        <v>39</v>
      </c>
      <c r="F8">
        <v>2</v>
      </c>
      <c r="G8">
        <v>351</v>
      </c>
      <c r="H8">
        <v>430</v>
      </c>
      <c r="I8">
        <f t="shared" ref="I8:I45" si="1">H8-G8</f>
        <v>79</v>
      </c>
    </row>
    <row r="9" spans="1:9">
      <c r="A9">
        <v>3</v>
      </c>
      <c r="B9">
        <v>1992</v>
      </c>
      <c r="C9">
        <v>2109</v>
      </c>
      <c r="D9">
        <f t="shared" si="0"/>
        <v>117</v>
      </c>
      <c r="F9">
        <v>3</v>
      </c>
      <c r="G9">
        <v>547</v>
      </c>
      <c r="H9">
        <v>703</v>
      </c>
      <c r="I9">
        <f t="shared" si="1"/>
        <v>156</v>
      </c>
    </row>
    <row r="10" spans="1:9">
      <c r="A10">
        <v>4</v>
      </c>
      <c r="B10">
        <v>2383</v>
      </c>
      <c r="C10">
        <v>2461</v>
      </c>
      <c r="D10">
        <f t="shared" si="0"/>
        <v>78</v>
      </c>
      <c r="F10">
        <v>4</v>
      </c>
      <c r="G10">
        <v>742</v>
      </c>
      <c r="H10">
        <v>937</v>
      </c>
      <c r="I10">
        <f t="shared" si="1"/>
        <v>195</v>
      </c>
    </row>
    <row r="11" spans="1:9">
      <c r="A11">
        <v>5</v>
      </c>
      <c r="B11">
        <v>3164</v>
      </c>
      <c r="C11">
        <v>3281</v>
      </c>
      <c r="D11">
        <f t="shared" si="0"/>
        <v>117</v>
      </c>
      <c r="F11">
        <v>5</v>
      </c>
      <c r="G11">
        <v>977</v>
      </c>
      <c r="H11">
        <v>1172</v>
      </c>
      <c r="I11">
        <f t="shared" si="1"/>
        <v>195</v>
      </c>
    </row>
    <row r="12" spans="1:9">
      <c r="A12">
        <v>6</v>
      </c>
      <c r="B12">
        <v>3398</v>
      </c>
      <c r="C12">
        <v>3516</v>
      </c>
      <c r="D12">
        <f t="shared" si="0"/>
        <v>118</v>
      </c>
      <c r="F12">
        <v>6</v>
      </c>
      <c r="G12">
        <v>1211</v>
      </c>
      <c r="H12">
        <v>1445</v>
      </c>
      <c r="I12">
        <f t="shared" si="1"/>
        <v>234</v>
      </c>
    </row>
    <row r="13" spans="1:9">
      <c r="A13">
        <v>7</v>
      </c>
      <c r="B13">
        <v>4336</v>
      </c>
      <c r="C13">
        <v>4414</v>
      </c>
      <c r="D13">
        <f t="shared" si="0"/>
        <v>78</v>
      </c>
      <c r="F13">
        <v>7</v>
      </c>
      <c r="G13">
        <v>1562</v>
      </c>
      <c r="H13">
        <v>1680</v>
      </c>
      <c r="I13">
        <f t="shared" si="1"/>
        <v>118</v>
      </c>
    </row>
    <row r="14" spans="1:9">
      <c r="A14">
        <v>8</v>
      </c>
      <c r="B14">
        <v>5391</v>
      </c>
      <c r="C14">
        <v>5508</v>
      </c>
      <c r="D14">
        <f t="shared" si="0"/>
        <v>117</v>
      </c>
      <c r="F14">
        <v>8</v>
      </c>
      <c r="G14">
        <v>1758</v>
      </c>
      <c r="H14">
        <v>1914</v>
      </c>
      <c r="I14">
        <f t="shared" si="1"/>
        <v>156</v>
      </c>
    </row>
    <row r="15" spans="1:9">
      <c r="A15">
        <v>9</v>
      </c>
      <c r="B15">
        <v>5781</v>
      </c>
      <c r="C15">
        <v>5859</v>
      </c>
      <c r="D15">
        <f t="shared" si="0"/>
        <v>78</v>
      </c>
      <c r="F15">
        <v>9</v>
      </c>
      <c r="G15">
        <v>1953</v>
      </c>
      <c r="H15">
        <v>2070</v>
      </c>
      <c r="I15">
        <f t="shared" si="1"/>
        <v>117</v>
      </c>
    </row>
    <row r="16" spans="1:9">
      <c r="A16">
        <v>10</v>
      </c>
      <c r="B16">
        <v>6562</v>
      </c>
      <c r="C16">
        <v>6680</v>
      </c>
      <c r="D16">
        <f t="shared" si="0"/>
        <v>118</v>
      </c>
      <c r="F16">
        <v>10</v>
      </c>
      <c r="G16">
        <v>2148</v>
      </c>
      <c r="H16">
        <v>2266</v>
      </c>
      <c r="I16">
        <f t="shared" si="1"/>
        <v>118</v>
      </c>
    </row>
    <row r="17" spans="6:9">
      <c r="F17">
        <v>11</v>
      </c>
      <c r="G17">
        <v>2500</v>
      </c>
      <c r="H17">
        <v>2656</v>
      </c>
      <c r="I17">
        <f t="shared" si="1"/>
        <v>156</v>
      </c>
    </row>
    <row r="18" spans="6:9">
      <c r="F18">
        <v>12</v>
      </c>
      <c r="G18">
        <v>2734</v>
      </c>
      <c r="H18">
        <v>2891</v>
      </c>
      <c r="I18">
        <f t="shared" si="1"/>
        <v>157</v>
      </c>
    </row>
    <row r="19" spans="6:9">
      <c r="F19">
        <v>13</v>
      </c>
      <c r="G19">
        <v>2969</v>
      </c>
      <c r="H19">
        <v>3125</v>
      </c>
      <c r="I19">
        <f t="shared" si="1"/>
        <v>156</v>
      </c>
    </row>
    <row r="20" spans="6:9">
      <c r="F20">
        <v>14</v>
      </c>
      <c r="G20">
        <v>3242</v>
      </c>
      <c r="H20">
        <v>3359</v>
      </c>
      <c r="I20">
        <f t="shared" si="1"/>
        <v>117</v>
      </c>
    </row>
    <row r="21" spans="6:9">
      <c r="F21">
        <v>15</v>
      </c>
      <c r="G21">
        <v>3438</v>
      </c>
      <c r="H21">
        <v>3594</v>
      </c>
      <c r="I21">
        <f t="shared" si="1"/>
        <v>156</v>
      </c>
    </row>
    <row r="22" spans="6:9">
      <c r="F22">
        <v>16</v>
      </c>
      <c r="G22">
        <v>3633</v>
      </c>
      <c r="H22">
        <v>3750</v>
      </c>
      <c r="I22">
        <f t="shared" si="1"/>
        <v>117</v>
      </c>
    </row>
    <row r="23" spans="6:9">
      <c r="F23">
        <v>17</v>
      </c>
      <c r="G23">
        <v>3789</v>
      </c>
      <c r="H23">
        <v>3906</v>
      </c>
      <c r="I23">
        <f t="shared" si="1"/>
        <v>117</v>
      </c>
    </row>
    <row r="24" spans="6:9">
      <c r="F24">
        <v>18</v>
      </c>
      <c r="G24">
        <v>3984</v>
      </c>
      <c r="H24">
        <v>4141</v>
      </c>
      <c r="I24">
        <f t="shared" si="1"/>
        <v>157</v>
      </c>
    </row>
    <row r="25" spans="6:9">
      <c r="F25">
        <v>19</v>
      </c>
      <c r="G25">
        <v>4219</v>
      </c>
      <c r="H25">
        <v>4375</v>
      </c>
      <c r="I25">
        <f t="shared" si="1"/>
        <v>156</v>
      </c>
    </row>
    <row r="26" spans="6:9">
      <c r="F26">
        <v>20</v>
      </c>
      <c r="G26">
        <v>4414</v>
      </c>
      <c r="H26">
        <v>4570</v>
      </c>
      <c r="I26">
        <f t="shared" si="1"/>
        <v>156</v>
      </c>
    </row>
    <row r="27" spans="6:9">
      <c r="F27">
        <v>21</v>
      </c>
      <c r="G27">
        <v>4609</v>
      </c>
      <c r="H27">
        <v>4727</v>
      </c>
      <c r="I27">
        <f t="shared" si="1"/>
        <v>118</v>
      </c>
    </row>
    <row r="28" spans="6:9">
      <c r="F28">
        <v>22</v>
      </c>
      <c r="G28">
        <v>4844</v>
      </c>
      <c r="H28">
        <v>4961</v>
      </c>
      <c r="I28">
        <f t="shared" si="1"/>
        <v>117</v>
      </c>
    </row>
    <row r="29" spans="6:9">
      <c r="F29">
        <v>23</v>
      </c>
      <c r="G29">
        <v>5078</v>
      </c>
      <c r="H29">
        <v>5195</v>
      </c>
      <c r="I29">
        <f t="shared" si="1"/>
        <v>117</v>
      </c>
    </row>
    <row r="30" spans="6:9">
      <c r="F30">
        <v>24</v>
      </c>
      <c r="G30">
        <v>5273</v>
      </c>
      <c r="H30">
        <f>3*39+G30</f>
        <v>5390</v>
      </c>
      <c r="I30">
        <f t="shared" si="1"/>
        <v>117</v>
      </c>
    </row>
    <row r="31" spans="6:9">
      <c r="F31">
        <v>25</v>
      </c>
      <c r="G31">
        <v>5625</v>
      </c>
      <c r="H31">
        <f>4*39+G31</f>
        <v>5781</v>
      </c>
      <c r="I31">
        <f t="shared" si="1"/>
        <v>156</v>
      </c>
    </row>
    <row r="32" spans="6:9">
      <c r="F32">
        <v>26</v>
      </c>
      <c r="G32">
        <v>5938</v>
      </c>
      <c r="H32">
        <f>4*39+G32</f>
        <v>6094</v>
      </c>
      <c r="I32">
        <f t="shared" si="1"/>
        <v>156</v>
      </c>
    </row>
    <row r="33" spans="6:9">
      <c r="F33">
        <v>27</v>
      </c>
      <c r="G33">
        <v>6172</v>
      </c>
      <c r="H33">
        <f>3*39+G33</f>
        <v>6289</v>
      </c>
      <c r="I33">
        <f t="shared" si="1"/>
        <v>117</v>
      </c>
    </row>
    <row r="34" spans="6:9">
      <c r="F34">
        <v>28</v>
      </c>
      <c r="G34">
        <v>6289</v>
      </c>
      <c r="H34">
        <f>3*39+G34</f>
        <v>6406</v>
      </c>
      <c r="I34">
        <f t="shared" si="1"/>
        <v>117</v>
      </c>
    </row>
    <row r="35" spans="6:9">
      <c r="F35">
        <v>29</v>
      </c>
      <c r="G35">
        <v>6445</v>
      </c>
      <c r="H35">
        <f>4*39+G35</f>
        <v>6601</v>
      </c>
      <c r="I35">
        <f t="shared" si="1"/>
        <v>156</v>
      </c>
    </row>
    <row r="36" spans="6:9">
      <c r="F36">
        <v>30</v>
      </c>
      <c r="G36">
        <v>6797</v>
      </c>
      <c r="H36">
        <f>3*39+G36</f>
        <v>6914</v>
      </c>
      <c r="I36">
        <f t="shared" si="1"/>
        <v>117</v>
      </c>
    </row>
    <row r="37" spans="6:9">
      <c r="F37">
        <v>31</v>
      </c>
      <c r="G37">
        <v>7031</v>
      </c>
      <c r="H37">
        <f>3*39+G37</f>
        <v>7148</v>
      </c>
      <c r="I37">
        <f t="shared" si="1"/>
        <v>117</v>
      </c>
    </row>
    <row r="38" spans="6:9">
      <c r="F38">
        <v>32</v>
      </c>
      <c r="G38">
        <v>7305</v>
      </c>
      <c r="H38">
        <f t="shared" ref="H38:H41" si="2">3*39+G38</f>
        <v>7422</v>
      </c>
      <c r="I38">
        <f t="shared" si="1"/>
        <v>117</v>
      </c>
    </row>
    <row r="39" spans="6:9">
      <c r="F39">
        <v>33</v>
      </c>
      <c r="G39">
        <v>7578</v>
      </c>
      <c r="H39">
        <f t="shared" si="2"/>
        <v>7695</v>
      </c>
      <c r="I39">
        <f t="shared" si="1"/>
        <v>117</v>
      </c>
    </row>
    <row r="40" spans="6:9">
      <c r="F40">
        <v>34</v>
      </c>
      <c r="G40">
        <v>7734</v>
      </c>
      <c r="H40">
        <f t="shared" si="2"/>
        <v>7851</v>
      </c>
      <c r="I40">
        <f t="shared" si="1"/>
        <v>117</v>
      </c>
    </row>
    <row r="41" spans="6:9">
      <c r="F41">
        <v>35</v>
      </c>
      <c r="G41">
        <v>8047</v>
      </c>
      <c r="H41">
        <f t="shared" si="2"/>
        <v>8164</v>
      </c>
      <c r="I41">
        <f t="shared" si="1"/>
        <v>117</v>
      </c>
    </row>
    <row r="42" spans="6:9">
      <c r="F42">
        <v>36</v>
      </c>
      <c r="G42">
        <v>8164</v>
      </c>
      <c r="H42">
        <f>4*39+G42</f>
        <v>8320</v>
      </c>
      <c r="I42">
        <f t="shared" si="1"/>
        <v>156</v>
      </c>
    </row>
    <row r="43" spans="6:9">
      <c r="F43">
        <v>37</v>
      </c>
      <c r="G43">
        <v>8359</v>
      </c>
      <c r="H43">
        <f>3*39+G43</f>
        <v>8476</v>
      </c>
      <c r="I43">
        <f t="shared" si="1"/>
        <v>117</v>
      </c>
    </row>
    <row r="44" spans="6:9">
      <c r="F44">
        <v>38</v>
      </c>
      <c r="G44">
        <v>8984</v>
      </c>
      <c r="H44">
        <f>4*39+G44</f>
        <v>9140</v>
      </c>
      <c r="I44">
        <f t="shared" si="1"/>
        <v>156</v>
      </c>
    </row>
    <row r="45" spans="6:9">
      <c r="F45">
        <v>39</v>
      </c>
      <c r="G45">
        <v>9180</v>
      </c>
      <c r="H45">
        <f>4*39+G45</f>
        <v>9336</v>
      </c>
      <c r="I45">
        <f t="shared" si="1"/>
        <v>156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8" workbookViewId="0">
      <selection activeCell="H35" sqref="H35"/>
    </sheetView>
  </sheetViews>
  <sheetFormatPr baseColWidth="10" defaultColWidth="8.83203125" defaultRowHeight="14" x14ac:dyDescent="0"/>
  <cols>
    <col min="1" max="1" width="17.83203125" bestFit="1" customWidth="1"/>
    <col min="2" max="2" width="17.5" bestFit="1" customWidth="1"/>
    <col min="3" max="3" width="11" customWidth="1"/>
  </cols>
  <sheetData>
    <row r="1" spans="1:9">
      <c r="A1" t="s">
        <v>16</v>
      </c>
    </row>
    <row r="3" spans="1:9">
      <c r="A3" t="s">
        <v>20</v>
      </c>
      <c r="B3" t="s">
        <v>17</v>
      </c>
      <c r="C3" t="s">
        <v>18</v>
      </c>
      <c r="D3" t="s">
        <v>19</v>
      </c>
    </row>
    <row r="4" spans="1:9">
      <c r="A4">
        <v>5</v>
      </c>
      <c r="B4" t="s">
        <v>7</v>
      </c>
      <c r="C4" s="1">
        <v>58.005079614023472</v>
      </c>
      <c r="D4" s="1">
        <v>58.899280567253413</v>
      </c>
    </row>
    <row r="5" spans="1:9">
      <c r="F5" t="s">
        <v>26</v>
      </c>
    </row>
    <row r="6" spans="1:9">
      <c r="A6" t="s">
        <v>20</v>
      </c>
      <c r="B6" t="s">
        <v>22</v>
      </c>
      <c r="C6" t="s">
        <v>23</v>
      </c>
      <c r="D6" t="s">
        <v>21</v>
      </c>
      <c r="F6" t="s">
        <v>20</v>
      </c>
      <c r="G6" t="s">
        <v>22</v>
      </c>
      <c r="H6" t="s">
        <v>23</v>
      </c>
      <c r="I6" t="s">
        <v>21</v>
      </c>
    </row>
    <row r="7" spans="1:9">
      <c r="A7">
        <v>1</v>
      </c>
      <c r="B7">
        <v>1094</v>
      </c>
      <c r="C7">
        <v>1211</v>
      </c>
      <c r="D7">
        <f>C7-B7</f>
        <v>117</v>
      </c>
      <c r="F7">
        <v>1</v>
      </c>
      <c r="G7">
        <v>390.6</v>
      </c>
      <c r="H7">
        <f>G7+I7</f>
        <v>546.6</v>
      </c>
      <c r="I7">
        <f>4*39</f>
        <v>156</v>
      </c>
    </row>
    <row r="8" spans="1:9">
      <c r="A8">
        <v>2</v>
      </c>
      <c r="B8">
        <v>1328</v>
      </c>
      <c r="C8">
        <v>1523</v>
      </c>
      <c r="D8">
        <f t="shared" ref="D8:D16" si="0">C8-B8</f>
        <v>195</v>
      </c>
      <c r="F8">
        <v>2</v>
      </c>
      <c r="G8">
        <v>5859</v>
      </c>
      <c r="H8">
        <f t="shared" ref="H8:H37" si="1">G8+I8</f>
        <v>6015</v>
      </c>
      <c r="I8">
        <f>4*39</f>
        <v>156</v>
      </c>
    </row>
    <row r="9" spans="1:9">
      <c r="A9">
        <v>3</v>
      </c>
      <c r="B9">
        <v>1641</v>
      </c>
      <c r="C9">
        <v>1758</v>
      </c>
      <c r="D9">
        <f t="shared" si="0"/>
        <v>117</v>
      </c>
      <c r="F9">
        <v>3</v>
      </c>
      <c r="G9">
        <v>820</v>
      </c>
      <c r="H9">
        <f t="shared" si="1"/>
        <v>976</v>
      </c>
      <c r="I9">
        <f>4*39</f>
        <v>156</v>
      </c>
    </row>
    <row r="10" spans="1:9">
      <c r="A10">
        <v>4</v>
      </c>
      <c r="B10">
        <v>2148</v>
      </c>
      <c r="C10">
        <v>2266</v>
      </c>
      <c r="D10">
        <f t="shared" si="0"/>
        <v>118</v>
      </c>
      <c r="F10">
        <v>4</v>
      </c>
      <c r="G10">
        <v>1094</v>
      </c>
      <c r="H10">
        <f t="shared" si="1"/>
        <v>1211</v>
      </c>
      <c r="I10">
        <f>3*39</f>
        <v>117</v>
      </c>
    </row>
    <row r="11" spans="1:9">
      <c r="A11">
        <v>5</v>
      </c>
      <c r="B11">
        <v>2930</v>
      </c>
      <c r="C11">
        <v>2969</v>
      </c>
      <c r="D11">
        <f t="shared" si="0"/>
        <v>39</v>
      </c>
      <c r="F11">
        <v>5</v>
      </c>
      <c r="G11">
        <v>1328</v>
      </c>
      <c r="H11">
        <f t="shared" si="1"/>
        <v>1484</v>
      </c>
      <c r="I11">
        <f>4*39</f>
        <v>156</v>
      </c>
    </row>
    <row r="12" spans="1:9">
      <c r="A12">
        <v>6</v>
      </c>
      <c r="B12">
        <v>4336</v>
      </c>
      <c r="C12">
        <v>4453</v>
      </c>
      <c r="D12">
        <f t="shared" si="0"/>
        <v>117</v>
      </c>
      <c r="F12">
        <v>6</v>
      </c>
      <c r="G12">
        <v>1719</v>
      </c>
      <c r="H12">
        <f t="shared" si="1"/>
        <v>1836</v>
      </c>
      <c r="I12">
        <f>3*39</f>
        <v>117</v>
      </c>
    </row>
    <row r="13" spans="1:9">
      <c r="A13">
        <v>7</v>
      </c>
      <c r="B13">
        <v>5547</v>
      </c>
      <c r="C13">
        <v>5586</v>
      </c>
      <c r="D13">
        <f t="shared" si="0"/>
        <v>39</v>
      </c>
      <c r="F13">
        <v>7</v>
      </c>
      <c r="G13">
        <v>2930</v>
      </c>
      <c r="H13">
        <f t="shared" si="1"/>
        <v>3047</v>
      </c>
      <c r="I13">
        <f>3*39</f>
        <v>117</v>
      </c>
    </row>
    <row r="14" spans="1:9">
      <c r="A14">
        <v>8</v>
      </c>
      <c r="B14">
        <v>6602</v>
      </c>
      <c r="C14">
        <v>6680</v>
      </c>
      <c r="D14">
        <f t="shared" si="0"/>
        <v>78</v>
      </c>
      <c r="F14">
        <v>8</v>
      </c>
      <c r="G14">
        <v>3125</v>
      </c>
      <c r="H14">
        <f t="shared" si="1"/>
        <v>3242</v>
      </c>
      <c r="I14">
        <f>3*39</f>
        <v>117</v>
      </c>
    </row>
    <row r="15" spans="1:9">
      <c r="A15">
        <v>9</v>
      </c>
      <c r="B15">
        <v>6797</v>
      </c>
      <c r="C15">
        <v>6875</v>
      </c>
      <c r="D15">
        <f t="shared" si="0"/>
        <v>78</v>
      </c>
      <c r="F15">
        <v>9</v>
      </c>
      <c r="G15">
        <v>3320</v>
      </c>
      <c r="H15">
        <f t="shared" si="1"/>
        <v>3476</v>
      </c>
      <c r="I15">
        <f>4*39</f>
        <v>156</v>
      </c>
    </row>
    <row r="16" spans="1:9">
      <c r="A16">
        <v>10</v>
      </c>
      <c r="B16">
        <v>7852</v>
      </c>
      <c r="C16">
        <v>8008</v>
      </c>
      <c r="D16">
        <f t="shared" si="0"/>
        <v>156</v>
      </c>
      <c r="F16">
        <v>10</v>
      </c>
      <c r="G16">
        <v>3555</v>
      </c>
      <c r="H16">
        <f t="shared" si="1"/>
        <v>3672</v>
      </c>
      <c r="I16">
        <f>3*39</f>
        <v>117</v>
      </c>
    </row>
    <row r="17" spans="6:9">
      <c r="F17">
        <v>11</v>
      </c>
      <c r="G17">
        <v>3828</v>
      </c>
      <c r="H17">
        <f t="shared" si="1"/>
        <v>3945</v>
      </c>
      <c r="I17">
        <f>3*39</f>
        <v>117</v>
      </c>
    </row>
    <row r="18" spans="6:9">
      <c r="F18">
        <v>12</v>
      </c>
      <c r="G18">
        <v>4023</v>
      </c>
      <c r="H18">
        <f t="shared" si="1"/>
        <v>4140</v>
      </c>
      <c r="I18">
        <f>3*39</f>
        <v>117</v>
      </c>
    </row>
    <row r="19" spans="6:9">
      <c r="F19">
        <v>13</v>
      </c>
      <c r="G19">
        <v>4258</v>
      </c>
      <c r="H19">
        <f t="shared" si="1"/>
        <v>4375</v>
      </c>
      <c r="I19">
        <f>3*39</f>
        <v>117</v>
      </c>
    </row>
    <row r="20" spans="6:9">
      <c r="F20">
        <v>14</v>
      </c>
      <c r="G20">
        <v>4375</v>
      </c>
      <c r="H20">
        <f t="shared" si="1"/>
        <v>4531</v>
      </c>
      <c r="I20">
        <f>4*39</f>
        <v>156</v>
      </c>
    </row>
    <row r="21" spans="6:9">
      <c r="F21">
        <v>15</v>
      </c>
      <c r="G21">
        <v>4648</v>
      </c>
      <c r="H21">
        <f t="shared" si="1"/>
        <v>4765</v>
      </c>
      <c r="I21">
        <f>3*39</f>
        <v>117</v>
      </c>
    </row>
    <row r="22" spans="6:9">
      <c r="F22">
        <v>16</v>
      </c>
      <c r="G22">
        <v>4805</v>
      </c>
      <c r="H22">
        <f t="shared" si="1"/>
        <v>4922</v>
      </c>
      <c r="I22">
        <f>3*39</f>
        <v>117</v>
      </c>
    </row>
    <row r="23" spans="6:9">
      <c r="F23">
        <v>17</v>
      </c>
      <c r="G23">
        <v>4961</v>
      </c>
      <c r="H23">
        <f t="shared" si="1"/>
        <v>5117</v>
      </c>
      <c r="I23">
        <f>4*39</f>
        <v>156</v>
      </c>
    </row>
    <row r="24" spans="6:9">
      <c r="F24">
        <v>18</v>
      </c>
      <c r="G24">
        <v>5312</v>
      </c>
      <c r="H24">
        <f t="shared" si="1"/>
        <v>5468</v>
      </c>
      <c r="I24">
        <f>4*39</f>
        <v>156</v>
      </c>
    </row>
    <row r="25" spans="6:9">
      <c r="F25">
        <v>19</v>
      </c>
      <c r="G25">
        <v>5469</v>
      </c>
      <c r="H25">
        <f t="shared" si="1"/>
        <v>5586</v>
      </c>
      <c r="I25">
        <f>3*39</f>
        <v>117</v>
      </c>
    </row>
    <row r="26" spans="6:9">
      <c r="F26">
        <v>20</v>
      </c>
      <c r="G26">
        <v>5664</v>
      </c>
      <c r="H26">
        <f t="shared" si="1"/>
        <v>5781</v>
      </c>
      <c r="I26">
        <f>3*39</f>
        <v>117</v>
      </c>
    </row>
    <row r="27" spans="6:9">
      <c r="F27">
        <v>21</v>
      </c>
      <c r="G27">
        <v>6016</v>
      </c>
      <c r="H27">
        <f t="shared" si="1"/>
        <v>6133</v>
      </c>
      <c r="I27">
        <f>3*39</f>
        <v>117</v>
      </c>
    </row>
    <row r="28" spans="6:9">
      <c r="F28">
        <v>22</v>
      </c>
      <c r="G28">
        <v>6133</v>
      </c>
      <c r="H28">
        <f t="shared" si="1"/>
        <v>6250</v>
      </c>
      <c r="I28">
        <f>3*39</f>
        <v>117</v>
      </c>
    </row>
    <row r="29" spans="6:9">
      <c r="F29">
        <v>23</v>
      </c>
      <c r="G29">
        <v>6289</v>
      </c>
      <c r="H29">
        <f t="shared" si="1"/>
        <v>6445</v>
      </c>
      <c r="I29">
        <f>4*39</f>
        <v>156</v>
      </c>
    </row>
    <row r="30" spans="6:9">
      <c r="F30">
        <v>24</v>
      </c>
      <c r="G30">
        <v>6562</v>
      </c>
      <c r="H30">
        <f t="shared" si="1"/>
        <v>6679</v>
      </c>
      <c r="I30">
        <f>3*39</f>
        <v>117</v>
      </c>
    </row>
    <row r="31" spans="6:9">
      <c r="F31">
        <v>25</v>
      </c>
      <c r="G31">
        <v>6953</v>
      </c>
      <c r="H31">
        <f t="shared" si="1"/>
        <v>7070</v>
      </c>
      <c r="I31">
        <f>3*39</f>
        <v>117</v>
      </c>
    </row>
    <row r="32" spans="6:9">
      <c r="F32">
        <v>26</v>
      </c>
      <c r="G32">
        <v>7188</v>
      </c>
      <c r="H32">
        <f t="shared" si="1"/>
        <v>7305</v>
      </c>
      <c r="I32">
        <f>3*39</f>
        <v>117</v>
      </c>
    </row>
    <row r="33" spans="6:9">
      <c r="F33">
        <v>27</v>
      </c>
      <c r="G33">
        <v>7578</v>
      </c>
      <c r="H33">
        <f t="shared" si="1"/>
        <v>7695</v>
      </c>
      <c r="I33">
        <f>3*39</f>
        <v>117</v>
      </c>
    </row>
    <row r="34" spans="6:9">
      <c r="F34">
        <v>28</v>
      </c>
      <c r="G34">
        <v>7891</v>
      </c>
      <c r="H34">
        <f t="shared" si="1"/>
        <v>8008</v>
      </c>
      <c r="I34">
        <f>3*39</f>
        <v>117</v>
      </c>
    </row>
    <row r="35" spans="6:9">
      <c r="F35">
        <v>29</v>
      </c>
      <c r="G35">
        <v>8008</v>
      </c>
      <c r="H35">
        <f t="shared" si="1"/>
        <v>8164</v>
      </c>
      <c r="I35">
        <f>4*39</f>
        <v>156</v>
      </c>
    </row>
    <row r="36" spans="6:9">
      <c r="F36">
        <v>30</v>
      </c>
      <c r="G36">
        <v>8281</v>
      </c>
      <c r="H36">
        <f t="shared" si="1"/>
        <v>8437</v>
      </c>
      <c r="I36">
        <f>4*39</f>
        <v>156</v>
      </c>
    </row>
    <row r="37" spans="6:9">
      <c r="F37">
        <v>31</v>
      </c>
      <c r="G37">
        <v>9141</v>
      </c>
      <c r="H37">
        <f t="shared" si="1"/>
        <v>9258</v>
      </c>
      <c r="I37">
        <f>3*39</f>
        <v>117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D34" sqref="D34"/>
    </sheetView>
  </sheetViews>
  <sheetFormatPr baseColWidth="10" defaultColWidth="8.83203125" defaultRowHeight="14" x14ac:dyDescent="0"/>
  <cols>
    <col min="1" max="1" width="17.83203125" bestFit="1" customWidth="1"/>
    <col min="2" max="2" width="17.5" bestFit="1" customWidth="1"/>
    <col min="3" max="3" width="11" customWidth="1"/>
  </cols>
  <sheetData>
    <row r="1" spans="1:9">
      <c r="A1" t="s">
        <v>16</v>
      </c>
    </row>
    <row r="3" spans="1:9">
      <c r="A3" t="s">
        <v>20</v>
      </c>
      <c r="B3" t="s">
        <v>17</v>
      </c>
      <c r="C3" t="s">
        <v>18</v>
      </c>
      <c r="D3" t="s">
        <v>19</v>
      </c>
    </row>
    <row r="4" spans="1:9">
      <c r="A4">
        <v>6</v>
      </c>
      <c r="B4" t="s">
        <v>8</v>
      </c>
      <c r="C4" s="1">
        <v>53.19608387096774</v>
      </c>
      <c r="D4" s="1">
        <v>62.446942612222358</v>
      </c>
    </row>
    <row r="5" spans="1:9">
      <c r="F5" t="s">
        <v>26</v>
      </c>
    </row>
    <row r="6" spans="1:9">
      <c r="A6" t="s">
        <v>20</v>
      </c>
      <c r="B6" t="s">
        <v>22</v>
      </c>
      <c r="C6" t="s">
        <v>23</v>
      </c>
      <c r="D6" t="s">
        <v>21</v>
      </c>
      <c r="F6" t="s">
        <v>20</v>
      </c>
      <c r="G6" t="s">
        <v>22</v>
      </c>
      <c r="H6" t="s">
        <v>23</v>
      </c>
      <c r="I6" t="s">
        <v>21</v>
      </c>
    </row>
    <row r="7" spans="1:9">
      <c r="A7">
        <v>1</v>
      </c>
      <c r="B7">
        <v>586</v>
      </c>
      <c r="C7">
        <v>742</v>
      </c>
      <c r="D7">
        <f>C7-B7</f>
        <v>156</v>
      </c>
      <c r="F7">
        <v>1</v>
      </c>
      <c r="G7">
        <v>9492</v>
      </c>
      <c r="H7">
        <f>G7+I7</f>
        <v>9648</v>
      </c>
      <c r="I7">
        <f>4*39</f>
        <v>156</v>
      </c>
    </row>
    <row r="8" spans="1:9">
      <c r="A8">
        <v>2</v>
      </c>
      <c r="B8">
        <v>1602</v>
      </c>
      <c r="C8">
        <v>1719</v>
      </c>
      <c r="D8">
        <f t="shared" ref="D8:D16" si="0">C8-B8</f>
        <v>117</v>
      </c>
      <c r="F8">
        <v>2</v>
      </c>
      <c r="G8">
        <v>8906</v>
      </c>
      <c r="H8">
        <f t="shared" ref="H8:H34" si="1">G8+I8</f>
        <v>9023</v>
      </c>
      <c r="I8">
        <f>3*39</f>
        <v>117</v>
      </c>
    </row>
    <row r="9" spans="1:9">
      <c r="A9">
        <v>3</v>
      </c>
      <c r="B9">
        <v>3203</v>
      </c>
      <c r="C9">
        <v>3281</v>
      </c>
      <c r="D9">
        <f t="shared" si="0"/>
        <v>78</v>
      </c>
      <c r="F9">
        <v>3</v>
      </c>
      <c r="G9">
        <v>8594</v>
      </c>
      <c r="H9">
        <f t="shared" si="1"/>
        <v>8711</v>
      </c>
      <c r="I9">
        <f>3*39</f>
        <v>117</v>
      </c>
    </row>
    <row r="10" spans="1:9">
      <c r="A10">
        <v>4</v>
      </c>
      <c r="B10">
        <v>3945</v>
      </c>
      <c r="C10">
        <v>4023</v>
      </c>
      <c r="D10">
        <f t="shared" si="0"/>
        <v>78</v>
      </c>
      <c r="F10">
        <v>4</v>
      </c>
      <c r="G10">
        <v>8320</v>
      </c>
      <c r="H10">
        <f t="shared" si="1"/>
        <v>8437</v>
      </c>
      <c r="I10">
        <f>3*39</f>
        <v>117</v>
      </c>
    </row>
    <row r="11" spans="1:9">
      <c r="A11">
        <v>5</v>
      </c>
      <c r="B11">
        <v>4492</v>
      </c>
      <c r="C11">
        <v>4531</v>
      </c>
      <c r="D11">
        <f t="shared" si="0"/>
        <v>39</v>
      </c>
      <c r="F11">
        <v>5</v>
      </c>
      <c r="G11">
        <v>8164</v>
      </c>
      <c r="H11">
        <f t="shared" si="1"/>
        <v>8281</v>
      </c>
      <c r="I11">
        <f>3*(39)</f>
        <v>117</v>
      </c>
    </row>
    <row r="12" spans="1:9">
      <c r="A12">
        <v>6</v>
      </c>
      <c r="B12">
        <v>4844</v>
      </c>
      <c r="C12">
        <v>4922</v>
      </c>
      <c r="D12">
        <f t="shared" si="0"/>
        <v>78</v>
      </c>
      <c r="F12">
        <v>6</v>
      </c>
      <c r="G12">
        <v>8008</v>
      </c>
      <c r="H12">
        <f t="shared" si="1"/>
        <v>8125</v>
      </c>
      <c r="I12">
        <f>3*39</f>
        <v>117</v>
      </c>
    </row>
    <row r="13" spans="1:9">
      <c r="A13">
        <v>7</v>
      </c>
      <c r="B13">
        <v>5430</v>
      </c>
      <c r="C13">
        <v>5469</v>
      </c>
      <c r="D13">
        <f t="shared" si="0"/>
        <v>39</v>
      </c>
      <c r="F13">
        <v>7</v>
      </c>
      <c r="G13">
        <v>7500</v>
      </c>
      <c r="H13">
        <f t="shared" si="1"/>
        <v>7656</v>
      </c>
      <c r="I13">
        <f>4*39</f>
        <v>156</v>
      </c>
    </row>
    <row r="14" spans="1:9">
      <c r="A14">
        <v>8</v>
      </c>
      <c r="B14">
        <v>5703</v>
      </c>
      <c r="C14">
        <v>5898</v>
      </c>
      <c r="D14">
        <f t="shared" si="0"/>
        <v>195</v>
      </c>
      <c r="F14">
        <v>8</v>
      </c>
      <c r="G14">
        <v>6875</v>
      </c>
      <c r="H14">
        <f t="shared" si="1"/>
        <v>7031</v>
      </c>
      <c r="I14">
        <f>4*39</f>
        <v>156</v>
      </c>
    </row>
    <row r="15" spans="1:9">
      <c r="A15">
        <v>9</v>
      </c>
      <c r="B15">
        <v>6992</v>
      </c>
      <c r="C15">
        <v>7109</v>
      </c>
      <c r="D15">
        <f t="shared" si="0"/>
        <v>117</v>
      </c>
      <c r="F15">
        <v>9</v>
      </c>
      <c r="G15">
        <v>6719</v>
      </c>
      <c r="H15">
        <f t="shared" si="1"/>
        <v>6836</v>
      </c>
      <c r="I15">
        <f>3*39</f>
        <v>117</v>
      </c>
    </row>
    <row r="16" spans="1:9">
      <c r="A16">
        <v>10</v>
      </c>
      <c r="B16">
        <v>8633</v>
      </c>
      <c r="C16">
        <v>8711</v>
      </c>
      <c r="D16">
        <f t="shared" si="0"/>
        <v>78</v>
      </c>
      <c r="F16">
        <v>10</v>
      </c>
      <c r="G16">
        <v>6445</v>
      </c>
      <c r="H16">
        <f t="shared" si="1"/>
        <v>6601</v>
      </c>
      <c r="I16">
        <f>4*39</f>
        <v>156</v>
      </c>
    </row>
    <row r="17" spans="6:9">
      <c r="F17">
        <v>11</v>
      </c>
      <c r="G17">
        <v>6172</v>
      </c>
      <c r="H17">
        <f t="shared" si="1"/>
        <v>6328</v>
      </c>
      <c r="I17">
        <f>4*39</f>
        <v>156</v>
      </c>
    </row>
    <row r="18" spans="6:9">
      <c r="F18">
        <v>12</v>
      </c>
      <c r="G18">
        <v>5898</v>
      </c>
      <c r="H18">
        <f t="shared" si="1"/>
        <v>6015</v>
      </c>
      <c r="I18">
        <f>3*39</f>
        <v>117</v>
      </c>
    </row>
    <row r="19" spans="6:9">
      <c r="F19">
        <v>13</v>
      </c>
      <c r="G19">
        <v>5625</v>
      </c>
      <c r="H19">
        <f t="shared" si="1"/>
        <v>5742</v>
      </c>
      <c r="I19">
        <f>3*39</f>
        <v>117</v>
      </c>
    </row>
    <row r="20" spans="6:9">
      <c r="F20">
        <v>14</v>
      </c>
      <c r="G20">
        <v>5391</v>
      </c>
      <c r="H20">
        <f t="shared" si="1"/>
        <v>5547</v>
      </c>
      <c r="I20">
        <f>4*39</f>
        <v>156</v>
      </c>
    </row>
    <row r="21" spans="6:9">
      <c r="F21">
        <v>15</v>
      </c>
      <c r="G21">
        <v>5078</v>
      </c>
      <c r="H21">
        <f t="shared" si="1"/>
        <v>5195</v>
      </c>
      <c r="I21">
        <f>3*39</f>
        <v>117</v>
      </c>
    </row>
    <row r="22" spans="6:9">
      <c r="F22">
        <v>16</v>
      </c>
      <c r="G22">
        <v>4727</v>
      </c>
      <c r="H22">
        <f t="shared" si="1"/>
        <v>4883</v>
      </c>
      <c r="I22">
        <f>4*39</f>
        <v>156</v>
      </c>
    </row>
    <row r="23" spans="6:9">
      <c r="F23">
        <v>17</v>
      </c>
      <c r="G23">
        <v>4570</v>
      </c>
      <c r="H23">
        <f t="shared" si="1"/>
        <v>4687</v>
      </c>
      <c r="I23">
        <f>3*39</f>
        <v>117</v>
      </c>
    </row>
    <row r="24" spans="6:9">
      <c r="F24">
        <v>18</v>
      </c>
      <c r="G24">
        <v>4219</v>
      </c>
      <c r="H24">
        <f t="shared" si="1"/>
        <v>4336</v>
      </c>
      <c r="I24">
        <f>3*39</f>
        <v>117</v>
      </c>
    </row>
    <row r="25" spans="6:9">
      <c r="F25">
        <v>19</v>
      </c>
      <c r="G25">
        <v>4602</v>
      </c>
      <c r="H25">
        <f t="shared" si="1"/>
        <v>4719</v>
      </c>
      <c r="I25">
        <f>3*39</f>
        <v>117</v>
      </c>
    </row>
    <row r="26" spans="6:9">
      <c r="F26">
        <v>20</v>
      </c>
      <c r="G26">
        <v>3828</v>
      </c>
      <c r="H26">
        <f t="shared" si="1"/>
        <v>3984</v>
      </c>
      <c r="I26">
        <f>4*39</f>
        <v>156</v>
      </c>
    </row>
    <row r="27" spans="6:9">
      <c r="F27">
        <v>21</v>
      </c>
      <c r="G27">
        <v>3203</v>
      </c>
      <c r="H27">
        <f t="shared" si="1"/>
        <v>3320</v>
      </c>
      <c r="I27">
        <f>3*39</f>
        <v>117</v>
      </c>
    </row>
    <row r="28" spans="6:9">
      <c r="F28">
        <v>22</v>
      </c>
      <c r="G28">
        <v>2969</v>
      </c>
      <c r="H28">
        <f t="shared" si="1"/>
        <v>3086</v>
      </c>
      <c r="I28">
        <f>3*39</f>
        <v>117</v>
      </c>
    </row>
    <row r="29" spans="6:9">
      <c r="F29">
        <v>23</v>
      </c>
      <c r="G29">
        <v>1758</v>
      </c>
      <c r="H29">
        <f t="shared" si="1"/>
        <v>1914</v>
      </c>
      <c r="I29">
        <f>4*39</f>
        <v>156</v>
      </c>
    </row>
    <row r="30" spans="6:9">
      <c r="F30">
        <v>24</v>
      </c>
      <c r="G30">
        <v>1523</v>
      </c>
      <c r="H30">
        <f t="shared" si="1"/>
        <v>1679</v>
      </c>
      <c r="I30">
        <f>4*39</f>
        <v>156</v>
      </c>
    </row>
    <row r="31" spans="6:9">
      <c r="F31">
        <v>25</v>
      </c>
      <c r="G31">
        <v>1289</v>
      </c>
      <c r="H31">
        <f t="shared" si="1"/>
        <v>1445</v>
      </c>
      <c r="I31">
        <f>4*39</f>
        <v>156</v>
      </c>
    </row>
    <row r="32" spans="6:9">
      <c r="F32">
        <v>26</v>
      </c>
      <c r="G32">
        <v>937.5</v>
      </c>
      <c r="H32">
        <f t="shared" si="1"/>
        <v>1054.5</v>
      </c>
      <c r="I32">
        <f>3*39</f>
        <v>117</v>
      </c>
    </row>
    <row r="33" spans="6:9">
      <c r="F33">
        <v>27</v>
      </c>
      <c r="G33">
        <v>586</v>
      </c>
      <c r="H33">
        <f t="shared" si="1"/>
        <v>742</v>
      </c>
      <c r="I33">
        <f>4*39</f>
        <v>156</v>
      </c>
    </row>
    <row r="34" spans="6:9">
      <c r="F34">
        <v>28</v>
      </c>
      <c r="G34">
        <v>351.6</v>
      </c>
      <c r="H34">
        <f t="shared" si="1"/>
        <v>507.6</v>
      </c>
      <c r="I34">
        <f>4*39</f>
        <v>156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22" sqref="G22"/>
    </sheetView>
  </sheetViews>
  <sheetFormatPr baseColWidth="10" defaultColWidth="8.83203125" defaultRowHeight="14" x14ac:dyDescent="0"/>
  <cols>
    <col min="1" max="1" width="17.83203125" bestFit="1" customWidth="1"/>
    <col min="2" max="2" width="17.5" bestFit="1" customWidth="1"/>
    <col min="3" max="3" width="11" customWidth="1"/>
  </cols>
  <sheetData>
    <row r="1" spans="1:4">
      <c r="A1" t="s">
        <v>16</v>
      </c>
    </row>
    <row r="3" spans="1:4">
      <c r="A3" t="s">
        <v>20</v>
      </c>
      <c r="B3" t="s">
        <v>17</v>
      </c>
      <c r="C3" t="s">
        <v>18</v>
      </c>
      <c r="D3" t="s">
        <v>19</v>
      </c>
    </row>
    <row r="4" spans="1:4">
      <c r="A4">
        <v>7</v>
      </c>
      <c r="B4" t="s">
        <v>9</v>
      </c>
      <c r="C4" s="1">
        <v>57.92102283012153</v>
      </c>
      <c r="D4" s="1">
        <v>57.969021002339204</v>
      </c>
    </row>
    <row r="6" spans="1:4">
      <c r="A6" t="s">
        <v>20</v>
      </c>
      <c r="B6" t="s">
        <v>22</v>
      </c>
      <c r="C6" t="s">
        <v>23</v>
      </c>
      <c r="D6" t="s">
        <v>21</v>
      </c>
    </row>
    <row r="7" spans="1:4">
      <c r="A7">
        <v>1</v>
      </c>
      <c r="B7">
        <v>390</v>
      </c>
      <c r="C7">
        <v>469</v>
      </c>
      <c r="D7">
        <f>C7-B7</f>
        <v>79</v>
      </c>
    </row>
    <row r="8" spans="1:4">
      <c r="A8">
        <v>2</v>
      </c>
      <c r="B8">
        <v>703</v>
      </c>
      <c r="C8">
        <v>781</v>
      </c>
      <c r="D8">
        <f t="shared" ref="D8:D16" si="0">C8-B8</f>
        <v>78</v>
      </c>
    </row>
    <row r="9" spans="1:4">
      <c r="A9">
        <v>3</v>
      </c>
      <c r="B9">
        <v>1250</v>
      </c>
      <c r="C9">
        <v>1289</v>
      </c>
      <c r="D9">
        <f t="shared" si="0"/>
        <v>39</v>
      </c>
    </row>
    <row r="10" spans="1:4">
      <c r="A10">
        <v>4</v>
      </c>
      <c r="B10">
        <v>1523</v>
      </c>
      <c r="C10">
        <v>1602</v>
      </c>
      <c r="D10">
        <f t="shared" si="0"/>
        <v>79</v>
      </c>
    </row>
    <row r="11" spans="1:4">
      <c r="A11">
        <v>5</v>
      </c>
      <c r="B11">
        <v>1719</v>
      </c>
      <c r="C11">
        <v>1797</v>
      </c>
      <c r="D11">
        <f t="shared" si="0"/>
        <v>78</v>
      </c>
    </row>
    <row r="12" spans="1:4">
      <c r="A12">
        <v>6</v>
      </c>
      <c r="B12">
        <v>2148</v>
      </c>
      <c r="C12">
        <v>2266</v>
      </c>
      <c r="D12">
        <f t="shared" si="0"/>
        <v>118</v>
      </c>
    </row>
    <row r="13" spans="1:4">
      <c r="A13">
        <v>7</v>
      </c>
      <c r="B13">
        <v>3789</v>
      </c>
      <c r="C13">
        <v>3906</v>
      </c>
      <c r="D13">
        <f t="shared" si="0"/>
        <v>117</v>
      </c>
    </row>
    <row r="14" spans="1:4">
      <c r="A14">
        <v>8</v>
      </c>
      <c r="B14">
        <v>4805</v>
      </c>
      <c r="C14">
        <v>4883</v>
      </c>
      <c r="D14">
        <f t="shared" si="0"/>
        <v>78</v>
      </c>
    </row>
    <row r="15" spans="1:4">
      <c r="A15">
        <v>9</v>
      </c>
      <c r="B15">
        <v>5781</v>
      </c>
      <c r="C15">
        <v>5859</v>
      </c>
      <c r="D15">
        <f t="shared" si="0"/>
        <v>78</v>
      </c>
    </row>
    <row r="16" spans="1:4">
      <c r="A16">
        <v>10</v>
      </c>
      <c r="B16">
        <v>6758</v>
      </c>
      <c r="C16">
        <v>6797</v>
      </c>
      <c r="D16">
        <f t="shared" si="0"/>
        <v>39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13" sqref="F13"/>
    </sheetView>
  </sheetViews>
  <sheetFormatPr baseColWidth="10" defaultColWidth="8.83203125" defaultRowHeight="14" x14ac:dyDescent="0"/>
  <cols>
    <col min="1" max="1" width="17.83203125" bestFit="1" customWidth="1"/>
    <col min="2" max="2" width="17.5" bestFit="1" customWidth="1"/>
    <col min="3" max="3" width="11" customWidth="1"/>
  </cols>
  <sheetData>
    <row r="1" spans="1:4">
      <c r="A1" t="s">
        <v>16</v>
      </c>
    </row>
    <row r="3" spans="1:4">
      <c r="A3" t="s">
        <v>20</v>
      </c>
      <c r="B3" t="s">
        <v>17</v>
      </c>
      <c r="C3" t="s">
        <v>18</v>
      </c>
      <c r="D3" t="s">
        <v>19</v>
      </c>
    </row>
    <row r="4" spans="1:4">
      <c r="A4">
        <v>8</v>
      </c>
      <c r="B4" t="s">
        <v>10</v>
      </c>
      <c r="C4" s="1">
        <v>63.401388990927813</v>
      </c>
      <c r="D4" s="1">
        <v>75.116756014113648</v>
      </c>
    </row>
    <row r="6" spans="1:4">
      <c r="A6" t="s">
        <v>20</v>
      </c>
      <c r="B6" t="s">
        <v>22</v>
      </c>
      <c r="C6" t="s">
        <v>23</v>
      </c>
      <c r="D6" t="s">
        <v>21</v>
      </c>
    </row>
    <row r="7" spans="1:4">
      <c r="A7">
        <v>1</v>
      </c>
      <c r="B7">
        <v>703</v>
      </c>
      <c r="C7">
        <v>820</v>
      </c>
      <c r="D7">
        <f>C7-B7</f>
        <v>117</v>
      </c>
    </row>
    <row r="8" spans="1:4">
      <c r="A8">
        <v>2</v>
      </c>
      <c r="B8">
        <v>1484</v>
      </c>
      <c r="C8">
        <v>1562</v>
      </c>
      <c r="D8">
        <f t="shared" ref="D8:D16" si="0">C8-B8</f>
        <v>78</v>
      </c>
    </row>
    <row r="9" spans="1:4">
      <c r="A9">
        <v>3</v>
      </c>
      <c r="B9">
        <v>1875</v>
      </c>
      <c r="C9">
        <v>1914</v>
      </c>
      <c r="D9">
        <f t="shared" si="0"/>
        <v>39</v>
      </c>
    </row>
    <row r="10" spans="1:4">
      <c r="A10">
        <v>4</v>
      </c>
      <c r="B10">
        <v>3008</v>
      </c>
      <c r="C10">
        <v>3047</v>
      </c>
      <c r="D10">
        <f t="shared" si="0"/>
        <v>39</v>
      </c>
    </row>
    <row r="11" spans="1:4">
      <c r="A11">
        <v>5</v>
      </c>
      <c r="B11">
        <v>3828</v>
      </c>
      <c r="C11">
        <v>3867</v>
      </c>
      <c r="D11">
        <f t="shared" si="0"/>
        <v>39</v>
      </c>
    </row>
    <row r="12" spans="1:4">
      <c r="A12">
        <v>6</v>
      </c>
      <c r="B12">
        <v>4453</v>
      </c>
      <c r="C12">
        <v>4492</v>
      </c>
      <c r="D12">
        <f t="shared" si="0"/>
        <v>39</v>
      </c>
    </row>
    <row r="13" spans="1:4">
      <c r="A13">
        <v>7</v>
      </c>
      <c r="B13">
        <v>4844</v>
      </c>
      <c r="C13">
        <v>4922</v>
      </c>
      <c r="D13">
        <f t="shared" si="0"/>
        <v>78</v>
      </c>
    </row>
    <row r="14" spans="1:4">
      <c r="A14">
        <v>8</v>
      </c>
      <c r="B14">
        <v>5625</v>
      </c>
      <c r="C14">
        <v>5664</v>
      </c>
      <c r="D14">
        <f t="shared" si="0"/>
        <v>39</v>
      </c>
    </row>
    <row r="15" spans="1:4">
      <c r="A15">
        <v>9</v>
      </c>
      <c r="B15">
        <v>6719</v>
      </c>
      <c r="C15">
        <v>6758</v>
      </c>
      <c r="D15">
        <f t="shared" si="0"/>
        <v>39</v>
      </c>
    </row>
    <row r="16" spans="1:4">
      <c r="A16">
        <v>10</v>
      </c>
      <c r="B16">
        <v>7227</v>
      </c>
      <c r="C16">
        <v>7266</v>
      </c>
      <c r="D16">
        <f t="shared" si="0"/>
        <v>39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3" sqref="D13"/>
    </sheetView>
  </sheetViews>
  <sheetFormatPr baseColWidth="10" defaultColWidth="8.83203125" defaultRowHeight="14" x14ac:dyDescent="0"/>
  <cols>
    <col min="1" max="1" width="17.83203125" bestFit="1" customWidth="1"/>
    <col min="2" max="2" width="17.5" bestFit="1" customWidth="1"/>
    <col min="3" max="3" width="11" customWidth="1"/>
  </cols>
  <sheetData>
    <row r="1" spans="1:4">
      <c r="A1" t="s">
        <v>16</v>
      </c>
    </row>
    <row r="3" spans="1:4">
      <c r="A3" t="s">
        <v>20</v>
      </c>
      <c r="B3" t="s">
        <v>17</v>
      </c>
      <c r="C3" t="s">
        <v>18</v>
      </c>
      <c r="D3" t="s">
        <v>19</v>
      </c>
    </row>
    <row r="4" spans="1:4">
      <c r="A4">
        <v>9</v>
      </c>
      <c r="B4" t="s">
        <v>11</v>
      </c>
      <c r="C4" s="1">
        <v>60.96</v>
      </c>
      <c r="D4" s="1">
        <v>86.4</v>
      </c>
    </row>
    <row r="6" spans="1:4">
      <c r="A6" t="s">
        <v>20</v>
      </c>
      <c r="B6" t="s">
        <v>22</v>
      </c>
      <c r="C6" t="s">
        <v>23</v>
      </c>
      <c r="D6" t="s">
        <v>21</v>
      </c>
    </row>
    <row r="7" spans="1:4">
      <c r="A7">
        <v>1</v>
      </c>
      <c r="B7">
        <v>547</v>
      </c>
      <c r="C7">
        <v>703</v>
      </c>
      <c r="D7">
        <f>C7-B7</f>
        <v>156</v>
      </c>
    </row>
    <row r="8" spans="1:4">
      <c r="A8">
        <v>2</v>
      </c>
      <c r="B8">
        <v>820</v>
      </c>
      <c r="C8">
        <v>937</v>
      </c>
      <c r="D8">
        <f>C8-B8</f>
        <v>117</v>
      </c>
    </row>
    <row r="9" spans="1:4">
      <c r="A9">
        <v>3</v>
      </c>
      <c r="B9">
        <v>976</v>
      </c>
      <c r="C9">
        <v>1133</v>
      </c>
      <c r="D9">
        <f t="shared" ref="D9:D16" si="0">C9-B9</f>
        <v>157</v>
      </c>
    </row>
    <row r="10" spans="1:4">
      <c r="A10">
        <v>4</v>
      </c>
      <c r="B10">
        <v>1172</v>
      </c>
      <c r="C10">
        <v>1211</v>
      </c>
      <c r="D10">
        <f t="shared" si="0"/>
        <v>39</v>
      </c>
    </row>
    <row r="11" spans="1:4">
      <c r="A11">
        <v>5</v>
      </c>
      <c r="B11">
        <v>1289</v>
      </c>
      <c r="C11">
        <v>1406</v>
      </c>
      <c r="D11">
        <f t="shared" si="0"/>
        <v>117</v>
      </c>
    </row>
    <row r="12" spans="1:4">
      <c r="A12">
        <v>6</v>
      </c>
      <c r="B12">
        <v>1445</v>
      </c>
      <c r="C12">
        <v>1523</v>
      </c>
      <c r="D12">
        <f t="shared" si="0"/>
        <v>78</v>
      </c>
    </row>
    <row r="13" spans="1:4">
      <c r="A13">
        <v>7</v>
      </c>
      <c r="B13">
        <v>1602</v>
      </c>
      <c r="C13">
        <v>1680</v>
      </c>
      <c r="D13">
        <f t="shared" si="0"/>
        <v>78</v>
      </c>
    </row>
    <row r="14" spans="1:4">
      <c r="A14">
        <v>8</v>
      </c>
      <c r="B14">
        <v>1758</v>
      </c>
      <c r="C14">
        <v>1836</v>
      </c>
      <c r="D14">
        <f t="shared" si="0"/>
        <v>78</v>
      </c>
    </row>
    <row r="15" spans="1:4">
      <c r="A15">
        <v>9</v>
      </c>
      <c r="B15">
        <v>2539</v>
      </c>
      <c r="C15">
        <v>2617</v>
      </c>
      <c r="D15">
        <f t="shared" si="0"/>
        <v>78</v>
      </c>
    </row>
    <row r="16" spans="1:4">
      <c r="A16">
        <v>10</v>
      </c>
      <c r="B16">
        <v>3008</v>
      </c>
      <c r="C16">
        <v>3086</v>
      </c>
      <c r="D16">
        <f t="shared" si="0"/>
        <v>78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2" workbookViewId="0">
      <selection activeCell="D20" sqref="D20"/>
    </sheetView>
  </sheetViews>
  <sheetFormatPr baseColWidth="10" defaultColWidth="8.83203125" defaultRowHeight="14" x14ac:dyDescent="0"/>
  <cols>
    <col min="1" max="1" width="17.83203125" bestFit="1" customWidth="1"/>
    <col min="2" max="2" width="17.5" bestFit="1" customWidth="1"/>
    <col min="3" max="3" width="11" customWidth="1"/>
  </cols>
  <sheetData>
    <row r="1" spans="1:4">
      <c r="A1" t="s">
        <v>16</v>
      </c>
    </row>
    <row r="3" spans="1:4">
      <c r="A3" t="s">
        <v>20</v>
      </c>
      <c r="B3" t="s">
        <v>17</v>
      </c>
      <c r="C3" t="s">
        <v>18</v>
      </c>
      <c r="D3" t="s">
        <v>19</v>
      </c>
    </row>
    <row r="4" spans="1:4">
      <c r="A4">
        <v>10</v>
      </c>
      <c r="B4" t="s">
        <v>12</v>
      </c>
      <c r="C4" s="1">
        <v>52.74</v>
      </c>
      <c r="D4" s="1">
        <v>61.58</v>
      </c>
    </row>
    <row r="6" spans="1:4">
      <c r="A6" t="s">
        <v>20</v>
      </c>
      <c r="B6" t="s">
        <v>22</v>
      </c>
      <c r="C6" t="s">
        <v>23</v>
      </c>
      <c r="D6" t="s">
        <v>21</v>
      </c>
    </row>
    <row r="7" spans="1:4">
      <c r="A7">
        <v>1</v>
      </c>
      <c r="B7">
        <v>547</v>
      </c>
      <c r="C7">
        <v>664</v>
      </c>
      <c r="D7">
        <f>C7-B7</f>
        <v>117</v>
      </c>
    </row>
    <row r="8" spans="1:4">
      <c r="A8">
        <v>2</v>
      </c>
      <c r="B8">
        <v>742</v>
      </c>
      <c r="C8">
        <v>859</v>
      </c>
      <c r="D8">
        <f t="shared" ref="D8:D20" si="0">C8-B8</f>
        <v>117</v>
      </c>
    </row>
    <row r="9" spans="1:4">
      <c r="A9">
        <v>3</v>
      </c>
      <c r="B9">
        <v>938</v>
      </c>
      <c r="C9">
        <v>1055</v>
      </c>
      <c r="D9">
        <f t="shared" si="0"/>
        <v>117</v>
      </c>
    </row>
    <row r="10" spans="1:4">
      <c r="A10">
        <v>4</v>
      </c>
      <c r="B10">
        <v>1133</v>
      </c>
      <c r="C10">
        <v>1289</v>
      </c>
      <c r="D10">
        <f t="shared" si="0"/>
        <v>156</v>
      </c>
    </row>
    <row r="11" spans="1:4">
      <c r="A11">
        <v>5</v>
      </c>
      <c r="B11">
        <v>1367</v>
      </c>
      <c r="C11">
        <v>1484</v>
      </c>
      <c r="D11">
        <f t="shared" si="0"/>
        <v>117</v>
      </c>
    </row>
    <row r="12" spans="1:4">
      <c r="A12">
        <v>6</v>
      </c>
      <c r="B12">
        <v>1562</v>
      </c>
      <c r="C12">
        <v>1719</v>
      </c>
      <c r="D12">
        <f t="shared" si="0"/>
        <v>157</v>
      </c>
    </row>
    <row r="13" spans="1:4">
      <c r="A13">
        <v>7</v>
      </c>
      <c r="B13">
        <v>1797</v>
      </c>
      <c r="C13">
        <v>1953</v>
      </c>
      <c r="D13">
        <f t="shared" si="0"/>
        <v>156</v>
      </c>
    </row>
    <row r="14" spans="1:4">
      <c r="A14">
        <v>8</v>
      </c>
      <c r="B14">
        <v>2031</v>
      </c>
      <c r="C14">
        <v>2109</v>
      </c>
      <c r="D14">
        <f t="shared" si="0"/>
        <v>78</v>
      </c>
    </row>
    <row r="15" spans="1:4">
      <c r="A15">
        <v>9</v>
      </c>
      <c r="B15">
        <v>2266</v>
      </c>
      <c r="C15">
        <v>2344</v>
      </c>
      <c r="D15">
        <f t="shared" si="0"/>
        <v>78</v>
      </c>
    </row>
    <row r="16" spans="1:4">
      <c r="A16">
        <v>10</v>
      </c>
      <c r="B16">
        <v>2461</v>
      </c>
      <c r="C16">
        <v>2578</v>
      </c>
      <c r="D16">
        <f t="shared" si="0"/>
        <v>117</v>
      </c>
    </row>
    <row r="17" spans="1:4">
      <c r="A17">
        <v>11</v>
      </c>
      <c r="B17">
        <v>3867</v>
      </c>
      <c r="C17">
        <v>3945</v>
      </c>
      <c r="D17">
        <f t="shared" si="0"/>
        <v>78</v>
      </c>
    </row>
    <row r="18" spans="1:4">
      <c r="A18">
        <v>12</v>
      </c>
      <c r="B18">
        <v>6133</v>
      </c>
      <c r="C18">
        <v>6250</v>
      </c>
      <c r="D18">
        <f t="shared" si="0"/>
        <v>117</v>
      </c>
    </row>
    <row r="19" spans="1:4">
      <c r="A19">
        <v>13</v>
      </c>
      <c r="B19">
        <v>6602</v>
      </c>
      <c r="C19">
        <v>6758</v>
      </c>
      <c r="D19">
        <f t="shared" si="0"/>
        <v>156</v>
      </c>
    </row>
    <row r="20" spans="1:4">
      <c r="A20">
        <v>14</v>
      </c>
      <c r="B20">
        <v>6836</v>
      </c>
      <c r="C20">
        <v>7031</v>
      </c>
      <c r="D20">
        <f t="shared" si="0"/>
        <v>195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7" sqref="D17"/>
    </sheetView>
  </sheetViews>
  <sheetFormatPr baseColWidth="10" defaultColWidth="8.83203125" defaultRowHeight="14" x14ac:dyDescent="0"/>
  <cols>
    <col min="1" max="1" width="17.83203125" bestFit="1" customWidth="1"/>
    <col min="2" max="2" width="17.5" bestFit="1" customWidth="1"/>
    <col min="3" max="3" width="11" customWidth="1"/>
  </cols>
  <sheetData>
    <row r="1" spans="1:4">
      <c r="A1" t="s">
        <v>16</v>
      </c>
    </row>
    <row r="3" spans="1:4">
      <c r="A3" t="s">
        <v>20</v>
      </c>
      <c r="B3" t="s">
        <v>17</v>
      </c>
      <c r="C3" t="s">
        <v>18</v>
      </c>
      <c r="D3" t="s">
        <v>19</v>
      </c>
    </row>
    <row r="4" spans="1:4">
      <c r="A4">
        <v>11</v>
      </c>
      <c r="B4" t="s">
        <v>13</v>
      </c>
      <c r="C4" s="1">
        <v>63.28</v>
      </c>
      <c r="D4" s="1">
        <v>72.34</v>
      </c>
    </row>
    <row r="6" spans="1:4">
      <c r="A6" t="s">
        <v>20</v>
      </c>
      <c r="B6" t="s">
        <v>22</v>
      </c>
      <c r="C6" t="s">
        <v>23</v>
      </c>
      <c r="D6" t="s">
        <v>21</v>
      </c>
    </row>
    <row r="7" spans="1:4">
      <c r="A7">
        <v>1</v>
      </c>
      <c r="B7">
        <v>430</v>
      </c>
      <c r="C7">
        <v>507</v>
      </c>
      <c r="D7">
        <f>C7-B7</f>
        <v>77</v>
      </c>
    </row>
    <row r="8" spans="1:4">
      <c r="A8">
        <v>2</v>
      </c>
      <c r="B8">
        <v>586</v>
      </c>
      <c r="C8">
        <v>664</v>
      </c>
      <c r="D8">
        <f t="shared" ref="D8:D16" si="0">C8-B8</f>
        <v>78</v>
      </c>
    </row>
    <row r="9" spans="1:4">
      <c r="A9">
        <v>3</v>
      </c>
      <c r="B9">
        <v>977</v>
      </c>
      <c r="C9">
        <v>1094</v>
      </c>
      <c r="D9">
        <f t="shared" si="0"/>
        <v>117</v>
      </c>
    </row>
    <row r="10" spans="1:4">
      <c r="A10">
        <v>4</v>
      </c>
      <c r="B10">
        <v>1172</v>
      </c>
      <c r="C10">
        <v>1289</v>
      </c>
      <c r="D10">
        <f t="shared" si="0"/>
        <v>117</v>
      </c>
    </row>
    <row r="11" spans="1:4">
      <c r="A11">
        <v>5</v>
      </c>
      <c r="B11">
        <v>1523</v>
      </c>
      <c r="C11">
        <v>1641</v>
      </c>
      <c r="D11">
        <f t="shared" si="0"/>
        <v>118</v>
      </c>
    </row>
    <row r="12" spans="1:4">
      <c r="A12">
        <v>6</v>
      </c>
      <c r="B12">
        <v>1719</v>
      </c>
      <c r="C12">
        <v>1836</v>
      </c>
      <c r="D12">
        <f t="shared" si="0"/>
        <v>117</v>
      </c>
    </row>
    <row r="13" spans="1:4">
      <c r="A13">
        <v>7</v>
      </c>
      <c r="B13">
        <v>2266</v>
      </c>
      <c r="C13">
        <v>2383</v>
      </c>
      <c r="D13">
        <f t="shared" si="0"/>
        <v>117</v>
      </c>
    </row>
    <row r="14" spans="1:4">
      <c r="A14">
        <v>8</v>
      </c>
      <c r="B14">
        <v>2656</v>
      </c>
      <c r="C14">
        <v>2773</v>
      </c>
      <c r="D14">
        <f t="shared" si="0"/>
        <v>117</v>
      </c>
    </row>
    <row r="15" spans="1:4">
      <c r="A15">
        <v>9</v>
      </c>
      <c r="B15">
        <v>3281</v>
      </c>
      <c r="C15">
        <v>3398</v>
      </c>
      <c r="D15">
        <f t="shared" si="0"/>
        <v>117</v>
      </c>
    </row>
    <row r="16" spans="1:4">
      <c r="A16">
        <v>10</v>
      </c>
      <c r="B16">
        <v>4570</v>
      </c>
      <c r="C16">
        <v>4688</v>
      </c>
      <c r="D16">
        <f t="shared" si="0"/>
        <v>118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6" sqref="D16"/>
    </sheetView>
  </sheetViews>
  <sheetFormatPr baseColWidth="10" defaultColWidth="8.83203125" defaultRowHeight="14" x14ac:dyDescent="0"/>
  <cols>
    <col min="1" max="1" width="17.83203125" bestFit="1" customWidth="1"/>
    <col min="2" max="2" width="17.5" bestFit="1" customWidth="1"/>
    <col min="3" max="3" width="11" customWidth="1"/>
  </cols>
  <sheetData>
    <row r="1" spans="1:4">
      <c r="A1" t="s">
        <v>16</v>
      </c>
    </row>
    <row r="3" spans="1:4">
      <c r="A3" t="s">
        <v>20</v>
      </c>
      <c r="B3" t="s">
        <v>17</v>
      </c>
      <c r="C3" t="s">
        <v>18</v>
      </c>
      <c r="D3" t="s">
        <v>19</v>
      </c>
    </row>
    <row r="4" spans="1:4">
      <c r="A4">
        <v>12</v>
      </c>
      <c r="B4" t="s">
        <v>14</v>
      </c>
      <c r="C4" s="1">
        <v>57.53</v>
      </c>
      <c r="D4" s="1">
        <v>82.92</v>
      </c>
    </row>
    <row r="6" spans="1:4">
      <c r="A6" t="s">
        <v>20</v>
      </c>
      <c r="B6" t="s">
        <v>22</v>
      </c>
      <c r="C6" t="s">
        <v>23</v>
      </c>
      <c r="D6" t="s">
        <v>21</v>
      </c>
    </row>
    <row r="7" spans="1:4">
      <c r="A7">
        <v>1</v>
      </c>
      <c r="B7">
        <v>352</v>
      </c>
      <c r="C7">
        <v>429</v>
      </c>
      <c r="D7">
        <f>C7-B7</f>
        <v>77</v>
      </c>
    </row>
    <row r="8" spans="1:4">
      <c r="A8">
        <v>2</v>
      </c>
      <c r="B8">
        <v>703</v>
      </c>
      <c r="C8">
        <v>820</v>
      </c>
      <c r="D8">
        <f t="shared" ref="D8:D16" si="0">C8-B8</f>
        <v>117</v>
      </c>
    </row>
    <row r="9" spans="1:4">
      <c r="A9">
        <v>3</v>
      </c>
      <c r="B9">
        <v>860</v>
      </c>
      <c r="C9">
        <v>977</v>
      </c>
      <c r="D9">
        <f t="shared" si="0"/>
        <v>117</v>
      </c>
    </row>
    <row r="10" spans="1:4">
      <c r="A10">
        <v>4</v>
      </c>
      <c r="B10">
        <v>1055</v>
      </c>
      <c r="C10">
        <v>1133</v>
      </c>
      <c r="D10">
        <f t="shared" si="0"/>
        <v>78</v>
      </c>
    </row>
    <row r="11" spans="1:4">
      <c r="A11">
        <v>5</v>
      </c>
      <c r="B11">
        <v>1172</v>
      </c>
      <c r="C11">
        <v>1289</v>
      </c>
      <c r="D11">
        <f t="shared" si="0"/>
        <v>117</v>
      </c>
    </row>
    <row r="12" spans="1:4">
      <c r="A12">
        <v>6</v>
      </c>
      <c r="B12">
        <v>1836</v>
      </c>
      <c r="C12">
        <v>1914</v>
      </c>
      <c r="D12">
        <f t="shared" si="0"/>
        <v>78</v>
      </c>
    </row>
    <row r="13" spans="1:4">
      <c r="A13">
        <v>7</v>
      </c>
      <c r="B13">
        <v>1992</v>
      </c>
      <c r="C13">
        <v>2070</v>
      </c>
      <c r="D13">
        <f t="shared" si="0"/>
        <v>78</v>
      </c>
    </row>
    <row r="14" spans="1:4">
      <c r="A14">
        <v>8</v>
      </c>
      <c r="B14">
        <v>3867</v>
      </c>
      <c r="C14">
        <v>4062</v>
      </c>
      <c r="D14">
        <f t="shared" si="0"/>
        <v>195</v>
      </c>
    </row>
    <row r="15" spans="1:4">
      <c r="A15">
        <v>9</v>
      </c>
      <c r="B15">
        <v>4961</v>
      </c>
      <c r="C15">
        <v>5039</v>
      </c>
      <c r="D15">
        <f t="shared" si="0"/>
        <v>78</v>
      </c>
    </row>
    <row r="16" spans="1:4">
      <c r="A16">
        <v>10</v>
      </c>
      <c r="B16">
        <v>5977</v>
      </c>
      <c r="C16">
        <v>6094</v>
      </c>
      <c r="D16">
        <f t="shared" si="0"/>
        <v>117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3" workbookViewId="0">
      <selection activeCell="G36" sqref="G36"/>
    </sheetView>
  </sheetViews>
  <sheetFormatPr baseColWidth="10" defaultColWidth="8.83203125" defaultRowHeight="14" x14ac:dyDescent="0"/>
  <cols>
    <col min="1" max="1" width="17.83203125" bestFit="1" customWidth="1"/>
    <col min="2" max="2" width="17.5" bestFit="1" customWidth="1"/>
    <col min="3" max="3" width="11" customWidth="1"/>
  </cols>
  <sheetData>
    <row r="1" spans="1:4">
      <c r="A1" t="s">
        <v>16</v>
      </c>
    </row>
    <row r="3" spans="1:4">
      <c r="A3" t="s">
        <v>20</v>
      </c>
      <c r="B3" t="s">
        <v>17</v>
      </c>
      <c r="C3" t="s">
        <v>18</v>
      </c>
      <c r="D3" t="s">
        <v>19</v>
      </c>
    </row>
    <row r="4" spans="1:4">
      <c r="A4">
        <v>13</v>
      </c>
      <c r="B4" t="s">
        <v>15</v>
      </c>
      <c r="C4" s="1">
        <v>63.08</v>
      </c>
      <c r="D4" s="1">
        <v>73.63</v>
      </c>
    </row>
    <row r="6" spans="1:4">
      <c r="A6" t="s">
        <v>20</v>
      </c>
      <c r="B6" t="s">
        <v>22</v>
      </c>
      <c r="C6" t="s">
        <v>23</v>
      </c>
      <c r="D6" t="s">
        <v>21</v>
      </c>
    </row>
    <row r="7" spans="1:4">
      <c r="A7">
        <v>1</v>
      </c>
      <c r="B7">
        <v>391</v>
      </c>
      <c r="C7">
        <v>507</v>
      </c>
      <c r="D7">
        <f>C7-B7</f>
        <v>116</v>
      </c>
    </row>
    <row r="8" spans="1:4">
      <c r="A8">
        <v>2</v>
      </c>
      <c r="B8">
        <v>547</v>
      </c>
      <c r="C8">
        <v>703</v>
      </c>
      <c r="D8">
        <f t="shared" ref="D8:D16" si="0">C8-B8</f>
        <v>156</v>
      </c>
    </row>
    <row r="9" spans="1:4">
      <c r="A9">
        <v>3</v>
      </c>
      <c r="B9">
        <v>781</v>
      </c>
      <c r="C9">
        <v>898</v>
      </c>
      <c r="D9">
        <f t="shared" si="0"/>
        <v>117</v>
      </c>
    </row>
    <row r="10" spans="1:4">
      <c r="A10">
        <v>4</v>
      </c>
      <c r="B10">
        <v>937</v>
      </c>
      <c r="C10">
        <v>1094</v>
      </c>
      <c r="D10">
        <f t="shared" si="0"/>
        <v>157</v>
      </c>
    </row>
    <row r="11" spans="1:4">
      <c r="A11">
        <v>5</v>
      </c>
      <c r="B11">
        <v>1133</v>
      </c>
      <c r="C11">
        <v>1250</v>
      </c>
      <c r="D11">
        <f t="shared" si="0"/>
        <v>117</v>
      </c>
    </row>
    <row r="12" spans="1:4">
      <c r="A12">
        <v>6</v>
      </c>
      <c r="B12">
        <v>1328</v>
      </c>
      <c r="C12">
        <v>1406</v>
      </c>
      <c r="D12">
        <f t="shared" si="0"/>
        <v>78</v>
      </c>
    </row>
    <row r="13" spans="1:4">
      <c r="A13">
        <v>7</v>
      </c>
      <c r="B13">
        <v>1680</v>
      </c>
      <c r="C13">
        <v>1797</v>
      </c>
      <c r="D13">
        <f t="shared" si="0"/>
        <v>117</v>
      </c>
    </row>
    <row r="14" spans="1:4">
      <c r="A14">
        <v>8</v>
      </c>
      <c r="B14">
        <v>3945</v>
      </c>
      <c r="C14">
        <v>4023</v>
      </c>
      <c r="D14">
        <f t="shared" si="0"/>
        <v>78</v>
      </c>
    </row>
    <row r="15" spans="1:4">
      <c r="A15">
        <v>9</v>
      </c>
      <c r="B15">
        <v>5469</v>
      </c>
      <c r="C15">
        <v>5586</v>
      </c>
      <c r="D15">
        <f t="shared" si="0"/>
        <v>117</v>
      </c>
    </row>
    <row r="16" spans="1:4">
      <c r="A16">
        <v>10</v>
      </c>
      <c r="B16">
        <v>5977</v>
      </c>
      <c r="C16">
        <v>6133</v>
      </c>
      <c r="D16">
        <f t="shared" si="0"/>
        <v>156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Alves Vieira - LR</dc:creator>
  <cp:lastModifiedBy>Yovanka Uma Rucita</cp:lastModifiedBy>
  <dcterms:created xsi:type="dcterms:W3CDTF">2018-03-09T09:54:45Z</dcterms:created>
  <dcterms:modified xsi:type="dcterms:W3CDTF">2018-05-16T09:06:03Z</dcterms:modified>
</cp:coreProperties>
</file>