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0305FE18-3778-4CE2-80F4-F6D89AF072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39" i="1"/>
  <c r="F40" i="1"/>
  <c r="F32" i="1"/>
  <c r="F62" i="1"/>
  <c r="F23" i="1"/>
  <c r="I23" i="1"/>
  <c r="I61" i="1" l="1"/>
  <c r="F61" i="1"/>
  <c r="F59" i="1"/>
  <c r="F60" i="1"/>
  <c r="I60" i="1"/>
  <c r="I59" i="1"/>
  <c r="F58" i="1"/>
  <c r="I58" i="1"/>
  <c r="F57" i="1"/>
  <c r="I39" i="1"/>
  <c r="I27" i="1"/>
  <c r="I57" i="1"/>
  <c r="I52" i="1" l="1"/>
  <c r="I53" i="1"/>
  <c r="I54" i="1"/>
  <c r="I55" i="1"/>
  <c r="I56" i="1"/>
  <c r="F52" i="1"/>
  <c r="F53" i="1"/>
  <c r="F54" i="1"/>
  <c r="F55" i="1"/>
  <c r="F56" i="1"/>
  <c r="I41" i="1"/>
  <c r="I42" i="1"/>
  <c r="I43" i="1"/>
  <c r="I44" i="1"/>
  <c r="I45" i="1"/>
  <c r="I46" i="1"/>
  <c r="I47" i="1"/>
  <c r="I48" i="1"/>
  <c r="I49" i="1"/>
  <c r="I50" i="1"/>
  <c r="I51" i="1"/>
  <c r="I62" i="1"/>
  <c r="I28" i="1"/>
  <c r="I29" i="1"/>
  <c r="I30" i="1"/>
  <c r="I31" i="1"/>
  <c r="I32" i="1"/>
  <c r="I33" i="1"/>
  <c r="I34" i="1"/>
  <c r="I35" i="1"/>
  <c r="I36" i="1"/>
  <c r="I37" i="1"/>
  <c r="I38" i="1"/>
  <c r="I40" i="1"/>
  <c r="F41" i="1"/>
  <c r="F42" i="1"/>
  <c r="F43" i="1"/>
  <c r="F44" i="1"/>
  <c r="F45" i="1"/>
  <c r="F46" i="1"/>
  <c r="F47" i="1"/>
  <c r="F48" i="1"/>
  <c r="F49" i="1"/>
  <c r="F50" i="1"/>
  <c r="F51" i="1"/>
  <c r="F29" i="1"/>
  <c r="F30" i="1"/>
  <c r="F31" i="1"/>
  <c r="F33" i="1"/>
  <c r="F34" i="1"/>
  <c r="F35" i="1"/>
  <c r="F36" i="1"/>
  <c r="F37" i="1"/>
  <c r="F38" i="1"/>
  <c r="F22" i="1"/>
  <c r="I22" i="1"/>
  <c r="F24" i="1"/>
  <c r="I24" i="1"/>
  <c r="F25" i="1"/>
  <c r="I25" i="1"/>
  <c r="F26" i="1"/>
  <c r="I26" i="1"/>
  <c r="I18" i="1"/>
  <c r="I19" i="1"/>
  <c r="I20" i="1"/>
  <c r="I21" i="1"/>
  <c r="I17" i="1"/>
  <c r="F18" i="1"/>
  <c r="F19" i="1"/>
  <c r="F20" i="1"/>
  <c r="F21" i="1"/>
  <c r="F17" i="1"/>
  <c r="F63" i="1" l="1"/>
  <c r="I63" i="1"/>
  <c r="D66" i="1" l="1"/>
</calcChain>
</file>

<file path=xl/sharedStrings.xml><?xml version="1.0" encoding="utf-8"?>
<sst xmlns="http://schemas.openxmlformats.org/spreadsheetml/2006/main" count="172" uniqueCount="123">
  <si>
    <t>SEDEMAC</t>
  </si>
  <si>
    <t>Process Compliance Metric For : GC2X-GC2111-RA6M2 R6</t>
  </si>
  <si>
    <t>Doc #</t>
  </si>
  <si>
    <t>SW-Process Compliance Metric-GC2X-GC2111-RA6M2</t>
  </si>
  <si>
    <t>Rev # / Rev Date</t>
  </si>
  <si>
    <t>None</t>
  </si>
  <si>
    <t>Often</t>
  </si>
  <si>
    <t>No</t>
  </si>
  <si>
    <t>Page #</t>
  </si>
  <si>
    <t>1 of 1</t>
  </si>
  <si>
    <t>Occasionally</t>
  </si>
  <si>
    <t>Few times</t>
  </si>
  <si>
    <t>Yes</t>
  </si>
  <si>
    <t>SW team members:</t>
  </si>
  <si>
    <t>Not done</t>
  </si>
  <si>
    <t>Partly</t>
  </si>
  <si>
    <t>Very rarely</t>
  </si>
  <si>
    <t>SW Project Leader (PL):</t>
  </si>
  <si>
    <t>Pramod Ranade</t>
  </si>
  <si>
    <t>Not applicable</t>
  </si>
  <si>
    <t>Done</t>
  </si>
  <si>
    <t>Mostly</t>
  </si>
  <si>
    <t>Never</t>
  </si>
  <si>
    <t>Filled metric reviewed and approved by:</t>
  </si>
  <si>
    <t>Fully</t>
  </si>
  <si>
    <t>Any other information:</t>
  </si>
  <si>
    <t>Source code details of software subjected to test:</t>
  </si>
  <si>
    <t>BitBucket Project:</t>
  </si>
  <si>
    <t>SW - GC2X</t>
  </si>
  <si>
    <t>APL Repository:</t>
  </si>
  <si>
    <t>gc2111_renesas</t>
  </si>
  <si>
    <t>APL Branch:</t>
  </si>
  <si>
    <t>GC2111_RA6M2</t>
  </si>
  <si>
    <t>APL Commit ID:</t>
  </si>
  <si>
    <t>BSP Repository:</t>
  </si>
  <si>
    <t>gc2k-bsp</t>
  </si>
  <si>
    <t>BSP Branch:</t>
  </si>
  <si>
    <t>GC2111_BSP</t>
  </si>
  <si>
    <t>BSP Commit ID:</t>
  </si>
  <si>
    <t>ceb63ae</t>
  </si>
  <si>
    <t>#</t>
  </si>
  <si>
    <t>Process step / item</t>
  </si>
  <si>
    <t>Status</t>
  </si>
  <si>
    <t>Weight</t>
  </si>
  <si>
    <t>Score</t>
  </si>
  <si>
    <t>Remark</t>
  </si>
  <si>
    <t>Weight'</t>
  </si>
  <si>
    <t>SRS (for new SW development work) or "change request / bug report" (for SW modification work) received from customer?</t>
  </si>
  <si>
    <t>SRS uploaded in "docs" folder in Bitbucket repository of project OR change request(s) and/or bug report(s) added in JIRA (whichever of these two is applicable).</t>
  </si>
  <si>
    <t>SRS (or change request) is reviewed by PL and confirmed that it is feasible (i.e. feasibility confirmation sent to customer)?</t>
  </si>
  <si>
    <t>Since there is no change in SRS from NXP to Renesas controller change</t>
  </si>
  <si>
    <r>
      <t>SW Project plan is in place?</t>
    </r>
    <r>
      <rPr>
        <b/>
        <vertAlign val="superscript"/>
        <sz val="10.5"/>
        <color theme="1"/>
        <rFont val="Arial"/>
        <family val="2"/>
      </rPr>
      <t>1</t>
    </r>
  </si>
  <si>
    <r>
      <t>Milestones and expected completion dates updated in project plan (possibly via SYSE)</t>
    </r>
    <r>
      <rPr>
        <b/>
        <vertAlign val="superscript"/>
        <sz val="10.5"/>
        <color theme="1"/>
        <rFont val="Arial"/>
        <family val="2"/>
      </rPr>
      <t>2</t>
    </r>
  </si>
  <si>
    <r>
      <t>SW SRS created (based on the received SRS)?</t>
    </r>
    <r>
      <rPr>
        <b/>
        <vertAlign val="superscript"/>
        <sz val="10.5"/>
        <color theme="1"/>
        <rFont val="Arial"/>
        <family val="2"/>
      </rPr>
      <t>1</t>
    </r>
  </si>
  <si>
    <t>Not created /required as the change is only Microcontroller porting.</t>
  </si>
  <si>
    <r>
      <t>SW SRS is reviewed and approved by concerned Engineer from SYSE?</t>
    </r>
    <r>
      <rPr>
        <b/>
        <vertAlign val="superscript"/>
        <sz val="10.5"/>
        <color theme="1"/>
        <rFont val="Arial"/>
        <family val="2"/>
      </rPr>
      <t xml:space="preserve">3 </t>
    </r>
    <r>
      <rPr>
        <sz val="10.5"/>
        <color theme="1"/>
        <rFont val="Arial"/>
        <family val="2"/>
      </rPr>
      <t>Write name of SYSE Engineer in Remark column.</t>
    </r>
  </si>
  <si>
    <r>
      <t>SW SRS is as per defined format (QF-01)?</t>
    </r>
    <r>
      <rPr>
        <b/>
        <vertAlign val="superscript"/>
        <sz val="10.5"/>
        <color theme="1"/>
        <rFont val="Arial"/>
        <family val="2"/>
      </rPr>
      <t>3</t>
    </r>
  </si>
  <si>
    <t>SRS is found in NXP repository and same.</t>
  </si>
  <si>
    <r>
      <t>SW SRS filename and document name matches naming convention (QP-03)?</t>
    </r>
    <r>
      <rPr>
        <b/>
        <vertAlign val="superscript"/>
        <sz val="10.5"/>
        <color theme="1"/>
        <rFont val="Arial"/>
        <family val="2"/>
      </rPr>
      <t>3</t>
    </r>
  </si>
  <si>
    <r>
      <t>SW SRS reviewed and approved by Chief Engineer?</t>
    </r>
    <r>
      <rPr>
        <b/>
        <vertAlign val="superscript"/>
        <sz val="10.5"/>
        <color theme="1"/>
        <rFont val="Arial"/>
        <family val="2"/>
      </rPr>
      <t>3</t>
    </r>
  </si>
  <si>
    <r>
      <t>SW SRS uploaded in "docs" folder in Bitbucket repository of the project?</t>
    </r>
    <r>
      <rPr>
        <b/>
        <vertAlign val="superscript"/>
        <sz val="10.5"/>
        <color theme="1"/>
        <rFont val="Arial"/>
        <family val="2"/>
      </rPr>
      <t>3</t>
    </r>
  </si>
  <si>
    <t>SRS is found in NXP repository and added to renesas repo later</t>
  </si>
  <si>
    <t>Has the SW team referred to "Lessons learnt" - i.e. the two confluence pages: Common Errors and More Coding Guidelines.</t>
  </si>
  <si>
    <t>Lessons Learnt are referred from the Google Sheet</t>
  </si>
  <si>
    <r>
      <t>SDD created?</t>
    </r>
    <r>
      <rPr>
        <b/>
        <vertAlign val="superscript"/>
        <sz val="10.5"/>
        <color theme="1"/>
        <rFont val="Arial"/>
        <family val="2"/>
      </rPr>
      <t>1</t>
    </r>
  </si>
  <si>
    <r>
      <t>SDD is as per defined format (QF-02)?</t>
    </r>
    <r>
      <rPr>
        <b/>
        <vertAlign val="superscript"/>
        <sz val="10.5"/>
        <color theme="1"/>
        <rFont val="Arial"/>
        <family val="2"/>
      </rPr>
      <t>4</t>
    </r>
  </si>
  <si>
    <r>
      <t>SDD filename and document name matches naming convention (QP-03)?</t>
    </r>
    <r>
      <rPr>
        <b/>
        <vertAlign val="superscript"/>
        <sz val="10.5"/>
        <color theme="1"/>
        <rFont val="Arial"/>
        <family val="2"/>
      </rPr>
      <t>4</t>
    </r>
  </si>
  <si>
    <r>
      <t>SDD is reviewed and approved by Chief Engineer?</t>
    </r>
    <r>
      <rPr>
        <b/>
        <vertAlign val="superscript"/>
        <sz val="10.5"/>
        <color theme="1"/>
        <rFont val="Arial"/>
        <family val="2"/>
      </rPr>
      <t>4</t>
    </r>
  </si>
  <si>
    <r>
      <t>SDD uploaded in "docs" folder in Bitbucket repository of the project?</t>
    </r>
    <r>
      <rPr>
        <b/>
        <vertAlign val="superscript"/>
        <sz val="10.5"/>
        <color theme="1"/>
        <rFont val="Arial"/>
        <family val="2"/>
      </rPr>
      <t>4</t>
    </r>
  </si>
  <si>
    <t>Bitbucket repository for the project created?</t>
  </si>
  <si>
    <t>Bitbucket repository and Bitbucket project names are as per naming convention (QP-02)?</t>
  </si>
  <si>
    <t>Branches "master" and "develop" created?</t>
  </si>
  <si>
    <t>Branch permissions set such that "master" and "develop" can be updated only by PL?</t>
  </si>
  <si>
    <t>Git branches as per QP-06 are in use?</t>
  </si>
  <si>
    <t>Unit test plan is created for how many units (write answer in "Status" column)? How many units actually need unit testing (write answer in "Remark" column)?</t>
  </si>
  <si>
    <t>Number of "all ok" unit test reports (write answer in "Status" column)?</t>
  </si>
  <si>
    <t>Integration test plan created?</t>
  </si>
  <si>
    <r>
      <t>System test plan created and / or approved by concerned Engineer from SYSE?</t>
    </r>
    <r>
      <rPr>
        <b/>
        <vertAlign val="superscript"/>
        <sz val="10.5"/>
        <color theme="1"/>
        <rFont val="Arial"/>
        <family val="2"/>
      </rPr>
      <t xml:space="preserve">5 </t>
    </r>
    <r>
      <rPr>
        <sz val="10.5"/>
        <color theme="1"/>
        <rFont val="Arial"/>
        <family val="2"/>
      </rPr>
      <t>Write name of SYSE Engineer in Remark column.</t>
    </r>
  </si>
  <si>
    <t>The Test reports are prepared for each revision and shared to Devendra for review.</t>
  </si>
  <si>
    <t>If system testing is done partially: is this approved by Principal Engineer or Chief Engineer?</t>
  </si>
  <si>
    <t>Integration test report is "all ok"?</t>
  </si>
  <si>
    <t>System test report is "all ok"?</t>
  </si>
  <si>
    <t>3,4 issues are failed but deferred and consider for improvement later. Issues logged on JIRA.</t>
  </si>
  <si>
    <t>ALL Issues discovered during Integration testing and System testing are logged in JIRA?</t>
  </si>
  <si>
    <t>All the issues are logged/reported via JIRA</t>
  </si>
  <si>
    <t>Static Analysis run on entire source code (after integration)? Write names of tools used in "Remark" column.</t>
  </si>
  <si>
    <t>ALL static analysis reports are closed and uploaded in "docs" folder?</t>
  </si>
  <si>
    <t>Code review performed on entire source code (after integrsation)? Write names of reviewers in "Remark" column,</t>
  </si>
  <si>
    <t>ALL code review reports are closed and uploaded in "docs" folder?</t>
  </si>
  <si>
    <t>If any other documents are created (other than those mentioned above) then all those are uploaded in "docs" folder? Write names of all these extra documents in "Remark" column.</t>
  </si>
  <si>
    <t>Written "approval for release" received from customer?</t>
  </si>
  <si>
    <t>Approved by Devendra Deshmukh</t>
  </si>
  <si>
    <t>All branches merged into "develop"?</t>
  </si>
  <si>
    <t>"develop" merged into "master"?</t>
  </si>
  <si>
    <t>Code from "master" branch (after the above release) is being released?</t>
  </si>
  <si>
    <t>Release note prepared and uploaded in "docs" folder OR Release.md in Bitbucket repository is updated.</t>
  </si>
  <si>
    <r>
      <t>Naming convention (as per QP-05) for identifiers and files is followed?</t>
    </r>
    <r>
      <rPr>
        <b/>
        <vertAlign val="superscript"/>
        <sz val="10.5"/>
        <color theme="1"/>
        <rFont val="Arial"/>
        <family val="2"/>
      </rPr>
      <t>6</t>
    </r>
  </si>
  <si>
    <r>
      <t>Magic numbers used?</t>
    </r>
    <r>
      <rPr>
        <b/>
        <vertAlign val="superscript"/>
        <sz val="10.5"/>
        <color theme="1"/>
        <rFont val="Arial"/>
        <family val="2"/>
      </rPr>
      <t>6</t>
    </r>
  </si>
  <si>
    <r>
      <t>Are there compiler warnings (in the code that we have written) that can be removed?</t>
    </r>
    <r>
      <rPr>
        <b/>
        <vertAlign val="superscript"/>
        <sz val="10.5"/>
        <color theme="1"/>
        <rFont val="Arial"/>
        <family val="2"/>
      </rPr>
      <t>6</t>
    </r>
  </si>
  <si>
    <r>
      <t xml:space="preserve">Are comments written in code for </t>
    </r>
    <r>
      <rPr>
        <b/>
        <sz val="10.5"/>
        <color theme="1"/>
        <rFont val="Arial"/>
        <family val="2"/>
      </rPr>
      <t>each</t>
    </r>
    <r>
      <rPr>
        <sz val="10.5"/>
        <color theme="1"/>
        <rFont val="Arial"/>
        <family val="2"/>
      </rPr>
      <t xml:space="preserve"> warning that cannot be removed?</t>
    </r>
    <r>
      <rPr>
        <b/>
        <vertAlign val="superscript"/>
        <sz val="10.5"/>
        <color theme="1"/>
        <rFont val="Arial"/>
        <family val="2"/>
      </rPr>
      <t>6</t>
    </r>
  </si>
  <si>
    <r>
      <t>Code written is modular?</t>
    </r>
    <r>
      <rPr>
        <b/>
        <vertAlign val="superscript"/>
        <sz val="10.5"/>
        <color theme="1"/>
        <rFont val="Arial"/>
        <family val="2"/>
      </rPr>
      <t>6</t>
    </r>
  </si>
  <si>
    <t>Lessons learnt updated? Write about major updates in "Remark" column</t>
  </si>
  <si>
    <t>Common Issues which needs to fixed in other products including GC2111 are listed in the firmware Issues sheet during the development</t>
  </si>
  <si>
    <t>Percentage compliance:</t>
  </si>
  <si>
    <t>Notes:</t>
  </si>
  <si>
    <t>This item can be "Not applicable" only in case of bug report or change request.</t>
  </si>
  <si>
    <t>This can be "Not applicable" only if Project plan is "Not applicable".</t>
  </si>
  <si>
    <t>This can be "Not applicable" only if SW SRS is "Not applicable".</t>
  </si>
  <si>
    <t>This can be "Not applicable" only if SDD is "Not applicable".</t>
  </si>
  <si>
    <t>Either SW PL shall create System Test Plan and concerned SYSE Engineer shall approve it; OR concerned SYSE Engineer shall create it.</t>
  </si>
  <si>
    <t>In case of modifications in legacy code: this item should be evaluated w.r.t. modified code only.</t>
  </si>
  <si>
    <t>This format prepared by:</t>
  </si>
  <si>
    <t>Pramod Ranade, Chief Engineer</t>
  </si>
  <si>
    <t>Reviewed and approved by:</t>
  </si>
  <si>
    <t>Ajit Natu, Principal Engineer</t>
  </si>
  <si>
    <t>Format Rev # / Rev Date:</t>
  </si>
  <si>
    <t>2 / 14-Jan-2019</t>
  </si>
  <si>
    <t>SuryaPranayTeja</t>
  </si>
  <si>
    <t>eb2e128</t>
  </si>
  <si>
    <t xml:space="preserve"> 0.01 / 08-06-2023</t>
  </si>
  <si>
    <t>Code Review completed for the diff and actions taken.</t>
  </si>
  <si>
    <t>Release Note is prepared but not uploaded in docs folder. Added later to the repo.</t>
  </si>
  <si>
    <t>The Metric is filled only for the changes made from its previous release.(Bug fix of Invalid DG Run and Modbus 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</si>
</sst>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sz val="18"/>
      <color theme="1"/>
      <name val="Century Gothic"/>
      <family val="2"/>
    </font>
    <font>
      <b/>
      <sz val="13"/>
      <color theme="1"/>
      <name val="Arial"/>
      <family val="2"/>
    </font>
    <font>
      <b/>
      <vertAlign val="superscript"/>
      <sz val="10.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2" fillId="2" borderId="6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0" fontId="0" fillId="0" borderId="1" xfId="0" applyBorder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B050"/>
      <color rgb="FFFF9900"/>
      <color rgb="FFFF0000"/>
      <color rgb="FFFFFF00"/>
      <color rgb="FF91CF4D"/>
      <color rgb="FF92D050"/>
      <color rgb="FF00FFFF"/>
      <color rgb="FFFF6600"/>
      <color rgb="FF66FF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tabSelected="1" zoomScale="77" zoomScaleNormal="100" workbookViewId="0">
      <selection activeCell="L17" sqref="L17"/>
    </sheetView>
  </sheetViews>
  <sheetFormatPr defaultRowHeight="15" x14ac:dyDescent="0.25"/>
  <cols>
    <col min="1" max="1" width="6" customWidth="1"/>
    <col min="2" max="2" width="17.28515625" customWidth="1"/>
    <col min="3" max="3" width="48.85546875" customWidth="1"/>
    <col min="4" max="4" width="12.85546875" customWidth="1"/>
    <col min="5" max="5" width="10.5703125" customWidth="1"/>
    <col min="6" max="6" width="7.28515625" customWidth="1"/>
    <col min="7" max="7" width="16.5703125" customWidth="1"/>
    <col min="8" max="8" width="19.42578125" customWidth="1"/>
    <col min="9" max="9" width="9.140625" hidden="1" customWidth="1"/>
    <col min="10" max="10" width="6.5703125" customWidth="1"/>
    <col min="11" max="11" width="4.85546875" customWidth="1"/>
    <col min="12" max="12" width="8.140625" customWidth="1"/>
    <col min="13" max="13" width="5.5703125" customWidth="1"/>
    <col min="14" max="14" width="14" customWidth="1"/>
    <col min="15" max="15" width="14.42578125" customWidth="1"/>
  </cols>
  <sheetData>
    <row r="1" spans="1:15" ht="30" customHeight="1" x14ac:dyDescent="0.25">
      <c r="A1" s="14" t="s">
        <v>0</v>
      </c>
      <c r="B1" s="15"/>
      <c r="C1" s="20" t="s">
        <v>1</v>
      </c>
      <c r="D1" s="21"/>
      <c r="E1" s="12" t="s">
        <v>2</v>
      </c>
      <c r="F1" s="13"/>
      <c r="G1" s="29" t="s">
        <v>3</v>
      </c>
      <c r="H1" s="29"/>
    </row>
    <row r="2" spans="1:15" ht="20.100000000000001" customHeight="1" x14ac:dyDescent="0.25">
      <c r="A2" s="16"/>
      <c r="B2" s="17"/>
      <c r="C2" s="22"/>
      <c r="D2" s="23"/>
      <c r="E2" s="12" t="s">
        <v>4</v>
      </c>
      <c r="F2" s="13"/>
      <c r="G2" s="32" t="s">
        <v>119</v>
      </c>
      <c r="H2" s="32"/>
      <c r="M2" t="s">
        <v>5</v>
      </c>
      <c r="N2" t="s">
        <v>6</v>
      </c>
      <c r="O2" t="s">
        <v>7</v>
      </c>
    </row>
    <row r="3" spans="1:15" ht="20.100000000000001" customHeight="1" x14ac:dyDescent="0.25">
      <c r="A3" s="18"/>
      <c r="B3" s="19"/>
      <c r="C3" s="24"/>
      <c r="D3" s="25"/>
      <c r="E3" s="12" t="s">
        <v>8</v>
      </c>
      <c r="F3" s="13"/>
      <c r="G3" s="32" t="s">
        <v>9</v>
      </c>
      <c r="H3" s="32"/>
      <c r="M3" t="s">
        <v>10</v>
      </c>
      <c r="N3" t="s">
        <v>11</v>
      </c>
      <c r="O3" t="s">
        <v>12</v>
      </c>
    </row>
    <row r="4" spans="1:15" x14ac:dyDescent="0.25">
      <c r="A4" s="29" t="s">
        <v>13</v>
      </c>
      <c r="B4" s="29"/>
      <c r="C4" s="30" t="s">
        <v>117</v>
      </c>
      <c r="D4" s="31"/>
      <c r="E4" s="31"/>
      <c r="F4" s="31"/>
      <c r="G4" s="31"/>
      <c r="H4" s="31"/>
      <c r="K4" t="s">
        <v>14</v>
      </c>
      <c r="L4" t="s">
        <v>14</v>
      </c>
      <c r="M4" t="s">
        <v>15</v>
      </c>
      <c r="N4" t="s">
        <v>16</v>
      </c>
    </row>
    <row r="5" spans="1:15" x14ac:dyDescent="0.25">
      <c r="A5" s="29" t="s">
        <v>17</v>
      </c>
      <c r="B5" s="29"/>
      <c r="C5" s="31" t="s">
        <v>18</v>
      </c>
      <c r="D5" s="31"/>
      <c r="E5" s="31"/>
      <c r="F5" s="31"/>
      <c r="G5" s="31"/>
      <c r="H5" s="31"/>
      <c r="K5" t="s">
        <v>19</v>
      </c>
      <c r="L5" t="s">
        <v>20</v>
      </c>
      <c r="M5" t="s">
        <v>21</v>
      </c>
      <c r="N5" t="s">
        <v>22</v>
      </c>
    </row>
    <row r="6" spans="1:15" ht="30.75" customHeight="1" x14ac:dyDescent="0.25">
      <c r="A6" s="29" t="s">
        <v>23</v>
      </c>
      <c r="B6" s="29"/>
      <c r="C6" s="31"/>
      <c r="D6" s="31"/>
      <c r="E6" s="31"/>
      <c r="F6" s="31"/>
      <c r="G6" s="31"/>
      <c r="H6" s="31"/>
      <c r="K6" t="s">
        <v>20</v>
      </c>
      <c r="M6" t="s">
        <v>24</v>
      </c>
    </row>
    <row r="7" spans="1:15" x14ac:dyDescent="0.25">
      <c r="A7" s="29" t="s">
        <v>25</v>
      </c>
      <c r="B7" s="29"/>
      <c r="C7" s="31" t="s">
        <v>122</v>
      </c>
      <c r="D7" s="31"/>
      <c r="E7" s="31"/>
      <c r="F7" s="31"/>
      <c r="G7" s="31"/>
      <c r="H7" s="31"/>
    </row>
    <row r="8" spans="1:15" x14ac:dyDescent="0.25">
      <c r="A8" s="33" t="s">
        <v>26</v>
      </c>
      <c r="B8" s="34"/>
      <c r="C8" s="11" t="s">
        <v>27</v>
      </c>
      <c r="D8" s="39" t="s">
        <v>28</v>
      </c>
      <c r="E8" s="40"/>
      <c r="F8" s="40"/>
      <c r="G8" s="40"/>
      <c r="H8" s="41"/>
      <c r="I8" s="11"/>
      <c r="J8" s="11"/>
    </row>
    <row r="9" spans="1:15" x14ac:dyDescent="0.25">
      <c r="A9" s="35"/>
      <c r="B9" s="36"/>
      <c r="C9" s="11" t="s">
        <v>29</v>
      </c>
      <c r="D9" s="39" t="s">
        <v>30</v>
      </c>
      <c r="E9" s="40"/>
      <c r="F9" s="40"/>
      <c r="G9" s="40"/>
      <c r="H9" s="41"/>
      <c r="I9" s="11"/>
      <c r="J9" s="11"/>
    </row>
    <row r="10" spans="1:15" ht="29.25" customHeight="1" x14ac:dyDescent="0.25">
      <c r="A10" s="35"/>
      <c r="B10" s="36"/>
      <c r="C10" s="11" t="s">
        <v>31</v>
      </c>
      <c r="D10" s="39" t="s">
        <v>32</v>
      </c>
      <c r="E10" s="40"/>
      <c r="F10" s="40"/>
      <c r="G10" s="40"/>
      <c r="H10" s="41"/>
      <c r="I10" s="11"/>
      <c r="J10" s="11"/>
    </row>
    <row r="11" spans="1:15" ht="29.25" customHeight="1" x14ac:dyDescent="0.25">
      <c r="A11" s="35"/>
      <c r="B11" s="36"/>
      <c r="C11" s="11" t="s">
        <v>33</v>
      </c>
      <c r="D11" s="39" t="s">
        <v>118</v>
      </c>
      <c r="E11" s="40"/>
      <c r="F11" s="40"/>
      <c r="G11" s="40"/>
      <c r="H11" s="41"/>
      <c r="I11" s="11"/>
      <c r="J11" s="11"/>
    </row>
    <row r="12" spans="1:15" ht="29.25" customHeight="1" x14ac:dyDescent="0.25">
      <c r="A12" s="35"/>
      <c r="B12" s="36"/>
      <c r="C12" s="11" t="s">
        <v>34</v>
      </c>
      <c r="D12" s="44" t="s">
        <v>35</v>
      </c>
      <c r="E12" s="44"/>
      <c r="F12" s="44"/>
      <c r="G12" s="44"/>
      <c r="H12" s="44"/>
      <c r="I12" s="11"/>
      <c r="J12" s="11"/>
    </row>
    <row r="13" spans="1:15" ht="29.25" customHeight="1" x14ac:dyDescent="0.25">
      <c r="A13" s="35"/>
      <c r="B13" s="36"/>
      <c r="C13" s="11" t="s">
        <v>36</v>
      </c>
      <c r="D13" s="39" t="s">
        <v>37</v>
      </c>
      <c r="E13" s="42"/>
      <c r="F13" s="42"/>
      <c r="G13" s="42"/>
      <c r="H13" s="43"/>
      <c r="I13" s="11"/>
      <c r="J13" s="11"/>
    </row>
    <row r="14" spans="1:15" x14ac:dyDescent="0.25">
      <c r="A14" s="37"/>
      <c r="B14" s="38"/>
      <c r="C14" s="11" t="s">
        <v>38</v>
      </c>
      <c r="D14" s="44" t="s">
        <v>39</v>
      </c>
      <c r="E14" s="44"/>
      <c r="F14" s="44"/>
      <c r="G14" s="44"/>
      <c r="H14" s="44"/>
      <c r="I14" s="11"/>
      <c r="J14" s="11"/>
    </row>
    <row r="15" spans="1:15" x14ac:dyDescent="0.25">
      <c r="A15" s="26"/>
      <c r="B15" s="27"/>
      <c r="C15" s="27"/>
      <c r="D15" s="27"/>
      <c r="E15" s="27"/>
      <c r="F15" s="27"/>
      <c r="G15" s="27"/>
      <c r="H15" s="28"/>
    </row>
    <row r="16" spans="1:15" x14ac:dyDescent="0.25">
      <c r="A16" s="1" t="s">
        <v>40</v>
      </c>
      <c r="B16" s="47" t="s">
        <v>41</v>
      </c>
      <c r="C16" s="48"/>
      <c r="D16" s="1" t="s">
        <v>42</v>
      </c>
      <c r="E16" s="1" t="s">
        <v>43</v>
      </c>
      <c r="F16" s="1" t="s">
        <v>44</v>
      </c>
      <c r="G16" s="47" t="s">
        <v>45</v>
      </c>
      <c r="H16" s="48"/>
      <c r="I16" s="4" t="s">
        <v>46</v>
      </c>
    </row>
    <row r="17" spans="1:9" x14ac:dyDescent="0.25">
      <c r="A17" s="2">
        <v>1</v>
      </c>
      <c r="B17" s="45" t="s">
        <v>47</v>
      </c>
      <c r="C17" s="46"/>
      <c r="D17" s="10" t="s">
        <v>14</v>
      </c>
      <c r="E17" s="3">
        <v>1</v>
      </c>
      <c r="F17" s="3">
        <f>IF(D17="Done",E17,0)</f>
        <v>0</v>
      </c>
      <c r="G17" s="45"/>
      <c r="H17" s="49"/>
      <c r="I17">
        <f>IF(D17="Not applicable",0,E17)</f>
        <v>1</v>
      </c>
    </row>
    <row r="18" spans="1:9" ht="44.25" customHeight="1" x14ac:dyDescent="0.25">
      <c r="A18" s="2">
        <v>2</v>
      </c>
      <c r="B18" s="45" t="s">
        <v>48</v>
      </c>
      <c r="C18" s="46"/>
      <c r="D18" s="10" t="s">
        <v>14</v>
      </c>
      <c r="E18" s="3">
        <v>1</v>
      </c>
      <c r="F18" s="3">
        <f t="shared" ref="F18:F21" si="0">IF(D18="Done",E18,0)</f>
        <v>0</v>
      </c>
      <c r="G18" s="45"/>
      <c r="H18" s="49"/>
      <c r="I18">
        <f t="shared" ref="I18:I21" si="1">IF(D18="Not applicable",0,E18)</f>
        <v>1</v>
      </c>
    </row>
    <row r="19" spans="1:9" ht="30" customHeight="1" x14ac:dyDescent="0.25">
      <c r="A19" s="2">
        <v>3</v>
      </c>
      <c r="B19" s="45" t="s">
        <v>49</v>
      </c>
      <c r="C19" s="46"/>
      <c r="D19" s="10" t="s">
        <v>19</v>
      </c>
      <c r="E19" s="3">
        <v>1</v>
      </c>
      <c r="F19" s="3">
        <f t="shared" si="0"/>
        <v>0</v>
      </c>
      <c r="G19" s="45" t="s">
        <v>50</v>
      </c>
      <c r="H19" s="49"/>
      <c r="I19">
        <f t="shared" si="1"/>
        <v>0</v>
      </c>
    </row>
    <row r="20" spans="1:9" ht="27" x14ac:dyDescent="0.25">
      <c r="A20" s="2">
        <v>4</v>
      </c>
      <c r="B20" s="45" t="s">
        <v>51</v>
      </c>
      <c r="C20" s="46"/>
      <c r="D20" s="10" t="s">
        <v>19</v>
      </c>
      <c r="E20" s="3">
        <v>1</v>
      </c>
      <c r="F20" s="3">
        <f t="shared" si="0"/>
        <v>0</v>
      </c>
      <c r="G20" s="45"/>
      <c r="H20" s="49"/>
      <c r="I20">
        <f t="shared" si="1"/>
        <v>0</v>
      </c>
    </row>
    <row r="21" spans="1:9" ht="31.5" customHeight="1" x14ac:dyDescent="0.25">
      <c r="A21" s="2">
        <v>5</v>
      </c>
      <c r="B21" s="45" t="s">
        <v>52</v>
      </c>
      <c r="C21" s="46"/>
      <c r="D21" s="10" t="s">
        <v>19</v>
      </c>
      <c r="E21" s="3">
        <v>1</v>
      </c>
      <c r="F21" s="3">
        <f t="shared" si="0"/>
        <v>0</v>
      </c>
      <c r="G21" s="45"/>
      <c r="H21" s="49"/>
      <c r="I21">
        <f t="shared" si="1"/>
        <v>0</v>
      </c>
    </row>
    <row r="22" spans="1:9" ht="27" x14ac:dyDescent="0.25">
      <c r="A22" s="2">
        <v>6</v>
      </c>
      <c r="B22" s="45" t="s">
        <v>53</v>
      </c>
      <c r="C22" s="46"/>
      <c r="D22" s="10" t="s">
        <v>19</v>
      </c>
      <c r="E22" s="3">
        <v>2</v>
      </c>
      <c r="F22" s="3">
        <f t="shared" ref="F22:F26" si="2">IF(D22="Done",E22,0)</f>
        <v>0</v>
      </c>
      <c r="G22" s="45" t="s">
        <v>54</v>
      </c>
      <c r="H22" s="49"/>
      <c r="I22">
        <f t="shared" ref="I22:I62" si="3">IF(D22="Not applicable",0,E22)</f>
        <v>0</v>
      </c>
    </row>
    <row r="23" spans="1:9" ht="29.25" customHeight="1" x14ac:dyDescent="0.25">
      <c r="A23" s="2">
        <v>7</v>
      </c>
      <c r="B23" s="45" t="s">
        <v>55</v>
      </c>
      <c r="C23" s="46"/>
      <c r="D23" s="10" t="s">
        <v>19</v>
      </c>
      <c r="E23" s="3">
        <v>1</v>
      </c>
      <c r="F23" s="3">
        <f t="shared" si="2"/>
        <v>0</v>
      </c>
      <c r="G23" s="45" t="s">
        <v>54</v>
      </c>
      <c r="H23" s="49"/>
      <c r="I23">
        <f t="shared" si="3"/>
        <v>0</v>
      </c>
    </row>
    <row r="24" spans="1:9" ht="27" x14ac:dyDescent="0.25">
      <c r="A24" s="2">
        <v>8</v>
      </c>
      <c r="B24" s="45" t="s">
        <v>56</v>
      </c>
      <c r="C24" s="46"/>
      <c r="D24" s="10" t="s">
        <v>19</v>
      </c>
      <c r="E24" s="3">
        <v>1</v>
      </c>
      <c r="F24" s="3">
        <f t="shared" si="2"/>
        <v>0</v>
      </c>
      <c r="G24" s="45" t="s">
        <v>57</v>
      </c>
      <c r="H24" s="49"/>
      <c r="I24">
        <f t="shared" si="3"/>
        <v>0</v>
      </c>
    </row>
    <row r="25" spans="1:9" ht="32.25" customHeight="1" x14ac:dyDescent="0.25">
      <c r="A25" s="2">
        <v>9</v>
      </c>
      <c r="B25" s="45" t="s">
        <v>58</v>
      </c>
      <c r="C25" s="46"/>
      <c r="D25" s="10" t="s">
        <v>19</v>
      </c>
      <c r="E25" s="3">
        <v>1</v>
      </c>
      <c r="F25" s="3">
        <f t="shared" si="2"/>
        <v>0</v>
      </c>
      <c r="G25" s="45" t="s">
        <v>57</v>
      </c>
      <c r="H25" s="49"/>
      <c r="I25">
        <f t="shared" si="3"/>
        <v>0</v>
      </c>
    </row>
    <row r="26" spans="1:9" ht="27" x14ac:dyDescent="0.25">
      <c r="A26" s="2">
        <v>10</v>
      </c>
      <c r="B26" s="45" t="s">
        <v>59</v>
      </c>
      <c r="C26" s="46"/>
      <c r="D26" s="10" t="s">
        <v>19</v>
      </c>
      <c r="E26" s="3">
        <v>1</v>
      </c>
      <c r="F26" s="3">
        <f t="shared" si="2"/>
        <v>0</v>
      </c>
      <c r="G26" s="45" t="s">
        <v>57</v>
      </c>
      <c r="H26" s="49"/>
      <c r="I26">
        <f t="shared" si="3"/>
        <v>0</v>
      </c>
    </row>
    <row r="27" spans="1:9" ht="33" customHeight="1" x14ac:dyDescent="0.25">
      <c r="A27" s="2">
        <v>11</v>
      </c>
      <c r="B27" s="45" t="s">
        <v>60</v>
      </c>
      <c r="C27" s="46"/>
      <c r="D27" s="10" t="s">
        <v>19</v>
      </c>
      <c r="E27" s="3">
        <v>1</v>
      </c>
      <c r="F27" s="3">
        <v>0</v>
      </c>
      <c r="G27" s="45" t="s">
        <v>61</v>
      </c>
      <c r="H27" s="49"/>
      <c r="I27">
        <f t="shared" si="3"/>
        <v>0</v>
      </c>
    </row>
    <row r="28" spans="1:9" ht="30" customHeight="1" x14ac:dyDescent="0.25">
      <c r="A28" s="2">
        <v>12</v>
      </c>
      <c r="B28" s="45" t="s">
        <v>62</v>
      </c>
      <c r="C28" s="46"/>
      <c r="D28" s="10" t="s">
        <v>20</v>
      </c>
      <c r="E28" s="3">
        <v>1</v>
      </c>
      <c r="F28" s="3">
        <f>IF(D28="Done",E28,0)</f>
        <v>1</v>
      </c>
      <c r="G28" s="45" t="s">
        <v>63</v>
      </c>
      <c r="H28" s="49"/>
      <c r="I28">
        <f t="shared" si="3"/>
        <v>1</v>
      </c>
    </row>
    <row r="29" spans="1:9" ht="27" x14ac:dyDescent="0.25">
      <c r="A29" s="2">
        <v>13</v>
      </c>
      <c r="B29" s="45" t="s">
        <v>64</v>
      </c>
      <c r="C29" s="46"/>
      <c r="D29" s="10" t="s">
        <v>19</v>
      </c>
      <c r="E29" s="3">
        <v>3</v>
      </c>
      <c r="F29" s="3">
        <f t="shared" ref="F29:F38" si="4">IF(D29="Done",E29,0)</f>
        <v>0</v>
      </c>
      <c r="G29" s="45"/>
      <c r="H29" s="49"/>
      <c r="I29">
        <f t="shared" si="3"/>
        <v>0</v>
      </c>
    </row>
    <row r="30" spans="1:9" ht="27" x14ac:dyDescent="0.25">
      <c r="A30" s="2">
        <v>14</v>
      </c>
      <c r="B30" s="45" t="s">
        <v>65</v>
      </c>
      <c r="C30" s="46"/>
      <c r="D30" s="10" t="s">
        <v>19</v>
      </c>
      <c r="E30" s="3">
        <v>1</v>
      </c>
      <c r="F30" s="3">
        <f t="shared" si="4"/>
        <v>0</v>
      </c>
      <c r="G30" s="45"/>
      <c r="H30" s="49"/>
      <c r="I30">
        <f t="shared" si="3"/>
        <v>0</v>
      </c>
    </row>
    <row r="31" spans="1:9" ht="33" customHeight="1" x14ac:dyDescent="0.25">
      <c r="A31" s="2">
        <v>15</v>
      </c>
      <c r="B31" s="45" t="s">
        <v>66</v>
      </c>
      <c r="C31" s="46"/>
      <c r="D31" s="10" t="s">
        <v>19</v>
      </c>
      <c r="E31" s="3">
        <v>1</v>
      </c>
      <c r="F31" s="3">
        <f t="shared" si="4"/>
        <v>0</v>
      </c>
      <c r="G31" s="45"/>
      <c r="H31" s="49"/>
      <c r="I31">
        <f t="shared" si="3"/>
        <v>0</v>
      </c>
    </row>
    <row r="32" spans="1:9" ht="27" x14ac:dyDescent="0.25">
      <c r="A32" s="2">
        <v>16</v>
      </c>
      <c r="B32" s="45" t="s">
        <v>67</v>
      </c>
      <c r="C32" s="46"/>
      <c r="D32" s="10" t="s">
        <v>19</v>
      </c>
      <c r="E32" s="3">
        <v>1</v>
      </c>
      <c r="F32" s="3">
        <f>IF(D32="Done",E32,0)</f>
        <v>0</v>
      </c>
      <c r="G32" s="45"/>
      <c r="H32" s="49"/>
      <c r="I32">
        <f t="shared" si="3"/>
        <v>0</v>
      </c>
    </row>
    <row r="33" spans="1:9" ht="27" x14ac:dyDescent="0.25">
      <c r="A33" s="2">
        <v>17</v>
      </c>
      <c r="B33" s="45" t="s">
        <v>68</v>
      </c>
      <c r="C33" s="46"/>
      <c r="D33" s="10" t="s">
        <v>19</v>
      </c>
      <c r="E33" s="3">
        <v>1</v>
      </c>
      <c r="F33" s="3">
        <f t="shared" si="4"/>
        <v>0</v>
      </c>
      <c r="G33" s="45"/>
      <c r="H33" s="49"/>
      <c r="I33">
        <f t="shared" si="3"/>
        <v>0</v>
      </c>
    </row>
    <row r="34" spans="1:9" x14ac:dyDescent="0.25">
      <c r="A34" s="2">
        <v>18</v>
      </c>
      <c r="B34" s="45" t="s">
        <v>69</v>
      </c>
      <c r="C34" s="46"/>
      <c r="D34" s="10" t="s">
        <v>20</v>
      </c>
      <c r="E34" s="3">
        <v>3</v>
      </c>
      <c r="F34" s="3">
        <f t="shared" si="4"/>
        <v>3</v>
      </c>
      <c r="G34" s="45"/>
      <c r="H34" s="49"/>
      <c r="I34">
        <f t="shared" si="3"/>
        <v>3</v>
      </c>
    </row>
    <row r="35" spans="1:9" ht="30" customHeight="1" x14ac:dyDescent="0.25">
      <c r="A35" s="2">
        <v>19</v>
      </c>
      <c r="B35" s="45" t="s">
        <v>70</v>
      </c>
      <c r="C35" s="46"/>
      <c r="D35" s="10" t="s">
        <v>20</v>
      </c>
      <c r="E35" s="3">
        <v>1</v>
      </c>
      <c r="F35" s="3">
        <f t="shared" si="4"/>
        <v>1</v>
      </c>
      <c r="G35" s="45"/>
      <c r="H35" s="49"/>
      <c r="I35">
        <f t="shared" si="3"/>
        <v>1</v>
      </c>
    </row>
    <row r="36" spans="1:9" x14ac:dyDescent="0.25">
      <c r="A36" s="2">
        <v>20</v>
      </c>
      <c r="B36" s="45" t="s">
        <v>71</v>
      </c>
      <c r="C36" s="46"/>
      <c r="D36" s="10" t="s">
        <v>20</v>
      </c>
      <c r="E36" s="3">
        <v>1</v>
      </c>
      <c r="F36" s="3">
        <f t="shared" si="4"/>
        <v>1</v>
      </c>
      <c r="G36" s="45"/>
      <c r="H36" s="49"/>
      <c r="I36">
        <f t="shared" si="3"/>
        <v>1</v>
      </c>
    </row>
    <row r="37" spans="1:9" ht="28.5" customHeight="1" x14ac:dyDescent="0.25">
      <c r="A37" s="2">
        <v>21</v>
      </c>
      <c r="B37" s="45" t="s">
        <v>72</v>
      </c>
      <c r="C37" s="46"/>
      <c r="D37" s="10" t="s">
        <v>20</v>
      </c>
      <c r="E37" s="3">
        <v>1</v>
      </c>
      <c r="F37" s="3">
        <f t="shared" si="4"/>
        <v>1</v>
      </c>
      <c r="G37" s="45"/>
      <c r="H37" s="49"/>
      <c r="I37">
        <f t="shared" si="3"/>
        <v>1</v>
      </c>
    </row>
    <row r="38" spans="1:9" x14ac:dyDescent="0.25">
      <c r="A38" s="2">
        <v>22</v>
      </c>
      <c r="B38" s="45" t="s">
        <v>73</v>
      </c>
      <c r="C38" s="46"/>
      <c r="D38" s="10" t="s">
        <v>14</v>
      </c>
      <c r="E38" s="3">
        <v>1</v>
      </c>
      <c r="F38" s="3">
        <f t="shared" si="4"/>
        <v>0</v>
      </c>
      <c r="G38" s="45"/>
      <c r="H38" s="49"/>
      <c r="I38">
        <f t="shared" si="3"/>
        <v>1</v>
      </c>
    </row>
    <row r="39" spans="1:9" ht="42" customHeight="1" x14ac:dyDescent="0.25">
      <c r="A39" s="2">
        <v>23</v>
      </c>
      <c r="B39" s="45" t="s">
        <v>74</v>
      </c>
      <c r="C39" s="46"/>
      <c r="D39" s="10">
        <v>0</v>
      </c>
      <c r="E39" s="3">
        <v>3</v>
      </c>
      <c r="F39" s="3">
        <f>IF(G39=0,0,(D39*E39/G39))</f>
        <v>0</v>
      </c>
      <c r="G39" s="45">
        <v>0</v>
      </c>
      <c r="H39" s="49"/>
      <c r="I39">
        <f>E39</f>
        <v>3</v>
      </c>
    </row>
    <row r="40" spans="1:9" x14ac:dyDescent="0.25">
      <c r="A40" s="2">
        <v>24</v>
      </c>
      <c r="B40" s="45" t="s">
        <v>75</v>
      </c>
      <c r="C40" s="46"/>
      <c r="D40" s="10">
        <v>0</v>
      </c>
      <c r="E40" s="3">
        <v>3</v>
      </c>
      <c r="F40" s="3">
        <f>IF(G39=0,0,(D40*E40/G39))</f>
        <v>0</v>
      </c>
      <c r="G40" s="45">
        <v>0</v>
      </c>
      <c r="H40" s="49"/>
      <c r="I40">
        <f t="shared" si="3"/>
        <v>3</v>
      </c>
    </row>
    <row r="41" spans="1:9" x14ac:dyDescent="0.25">
      <c r="A41" s="2">
        <v>25</v>
      </c>
      <c r="B41" s="45" t="s">
        <v>76</v>
      </c>
      <c r="C41" s="46"/>
      <c r="D41" s="10" t="s">
        <v>14</v>
      </c>
      <c r="E41" s="3">
        <v>3</v>
      </c>
      <c r="F41" s="3">
        <f t="shared" ref="F41:F56" si="5">IF(D41="Done",E41,0)</f>
        <v>0</v>
      </c>
      <c r="G41" s="45"/>
      <c r="H41" s="49"/>
      <c r="I41">
        <f t="shared" si="3"/>
        <v>3</v>
      </c>
    </row>
    <row r="42" spans="1:9" ht="51.75" customHeight="1" x14ac:dyDescent="0.25">
      <c r="A42" s="2">
        <v>26</v>
      </c>
      <c r="B42" s="45" t="s">
        <v>77</v>
      </c>
      <c r="C42" s="46"/>
      <c r="D42" s="10" t="s">
        <v>20</v>
      </c>
      <c r="E42" s="3">
        <v>3</v>
      </c>
      <c r="F42" s="3">
        <f t="shared" si="5"/>
        <v>3</v>
      </c>
      <c r="G42" s="45" t="s">
        <v>78</v>
      </c>
      <c r="H42" s="49"/>
      <c r="I42">
        <f t="shared" si="3"/>
        <v>3</v>
      </c>
    </row>
    <row r="43" spans="1:9" ht="29.25" customHeight="1" x14ac:dyDescent="0.25">
      <c r="A43" s="2">
        <v>27</v>
      </c>
      <c r="B43" s="45" t="s">
        <v>79</v>
      </c>
      <c r="C43" s="46"/>
      <c r="D43" s="10" t="s">
        <v>20</v>
      </c>
      <c r="E43" s="3">
        <v>2</v>
      </c>
      <c r="F43" s="3">
        <f t="shared" si="5"/>
        <v>2</v>
      </c>
      <c r="G43" s="45"/>
      <c r="H43" s="49"/>
      <c r="I43">
        <f t="shared" si="3"/>
        <v>2</v>
      </c>
    </row>
    <row r="44" spans="1:9" x14ac:dyDescent="0.25">
      <c r="A44" s="2">
        <v>28</v>
      </c>
      <c r="B44" s="45" t="s">
        <v>80</v>
      </c>
      <c r="C44" s="46"/>
      <c r="D44" s="10" t="s">
        <v>14</v>
      </c>
      <c r="E44" s="3">
        <v>3</v>
      </c>
      <c r="F44" s="3">
        <f t="shared" si="5"/>
        <v>0</v>
      </c>
      <c r="G44" s="45"/>
      <c r="H44" s="49"/>
      <c r="I44">
        <f t="shared" si="3"/>
        <v>3</v>
      </c>
    </row>
    <row r="45" spans="1:9" x14ac:dyDescent="0.25">
      <c r="A45" s="2">
        <v>29</v>
      </c>
      <c r="B45" s="45" t="s">
        <v>81</v>
      </c>
      <c r="C45" s="46"/>
      <c r="D45" s="10" t="s">
        <v>20</v>
      </c>
      <c r="E45" s="3">
        <v>3</v>
      </c>
      <c r="F45" s="3">
        <f t="shared" si="5"/>
        <v>3</v>
      </c>
      <c r="G45" s="45" t="s">
        <v>82</v>
      </c>
      <c r="H45" s="49"/>
      <c r="I45">
        <f t="shared" si="3"/>
        <v>3</v>
      </c>
    </row>
    <row r="46" spans="1:9" ht="30.75" customHeight="1" x14ac:dyDescent="0.25">
      <c r="A46" s="2">
        <v>30</v>
      </c>
      <c r="B46" s="45" t="s">
        <v>83</v>
      </c>
      <c r="C46" s="46"/>
      <c r="D46" s="10" t="s">
        <v>20</v>
      </c>
      <c r="E46" s="3">
        <v>2</v>
      </c>
      <c r="F46" s="3">
        <f t="shared" si="5"/>
        <v>2</v>
      </c>
      <c r="G46" s="45" t="s">
        <v>84</v>
      </c>
      <c r="H46" s="49"/>
      <c r="I46">
        <f t="shared" si="3"/>
        <v>2</v>
      </c>
    </row>
    <row r="47" spans="1:9" ht="30" customHeight="1" x14ac:dyDescent="0.25">
      <c r="A47" s="2">
        <v>31</v>
      </c>
      <c r="B47" s="45" t="s">
        <v>85</v>
      </c>
      <c r="C47" s="46"/>
      <c r="D47" s="10" t="s">
        <v>14</v>
      </c>
      <c r="E47" s="3">
        <v>2</v>
      </c>
      <c r="F47" s="3">
        <f t="shared" si="5"/>
        <v>0</v>
      </c>
      <c r="G47" s="45"/>
      <c r="H47" s="49"/>
      <c r="I47">
        <f t="shared" si="3"/>
        <v>2</v>
      </c>
    </row>
    <row r="48" spans="1:9" x14ac:dyDescent="0.25">
      <c r="A48" s="2">
        <v>32</v>
      </c>
      <c r="B48" s="45" t="s">
        <v>86</v>
      </c>
      <c r="C48" s="46"/>
      <c r="D48" s="10" t="s">
        <v>14</v>
      </c>
      <c r="E48" s="3">
        <v>2</v>
      </c>
      <c r="F48" s="3">
        <f t="shared" si="5"/>
        <v>0</v>
      </c>
      <c r="G48" s="45"/>
      <c r="H48" s="49"/>
      <c r="I48">
        <f t="shared" si="3"/>
        <v>2</v>
      </c>
    </row>
    <row r="49" spans="1:9" ht="30" customHeight="1" x14ac:dyDescent="0.25">
      <c r="A49" s="2">
        <v>33</v>
      </c>
      <c r="B49" s="45" t="s">
        <v>87</v>
      </c>
      <c r="C49" s="46"/>
      <c r="D49" s="10" t="s">
        <v>20</v>
      </c>
      <c r="E49" s="3">
        <v>3</v>
      </c>
      <c r="F49" s="3">
        <f t="shared" si="5"/>
        <v>3</v>
      </c>
      <c r="G49" s="45" t="s">
        <v>120</v>
      </c>
      <c r="H49" s="49"/>
      <c r="I49">
        <f t="shared" si="3"/>
        <v>3</v>
      </c>
    </row>
    <row r="50" spans="1:9" x14ac:dyDescent="0.25">
      <c r="A50" s="2">
        <v>34</v>
      </c>
      <c r="B50" s="45" t="s">
        <v>88</v>
      </c>
      <c r="C50" s="46"/>
      <c r="D50" s="10" t="s">
        <v>14</v>
      </c>
      <c r="E50" s="3">
        <v>3</v>
      </c>
      <c r="F50" s="3">
        <f t="shared" si="5"/>
        <v>0</v>
      </c>
      <c r="G50" s="45"/>
      <c r="H50" s="49"/>
      <c r="I50">
        <f t="shared" si="3"/>
        <v>3</v>
      </c>
    </row>
    <row r="51" spans="1:9" ht="41.25" customHeight="1" x14ac:dyDescent="0.25">
      <c r="A51" s="2">
        <v>35</v>
      </c>
      <c r="B51" s="45" t="s">
        <v>89</v>
      </c>
      <c r="C51" s="46"/>
      <c r="D51" s="10" t="s">
        <v>19</v>
      </c>
      <c r="E51" s="3">
        <v>1</v>
      </c>
      <c r="F51" s="3">
        <f t="shared" si="5"/>
        <v>0</v>
      </c>
      <c r="G51" s="45"/>
      <c r="H51" s="49"/>
      <c r="I51">
        <f t="shared" si="3"/>
        <v>0</v>
      </c>
    </row>
    <row r="52" spans="1:9" ht="41.25" customHeight="1" x14ac:dyDescent="0.25">
      <c r="A52" s="2">
        <v>36</v>
      </c>
      <c r="B52" s="45" t="s">
        <v>90</v>
      </c>
      <c r="C52" s="46"/>
      <c r="D52" s="10" t="s">
        <v>20</v>
      </c>
      <c r="E52" s="3">
        <v>1</v>
      </c>
      <c r="F52" s="3">
        <f t="shared" si="5"/>
        <v>1</v>
      </c>
      <c r="G52" s="45" t="s">
        <v>91</v>
      </c>
      <c r="H52" s="49"/>
      <c r="I52">
        <f t="shared" si="3"/>
        <v>1</v>
      </c>
    </row>
    <row r="53" spans="1:9" ht="41.25" customHeight="1" x14ac:dyDescent="0.25">
      <c r="A53" s="2">
        <v>37</v>
      </c>
      <c r="B53" s="45" t="s">
        <v>92</v>
      </c>
      <c r="C53" s="46"/>
      <c r="D53" s="10" t="s">
        <v>14</v>
      </c>
      <c r="E53" s="3">
        <v>1</v>
      </c>
      <c r="F53" s="3">
        <f t="shared" si="5"/>
        <v>0</v>
      </c>
      <c r="G53" s="45"/>
      <c r="H53" s="49"/>
      <c r="I53">
        <f t="shared" si="3"/>
        <v>1</v>
      </c>
    </row>
    <row r="54" spans="1:9" ht="41.25" customHeight="1" x14ac:dyDescent="0.25">
      <c r="A54" s="2">
        <v>38</v>
      </c>
      <c r="B54" s="45" t="s">
        <v>93</v>
      </c>
      <c r="C54" s="46"/>
      <c r="D54" s="10" t="s">
        <v>14</v>
      </c>
      <c r="E54" s="3">
        <v>1</v>
      </c>
      <c r="F54" s="3">
        <f t="shared" si="5"/>
        <v>0</v>
      </c>
      <c r="G54" s="45"/>
      <c r="H54" s="49"/>
      <c r="I54">
        <f t="shared" si="3"/>
        <v>1</v>
      </c>
    </row>
    <row r="55" spans="1:9" ht="41.25" customHeight="1" x14ac:dyDescent="0.25">
      <c r="A55" s="2">
        <v>39</v>
      </c>
      <c r="B55" s="45" t="s">
        <v>94</v>
      </c>
      <c r="C55" s="46"/>
      <c r="D55" s="10" t="s">
        <v>14</v>
      </c>
      <c r="E55" s="3">
        <v>1</v>
      </c>
      <c r="F55" s="3">
        <f t="shared" si="5"/>
        <v>0</v>
      </c>
      <c r="G55" s="45"/>
      <c r="H55" s="49"/>
      <c r="I55">
        <f t="shared" si="3"/>
        <v>1</v>
      </c>
    </row>
    <row r="56" spans="1:9" ht="41.25" customHeight="1" x14ac:dyDescent="0.25">
      <c r="A56" s="2">
        <v>40</v>
      </c>
      <c r="B56" s="45" t="s">
        <v>95</v>
      </c>
      <c r="C56" s="46"/>
      <c r="D56" s="10" t="s">
        <v>14</v>
      </c>
      <c r="E56" s="3">
        <v>1</v>
      </c>
      <c r="F56" s="3">
        <f t="shared" si="5"/>
        <v>0</v>
      </c>
      <c r="G56" s="45" t="s">
        <v>121</v>
      </c>
      <c r="H56" s="49"/>
      <c r="I56">
        <f t="shared" si="3"/>
        <v>1</v>
      </c>
    </row>
    <row r="57" spans="1:9" ht="41.25" customHeight="1" x14ac:dyDescent="0.25">
      <c r="A57" s="2">
        <v>41</v>
      </c>
      <c r="B57" s="45" t="s">
        <v>96</v>
      </c>
      <c r="C57" s="46"/>
      <c r="D57" s="10" t="s">
        <v>21</v>
      </c>
      <c r="E57" s="3">
        <v>4</v>
      </c>
      <c r="F57" s="3">
        <f>IF(D57="Fully",4,IF(D57="Mostly",3,IF(D57="Partly",2,IF(D57="Occasionally",1,0))))</f>
        <v>3</v>
      </c>
      <c r="G57" s="45"/>
      <c r="H57" s="49"/>
      <c r="I57">
        <f>E57</f>
        <v>4</v>
      </c>
    </row>
    <row r="58" spans="1:9" ht="41.25" customHeight="1" x14ac:dyDescent="0.25">
      <c r="A58" s="2">
        <v>42</v>
      </c>
      <c r="B58" s="45" t="s">
        <v>97</v>
      </c>
      <c r="C58" s="46"/>
      <c r="D58" s="10" t="s">
        <v>16</v>
      </c>
      <c r="E58" s="3">
        <v>3</v>
      </c>
      <c r="F58" s="3">
        <f>IF(D58="Never",3,IF(D58="Very rarely",2,IF(D58="Few times",1,0)))</f>
        <v>2</v>
      </c>
      <c r="G58" s="45"/>
      <c r="H58" s="49"/>
      <c r="I58">
        <f>E58</f>
        <v>3</v>
      </c>
    </row>
    <row r="59" spans="1:9" ht="41.25" customHeight="1" x14ac:dyDescent="0.25">
      <c r="A59" s="2">
        <v>43</v>
      </c>
      <c r="B59" s="45" t="s">
        <v>98</v>
      </c>
      <c r="C59" s="46"/>
      <c r="D59" s="10" t="s">
        <v>7</v>
      </c>
      <c r="E59" s="3">
        <v>1</v>
      </c>
      <c r="F59" s="3">
        <f>IF(D59="No",1,0)</f>
        <v>1</v>
      </c>
      <c r="G59" s="45"/>
      <c r="H59" s="49"/>
      <c r="I59">
        <f>E59</f>
        <v>1</v>
      </c>
    </row>
    <row r="60" spans="1:9" ht="41.25" customHeight="1" x14ac:dyDescent="0.25">
      <c r="A60" s="2">
        <v>44</v>
      </c>
      <c r="B60" s="45" t="s">
        <v>99</v>
      </c>
      <c r="C60" s="46"/>
      <c r="D60" s="10" t="s">
        <v>12</v>
      </c>
      <c r="E60" s="3">
        <v>1</v>
      </c>
      <c r="F60" s="3">
        <f>IF(D60="Yes",1,0)</f>
        <v>1</v>
      </c>
      <c r="G60" s="45"/>
      <c r="H60" s="49"/>
      <c r="I60">
        <f>E60</f>
        <v>1</v>
      </c>
    </row>
    <row r="61" spans="1:9" ht="41.25" customHeight="1" x14ac:dyDescent="0.25">
      <c r="A61" s="2">
        <v>45</v>
      </c>
      <c r="B61" s="45" t="s">
        <v>100</v>
      </c>
      <c r="C61" s="46"/>
      <c r="D61" s="10" t="s">
        <v>12</v>
      </c>
      <c r="E61" s="3">
        <v>1</v>
      </c>
      <c r="F61" s="3">
        <f>IF(D61="Yes",1,0)</f>
        <v>1</v>
      </c>
      <c r="G61" s="45"/>
      <c r="H61" s="49"/>
      <c r="I61">
        <f>E61</f>
        <v>1</v>
      </c>
    </row>
    <row r="62" spans="1:9" ht="65.25" customHeight="1" x14ac:dyDescent="0.25">
      <c r="A62" s="2">
        <v>46</v>
      </c>
      <c r="B62" s="45" t="s">
        <v>101</v>
      </c>
      <c r="C62" s="46"/>
      <c r="D62" s="10" t="s">
        <v>14</v>
      </c>
      <c r="E62" s="3">
        <v>1</v>
      </c>
      <c r="F62" s="3">
        <f>IF(D62="Done",E62,0)</f>
        <v>0</v>
      </c>
      <c r="G62" s="45" t="s">
        <v>102</v>
      </c>
      <c r="H62" s="49"/>
      <c r="I62">
        <f t="shared" si="3"/>
        <v>1</v>
      </c>
    </row>
    <row r="63" spans="1:9" x14ac:dyDescent="0.25">
      <c r="F63" s="3">
        <f>SUM(F17:F62)</f>
        <v>29</v>
      </c>
      <c r="I63">
        <f>SUM(I17:I62)</f>
        <v>58</v>
      </c>
    </row>
    <row r="66" spans="1:6" x14ac:dyDescent="0.25">
      <c r="C66" t="s">
        <v>103</v>
      </c>
      <c r="D66" s="5">
        <f>F63*100/I63</f>
        <v>50</v>
      </c>
    </row>
    <row r="69" spans="1:6" x14ac:dyDescent="0.25">
      <c r="A69" t="s">
        <v>104</v>
      </c>
    </row>
    <row r="70" spans="1:6" x14ac:dyDescent="0.25">
      <c r="A70">
        <v>1</v>
      </c>
      <c r="B70" t="s">
        <v>105</v>
      </c>
    </row>
    <row r="71" spans="1:6" x14ac:dyDescent="0.25">
      <c r="A71">
        <v>2</v>
      </c>
      <c r="B71" t="s">
        <v>106</v>
      </c>
    </row>
    <row r="72" spans="1:6" x14ac:dyDescent="0.25">
      <c r="A72">
        <v>3</v>
      </c>
      <c r="B72" t="s">
        <v>107</v>
      </c>
    </row>
    <row r="73" spans="1:6" x14ac:dyDescent="0.25">
      <c r="A73">
        <v>4</v>
      </c>
      <c r="B73" t="s">
        <v>108</v>
      </c>
    </row>
    <row r="74" spans="1:6" x14ac:dyDescent="0.25">
      <c r="A74">
        <v>5</v>
      </c>
      <c r="B74" t="s">
        <v>109</v>
      </c>
    </row>
    <row r="75" spans="1:6" x14ac:dyDescent="0.25">
      <c r="A75">
        <v>6</v>
      </c>
      <c r="B75" t="s">
        <v>110</v>
      </c>
    </row>
    <row r="78" spans="1:6" x14ac:dyDescent="0.25">
      <c r="C78" s="6" t="s">
        <v>111</v>
      </c>
      <c r="D78" s="7" t="s">
        <v>112</v>
      </c>
      <c r="E78" s="8"/>
      <c r="F78" s="9"/>
    </row>
    <row r="79" spans="1:6" x14ac:dyDescent="0.25">
      <c r="C79" s="6" t="s">
        <v>113</v>
      </c>
      <c r="D79" s="7" t="s">
        <v>114</v>
      </c>
      <c r="E79" s="8"/>
      <c r="F79" s="9"/>
    </row>
    <row r="80" spans="1:6" x14ac:dyDescent="0.25">
      <c r="C80" s="6" t="s">
        <v>115</v>
      </c>
      <c r="D80" s="50" t="s">
        <v>116</v>
      </c>
      <c r="E80" s="50"/>
      <c r="F80" s="50"/>
    </row>
  </sheetData>
  <mergeCells count="120">
    <mergeCell ref="D80:F80"/>
    <mergeCell ref="B60:C60"/>
    <mergeCell ref="G60:H60"/>
    <mergeCell ref="B61:C61"/>
    <mergeCell ref="G61:H61"/>
    <mergeCell ref="A6:B6"/>
    <mergeCell ref="C6:H6"/>
    <mergeCell ref="G57:H57"/>
    <mergeCell ref="B58:C58"/>
    <mergeCell ref="G58:H58"/>
    <mergeCell ref="B59:C59"/>
    <mergeCell ref="G59:H59"/>
    <mergeCell ref="G50:H50"/>
    <mergeCell ref="G51:H51"/>
    <mergeCell ref="G62:H62"/>
    <mergeCell ref="B27:C27"/>
    <mergeCell ref="B52:C52"/>
    <mergeCell ref="B53:C53"/>
    <mergeCell ref="B54:C54"/>
    <mergeCell ref="B55:C55"/>
    <mergeCell ref="B56:C56"/>
    <mergeCell ref="G52:H52"/>
    <mergeCell ref="G53:H53"/>
    <mergeCell ref="G54:H54"/>
    <mergeCell ref="G55:H55"/>
    <mergeCell ref="G56:H56"/>
    <mergeCell ref="G45:H45"/>
    <mergeCell ref="B57:C57"/>
    <mergeCell ref="G48:H48"/>
    <mergeCell ref="G49:H49"/>
    <mergeCell ref="G40:H40"/>
    <mergeCell ref="G41:H41"/>
    <mergeCell ref="G42:H42"/>
    <mergeCell ref="G43:H43"/>
    <mergeCell ref="G44:H44"/>
    <mergeCell ref="B51:C51"/>
    <mergeCell ref="B45:C45"/>
    <mergeCell ref="B62:C62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6:H46"/>
    <mergeCell ref="G47:H47"/>
    <mergeCell ref="B46:C46"/>
    <mergeCell ref="B47:C47"/>
    <mergeCell ref="B48:C48"/>
    <mergeCell ref="B49:C49"/>
    <mergeCell ref="B50:C50"/>
    <mergeCell ref="B41:C41"/>
    <mergeCell ref="B42:C42"/>
    <mergeCell ref="B43:C43"/>
    <mergeCell ref="B44:C44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G26:H26"/>
    <mergeCell ref="B28:C28"/>
    <mergeCell ref="B29:C29"/>
    <mergeCell ref="B30:C30"/>
    <mergeCell ref="B22:C22"/>
    <mergeCell ref="G22:H22"/>
    <mergeCell ref="B24:C24"/>
    <mergeCell ref="G24:H24"/>
    <mergeCell ref="B25:C25"/>
    <mergeCell ref="G25:H25"/>
    <mergeCell ref="B23:C23"/>
    <mergeCell ref="G23:H23"/>
    <mergeCell ref="G27:H27"/>
    <mergeCell ref="B19:C19"/>
    <mergeCell ref="B20:C20"/>
    <mergeCell ref="B21:C21"/>
    <mergeCell ref="G16:H16"/>
    <mergeCell ref="G17:H17"/>
    <mergeCell ref="G18:H18"/>
    <mergeCell ref="G19:H19"/>
    <mergeCell ref="G20:H20"/>
    <mergeCell ref="G21:H21"/>
    <mergeCell ref="B18:C18"/>
    <mergeCell ref="B16:C16"/>
    <mergeCell ref="B17:C17"/>
    <mergeCell ref="E3:F3"/>
    <mergeCell ref="A1:B3"/>
    <mergeCell ref="C1:D3"/>
    <mergeCell ref="A15:H15"/>
    <mergeCell ref="A7:B7"/>
    <mergeCell ref="C4:H4"/>
    <mergeCell ref="C5:H5"/>
    <mergeCell ref="C7:H7"/>
    <mergeCell ref="A4:B4"/>
    <mergeCell ref="A5:B5"/>
    <mergeCell ref="G1:H1"/>
    <mergeCell ref="G2:H2"/>
    <mergeCell ref="G3:H3"/>
    <mergeCell ref="E1:F1"/>
    <mergeCell ref="E2:F2"/>
    <mergeCell ref="A8:B14"/>
    <mergeCell ref="D8:H8"/>
    <mergeCell ref="D9:H9"/>
    <mergeCell ref="D10:H10"/>
    <mergeCell ref="D11:H11"/>
    <mergeCell ref="D13:H13"/>
    <mergeCell ref="D14:H14"/>
    <mergeCell ref="D12:H12"/>
  </mergeCells>
  <conditionalFormatting sqref="D66">
    <cfRule type="cellIs" dxfId="2" priority="3" operator="lessThan">
      <formula>70</formula>
    </cfRule>
    <cfRule type="cellIs" dxfId="1" priority="4" operator="between">
      <formula>70</formula>
      <formula>90</formula>
    </cfRule>
    <cfRule type="cellIs" dxfId="0" priority="5" operator="greaterThanOrEqual">
      <formula>90</formula>
    </cfRule>
  </conditionalFormatting>
  <dataValidations count="6">
    <dataValidation type="list" allowBlank="1" showInputMessage="1" showErrorMessage="1" sqref="D17:D18 D28 D34:D38 D41:D42 D44:D50 D52:D56 D62" xr:uid="{E248998F-8CA9-44C1-BD94-580C695F9055}">
      <formula1>$L$4:$L$5</formula1>
    </dataValidation>
    <dataValidation type="whole" operator="greaterThanOrEqual" allowBlank="1" showInputMessage="1" showErrorMessage="1" sqref="D39:D40 G39:H39" xr:uid="{A1D70258-3BAA-4AAA-8C00-971E2C54D394}">
      <formula1>0</formula1>
    </dataValidation>
    <dataValidation type="list" allowBlank="1" showInputMessage="1" showErrorMessage="1" sqref="D58" xr:uid="{7DC6FBF1-91AB-43DC-88EC-B5666DE5BF25}">
      <formula1>$N$2:$N$5</formula1>
    </dataValidation>
    <dataValidation type="list" allowBlank="1" showInputMessage="1" showErrorMessage="1" sqref="D59:D61" xr:uid="{C6B8193B-F231-4A6A-88B3-7AC3DCBA69CA}">
      <formula1>$O$2:$O$3</formula1>
    </dataValidation>
    <dataValidation type="list" allowBlank="1" showInputMessage="1" showErrorMessage="1" sqref="D51 D29:D33 D19:D27 D43" xr:uid="{6DF39916-FD89-4825-9F96-5B1F355449C4}">
      <formula1>$K$4:$K$6</formula1>
    </dataValidation>
    <dataValidation type="list" allowBlank="1" showInputMessage="1" showErrorMessage="1" sqref="D57" xr:uid="{2833F956-0BF4-4756-AE09-96E73C7D12D8}">
      <formula1>$M$2:$M$6</formula1>
    </dataValidation>
  </dataValidations>
  <printOptions horizontalCentered="1"/>
  <pageMargins left="0" right="0" top="0.39370078740157483" bottom="0" header="0" footer="0"/>
  <pageSetup paperSize="9" scale="80" orientation="landscape" r:id="rId1"/>
  <headerFooter>
    <oddFooter>&amp;RSED-SW-QF-08, Rev. 00, Dt. 16-Aug-2018</oddFooter>
  </headerFooter>
  <ignoredErrors>
    <ignoredError sqref="F39 I39 I57 F5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2023-06-08T09:27:28Z</dcterms:modified>
  <cp:category/>
  <cp:contentStatus/>
</cp:coreProperties>
</file>