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silis\Documents\Project Waste\PCB\BINBOT\"/>
    </mc:Choice>
  </mc:AlternateContent>
  <bookViews>
    <workbookView xWindow="0" yWindow="0" windowWidth="9540" windowHeight="8355"/>
  </bookViews>
  <sheets>
    <sheet name="binbot" sheetId="1" r:id="rId1"/>
    <sheet name="Sheet1" sheetId="2" r:id="rId2"/>
  </sheets>
  <definedNames>
    <definedName name="_xlnm.Print_Titles" localSheetId="0">binbot!$3:$3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K10" i="1"/>
  <c r="G25" i="1"/>
  <c r="K25" i="1"/>
  <c r="K32" i="1"/>
  <c r="G29" i="1"/>
  <c r="K29" i="1"/>
  <c r="J53" i="1"/>
  <c r="G7" i="1"/>
  <c r="K7" i="1"/>
  <c r="G6" i="1"/>
  <c r="K6" i="1"/>
  <c r="G9" i="1"/>
  <c r="K9" i="1"/>
  <c r="M32" i="1"/>
  <c r="K23" i="1"/>
  <c r="K31" i="1"/>
  <c r="K26" i="1"/>
  <c r="G26" i="1"/>
  <c r="L33" i="1"/>
  <c r="K27" i="1"/>
  <c r="G30" i="1"/>
  <c r="K30" i="1"/>
  <c r="G28" i="1"/>
  <c r="K28" i="1"/>
  <c r="G24" i="1"/>
  <c r="K24" i="1"/>
  <c r="G23" i="1"/>
  <c r="G22" i="1"/>
  <c r="K22" i="1"/>
  <c r="G21" i="1"/>
  <c r="K21" i="1"/>
  <c r="G18" i="1"/>
  <c r="K18" i="1"/>
  <c r="G17" i="1"/>
  <c r="K17" i="1"/>
  <c r="G20" i="1"/>
  <c r="G19" i="1"/>
  <c r="K19" i="1"/>
  <c r="G16" i="1"/>
  <c r="K16" i="1"/>
  <c r="G15" i="1"/>
  <c r="K15" i="1"/>
  <c r="G14" i="1"/>
  <c r="K14" i="1"/>
  <c r="G13" i="1"/>
  <c r="K13" i="1"/>
  <c r="G12" i="1"/>
  <c r="K12" i="1"/>
  <c r="G11" i="1"/>
  <c r="K11" i="1"/>
  <c r="G10" i="1"/>
  <c r="G8" i="1"/>
  <c r="K8" i="1"/>
  <c r="G5" i="1"/>
  <c r="K5" i="1"/>
  <c r="L32" i="1"/>
  <c r="L34" i="1"/>
  <c r="K37" i="1"/>
</calcChain>
</file>

<file path=xl/sharedStrings.xml><?xml version="1.0" encoding="utf-8"?>
<sst xmlns="http://schemas.openxmlformats.org/spreadsheetml/2006/main" count="82" uniqueCount="62">
  <si>
    <t>Comment</t>
  </si>
  <si>
    <t>Description</t>
  </si>
  <si>
    <t>Designator</t>
  </si>
  <si>
    <t>Footprint</t>
  </si>
  <si>
    <t>LibRef</t>
  </si>
  <si>
    <t>Quantity</t>
  </si>
  <si>
    <t>HDR1X16</t>
  </si>
  <si>
    <t>TPL5110</t>
  </si>
  <si>
    <t>SOT95P280X110-6N</t>
  </si>
  <si>
    <t/>
  </si>
  <si>
    <t>HDR1X2</t>
  </si>
  <si>
    <t>UTP Connector</t>
  </si>
  <si>
    <t>Battery, CONTROL, Load cell, SENSORS</t>
  </si>
  <si>
    <t>CUI_CRJ056-1-TH</t>
  </si>
  <si>
    <t>0.1μf</t>
  </si>
  <si>
    <t>C2</t>
  </si>
  <si>
    <t>6-0805_M</t>
  </si>
  <si>
    <t>HDR1X5</t>
  </si>
  <si>
    <t>ESP32 7000G</t>
  </si>
  <si>
    <t>IXYS LCA717S</t>
  </si>
  <si>
    <t>IXYS LCA717S1, IXYS LCA717S2_1, IXYS LCA717S2_1_1, LOCKER</t>
  </si>
  <si>
    <t>*SON160P500X500X140-6N</t>
  </si>
  <si>
    <t>180K Ohms</t>
  </si>
  <si>
    <t>R1</t>
  </si>
  <si>
    <t>0.5K Ohms</t>
  </si>
  <si>
    <t>R3, R6, R8, R9, R10</t>
  </si>
  <si>
    <t>4.7K Ohms</t>
  </si>
  <si>
    <t>R4, R5, R11</t>
  </si>
  <si>
    <t>1K Ohms</t>
  </si>
  <si>
    <t>R7</t>
  </si>
  <si>
    <t>SW-18010P</t>
  </si>
  <si>
    <t>CAPR5-4X5</t>
  </si>
  <si>
    <t>Cap2</t>
  </si>
  <si>
    <t>button</t>
  </si>
  <si>
    <t>nfc</t>
  </si>
  <si>
    <t>HDR1X4</t>
  </si>
  <si>
    <t>Sensor1, Sensor2</t>
  </si>
  <si>
    <t>HDR1X3</t>
  </si>
  <si>
    <t>Binbot</t>
  </si>
  <si>
    <t>cost</t>
  </si>
  <si>
    <t>warehouse</t>
  </si>
  <si>
    <t>Waterproof Connector</t>
  </si>
  <si>
    <t>NFC</t>
  </si>
  <si>
    <t>Locker 12volt</t>
  </si>
  <si>
    <t>Step up DC</t>
  </si>
  <si>
    <t>Sensors</t>
  </si>
  <si>
    <t>RGB Button</t>
  </si>
  <si>
    <t>Zemic Load cell</t>
  </si>
  <si>
    <t>Junction Box</t>
  </si>
  <si>
    <t>Indicator Board</t>
  </si>
  <si>
    <t>utp male connector</t>
  </si>
  <si>
    <t>utp ct6 wire</t>
  </si>
  <si>
    <t>utp Connector waterproof box</t>
  </si>
  <si>
    <t>https://www.wisdomstores.com/customer/order_history.htm</t>
  </si>
  <si>
    <t>https://cosmomarket.gr/index.php</t>
  </si>
  <si>
    <t>UTP Waterproof Connector</t>
  </si>
  <si>
    <t>battery</t>
  </si>
  <si>
    <t>boxes</t>
  </si>
  <si>
    <t>sw</t>
  </si>
  <si>
    <t>ldtech</t>
  </si>
  <si>
    <t>Comp</t>
  </si>
  <si>
    <t>PCB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</si>
</sst>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6"/>
      <color theme="0"/>
      <name val="Calibri"/>
      <family val="2"/>
      <charset val="161"/>
      <scheme val="minor"/>
    </font>
    <font>
      <sz val="10"/>
      <color theme="1"/>
      <name val="Trebuchet MS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0" borderId="2" xfId="0" applyFill="1" applyBorder="1"/>
    <xf numFmtId="0" fontId="0" fillId="0" borderId="0" xfId="0" applyFill="1" applyBorder="1"/>
    <xf numFmtId="0" fontId="1" fillId="0" borderId="0" xfId="0" applyFont="1"/>
    <xf numFmtId="0" fontId="2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11" workbookViewId="0">
      <selection activeCell="L22" sqref="L22"/>
    </sheetView>
  </sheetViews>
  <sheetFormatPr defaultRowHeight="15" x14ac:dyDescent="0.25"/>
  <cols>
    <col min="1" max="1" width="14.7109375" customWidth="1"/>
    <col min="2" max="2" width="19.7109375" customWidth="1"/>
    <col min="3" max="3" width="22.140625" customWidth="1"/>
    <col min="4" max="4" width="19.7109375" customWidth="1"/>
    <col min="5" max="5" width="8.85546875" customWidth="1"/>
    <col min="6" max="6" width="19.7109375" customWidth="1"/>
  </cols>
  <sheetData>
    <row r="1" spans="1:11" x14ac:dyDescent="0.25">
      <c r="E1" t="s">
        <v>38</v>
      </c>
      <c r="G1">
        <v>12</v>
      </c>
    </row>
    <row r="3" spans="1:11" s="4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H3" s="4" t="s">
        <v>39</v>
      </c>
      <c r="I3" s="4" t="s">
        <v>40</v>
      </c>
    </row>
    <row r="4" spans="1:11" x14ac:dyDescent="0.25">
      <c r="A4" s="2" t="s">
        <v>0</v>
      </c>
      <c r="B4" s="1"/>
      <c r="C4" s="1"/>
      <c r="D4" s="2" t="s">
        <v>6</v>
      </c>
      <c r="E4" s="1"/>
      <c r="F4" s="1">
        <v>1</v>
      </c>
    </row>
    <row r="5" spans="1:11" x14ac:dyDescent="0.25">
      <c r="A5" s="2" t="s">
        <v>7</v>
      </c>
      <c r="B5" s="1"/>
      <c r="C5" s="1"/>
      <c r="D5" s="2" t="s">
        <v>8</v>
      </c>
      <c r="E5" s="1"/>
      <c r="F5" s="1">
        <v>1</v>
      </c>
      <c r="G5">
        <f>G1*F5</f>
        <v>12</v>
      </c>
      <c r="J5">
        <v>1</v>
      </c>
      <c r="K5">
        <f>J5*G5</f>
        <v>12</v>
      </c>
    </row>
    <row r="6" spans="1:11" x14ac:dyDescent="0.25">
      <c r="A6" s="2" t="s">
        <v>55</v>
      </c>
      <c r="B6" s="2" t="s">
        <v>9</v>
      </c>
      <c r="C6" s="2"/>
      <c r="D6" s="2" t="s">
        <v>10</v>
      </c>
      <c r="E6" s="2" t="s">
        <v>9</v>
      </c>
      <c r="F6" s="1">
        <v>0</v>
      </c>
      <c r="G6">
        <f>F6*G1</f>
        <v>0</v>
      </c>
      <c r="I6">
        <v>90</v>
      </c>
      <c r="J6">
        <v>2.8</v>
      </c>
      <c r="K6">
        <f t="shared" ref="K6:K30" si="0">J6*G6</f>
        <v>0</v>
      </c>
    </row>
    <row r="7" spans="1:11" s="7" customFormat="1" x14ac:dyDescent="0.25">
      <c r="A7" s="5" t="s">
        <v>11</v>
      </c>
      <c r="B7" s="5" t="s">
        <v>9</v>
      </c>
      <c r="C7" s="5" t="s">
        <v>12</v>
      </c>
      <c r="D7" s="5" t="s">
        <v>13</v>
      </c>
      <c r="E7" s="5" t="s">
        <v>9</v>
      </c>
      <c r="F7" s="6">
        <v>2</v>
      </c>
      <c r="G7" s="7">
        <f>F7*G1</f>
        <v>24</v>
      </c>
      <c r="I7" s="7">
        <v>30</v>
      </c>
      <c r="J7" s="7">
        <v>0.6</v>
      </c>
      <c r="K7">
        <f t="shared" si="0"/>
        <v>14.399999999999999</v>
      </c>
    </row>
    <row r="8" spans="1:11" x14ac:dyDescent="0.25">
      <c r="A8" s="2" t="s">
        <v>14</v>
      </c>
      <c r="B8" s="1"/>
      <c r="C8" s="2" t="s">
        <v>15</v>
      </c>
      <c r="D8" s="2" t="s">
        <v>16</v>
      </c>
      <c r="E8" s="1"/>
      <c r="F8" s="1">
        <v>1</v>
      </c>
      <c r="G8" s="7">
        <f>F8*G1</f>
        <v>12</v>
      </c>
      <c r="J8">
        <v>0</v>
      </c>
      <c r="K8">
        <f>J8*G8</f>
        <v>0</v>
      </c>
    </row>
    <row r="9" spans="1:11" x14ac:dyDescent="0.25">
      <c r="A9" s="2" t="s">
        <v>41</v>
      </c>
      <c r="B9" s="1"/>
      <c r="C9" s="2"/>
      <c r="D9" s="2" t="s">
        <v>17</v>
      </c>
      <c r="E9" s="1"/>
      <c r="F9" s="1">
        <v>0</v>
      </c>
      <c r="G9" s="7">
        <f>F9*G1</f>
        <v>0</v>
      </c>
      <c r="I9">
        <v>100</v>
      </c>
      <c r="J9">
        <v>3</v>
      </c>
      <c r="K9">
        <f t="shared" si="0"/>
        <v>0</v>
      </c>
    </row>
    <row r="10" spans="1:11" x14ac:dyDescent="0.25">
      <c r="A10" s="2" t="s">
        <v>18</v>
      </c>
      <c r="B10" s="1"/>
      <c r="C10" s="2" t="s">
        <v>18</v>
      </c>
      <c r="D10" s="2" t="s">
        <v>6</v>
      </c>
      <c r="E10" s="1"/>
      <c r="F10" s="1">
        <v>1</v>
      </c>
      <c r="G10" s="7">
        <f>F10*G1</f>
        <v>12</v>
      </c>
      <c r="I10">
        <v>16</v>
      </c>
      <c r="J10">
        <v>50</v>
      </c>
      <c r="K10">
        <f t="shared" si="0"/>
        <v>600</v>
      </c>
    </row>
    <row r="11" spans="1:11" x14ac:dyDescent="0.25">
      <c r="A11" s="2" t="s">
        <v>19</v>
      </c>
      <c r="B11" s="2" t="s">
        <v>9</v>
      </c>
      <c r="C11" s="2" t="s">
        <v>20</v>
      </c>
      <c r="D11" s="2" t="s">
        <v>21</v>
      </c>
      <c r="E11" s="2" t="s">
        <v>9</v>
      </c>
      <c r="F11" s="1">
        <v>4</v>
      </c>
      <c r="G11" s="7">
        <f>F11*G1</f>
        <v>48</v>
      </c>
      <c r="J11">
        <v>4</v>
      </c>
      <c r="K11">
        <f t="shared" si="0"/>
        <v>192</v>
      </c>
    </row>
    <row r="12" spans="1:11" x14ac:dyDescent="0.25">
      <c r="A12" s="2" t="s">
        <v>22</v>
      </c>
      <c r="B12" s="1"/>
      <c r="C12" s="2" t="s">
        <v>23</v>
      </c>
      <c r="D12" s="2" t="s">
        <v>16</v>
      </c>
      <c r="E12" s="1"/>
      <c r="F12" s="1">
        <v>1</v>
      </c>
      <c r="G12" s="7">
        <f>F12*G1</f>
        <v>12</v>
      </c>
      <c r="K12">
        <f t="shared" si="0"/>
        <v>0</v>
      </c>
    </row>
    <row r="13" spans="1:11" x14ac:dyDescent="0.25">
      <c r="A13" s="2" t="s">
        <v>24</v>
      </c>
      <c r="B13" s="2" t="s">
        <v>9</v>
      </c>
      <c r="C13" s="2" t="s">
        <v>25</v>
      </c>
      <c r="D13" s="2" t="s">
        <v>16</v>
      </c>
      <c r="E13" s="2" t="s">
        <v>9</v>
      </c>
      <c r="F13" s="1">
        <v>5</v>
      </c>
      <c r="G13" s="7">
        <f>F13*G1</f>
        <v>60</v>
      </c>
      <c r="K13">
        <f t="shared" si="0"/>
        <v>0</v>
      </c>
    </row>
    <row r="14" spans="1:11" x14ac:dyDescent="0.25">
      <c r="A14" s="2" t="s">
        <v>26</v>
      </c>
      <c r="B14" s="2" t="s">
        <v>9</v>
      </c>
      <c r="C14" s="2" t="s">
        <v>27</v>
      </c>
      <c r="D14" s="2" t="s">
        <v>16</v>
      </c>
      <c r="E14" s="2" t="s">
        <v>9</v>
      </c>
      <c r="F14" s="1">
        <v>3</v>
      </c>
      <c r="G14" s="7">
        <f>F14*G1</f>
        <v>36</v>
      </c>
      <c r="K14">
        <f t="shared" si="0"/>
        <v>0</v>
      </c>
    </row>
    <row r="15" spans="1:11" x14ac:dyDescent="0.25">
      <c r="A15" s="2" t="s">
        <v>28</v>
      </c>
      <c r="B15" s="1"/>
      <c r="C15" s="2" t="s">
        <v>29</v>
      </c>
      <c r="D15" s="2" t="s">
        <v>16</v>
      </c>
      <c r="E15" s="1"/>
      <c r="F15" s="1">
        <v>1</v>
      </c>
      <c r="G15" s="7">
        <f>F15*G1</f>
        <v>12</v>
      </c>
      <c r="K15">
        <f t="shared" si="0"/>
        <v>0</v>
      </c>
    </row>
    <row r="16" spans="1:11" x14ac:dyDescent="0.25">
      <c r="A16" s="2" t="s">
        <v>30</v>
      </c>
      <c r="B16" s="1"/>
      <c r="C16" s="2" t="s">
        <v>30</v>
      </c>
      <c r="D16" s="2" t="s">
        <v>31</v>
      </c>
      <c r="E16" s="2" t="s">
        <v>32</v>
      </c>
      <c r="F16" s="1">
        <v>1</v>
      </c>
      <c r="G16" s="7">
        <f>F16*G1</f>
        <v>12</v>
      </c>
      <c r="K16">
        <f t="shared" si="0"/>
        <v>0</v>
      </c>
    </row>
    <row r="17" spans="1:13" x14ac:dyDescent="0.25">
      <c r="A17" s="8" t="s">
        <v>43</v>
      </c>
      <c r="F17" s="8">
        <v>1</v>
      </c>
      <c r="G17">
        <f>F17*G1</f>
        <v>12</v>
      </c>
      <c r="I17">
        <v>14</v>
      </c>
      <c r="J17">
        <v>21</v>
      </c>
      <c r="K17">
        <f t="shared" si="0"/>
        <v>252</v>
      </c>
    </row>
    <row r="18" spans="1:13" x14ac:dyDescent="0.25">
      <c r="A18" s="8" t="s">
        <v>44</v>
      </c>
      <c r="F18" s="8">
        <v>1</v>
      </c>
      <c r="G18">
        <f>F18*G1</f>
        <v>12</v>
      </c>
      <c r="I18">
        <v>15</v>
      </c>
      <c r="J18">
        <v>8</v>
      </c>
      <c r="K18">
        <f t="shared" si="0"/>
        <v>96</v>
      </c>
    </row>
    <row r="19" spans="1:13" x14ac:dyDescent="0.25">
      <c r="A19" s="2" t="s">
        <v>46</v>
      </c>
      <c r="B19" s="1"/>
      <c r="C19" s="2" t="s">
        <v>33</v>
      </c>
      <c r="D19" s="2" t="s">
        <v>17</v>
      </c>
      <c r="E19" s="1"/>
      <c r="F19" s="1">
        <v>1</v>
      </c>
      <c r="G19">
        <f>F19*G1</f>
        <v>12</v>
      </c>
      <c r="I19">
        <v>20</v>
      </c>
      <c r="J19">
        <v>2.8</v>
      </c>
      <c r="K19">
        <f t="shared" si="0"/>
        <v>33.599999999999994</v>
      </c>
    </row>
    <row r="20" spans="1:13" s="7" customFormat="1" x14ac:dyDescent="0.25">
      <c r="A20" s="5" t="s">
        <v>42</v>
      </c>
      <c r="B20" s="6"/>
      <c r="C20" s="5" t="s">
        <v>34</v>
      </c>
      <c r="D20" s="5" t="s">
        <v>35</v>
      </c>
      <c r="E20" s="6"/>
      <c r="F20" s="6">
        <v>1</v>
      </c>
      <c r="G20" s="7">
        <f>F20*G1</f>
        <v>12</v>
      </c>
      <c r="I20" s="7">
        <v>20</v>
      </c>
      <c r="J20" s="7">
        <v>5</v>
      </c>
      <c r="K20">
        <f>J20*G20</f>
        <v>60</v>
      </c>
    </row>
    <row r="21" spans="1:13" x14ac:dyDescent="0.25">
      <c r="A21" s="2" t="s">
        <v>45</v>
      </c>
      <c r="B21" s="2" t="s">
        <v>9</v>
      </c>
      <c r="C21" s="2" t="s">
        <v>36</v>
      </c>
      <c r="D21" s="2" t="s">
        <v>37</v>
      </c>
      <c r="E21" s="2" t="s">
        <v>9</v>
      </c>
      <c r="F21" s="1">
        <v>2</v>
      </c>
      <c r="G21">
        <f>G1*F21</f>
        <v>24</v>
      </c>
      <c r="I21">
        <v>30</v>
      </c>
      <c r="J21">
        <v>2.2999999999999998</v>
      </c>
      <c r="K21">
        <f t="shared" si="0"/>
        <v>55.199999999999996</v>
      </c>
    </row>
    <row r="22" spans="1:13" x14ac:dyDescent="0.25">
      <c r="A22" t="s">
        <v>47</v>
      </c>
      <c r="F22" s="8">
        <v>4</v>
      </c>
      <c r="G22">
        <f>4*12</f>
        <v>48</v>
      </c>
      <c r="I22">
        <v>56</v>
      </c>
      <c r="J22">
        <v>72</v>
      </c>
      <c r="K22">
        <f t="shared" si="0"/>
        <v>3456</v>
      </c>
    </row>
    <row r="23" spans="1:13" x14ac:dyDescent="0.25">
      <c r="A23" t="s">
        <v>48</v>
      </c>
      <c r="F23" s="8">
        <v>1</v>
      </c>
      <c r="G23">
        <f>12*F23</f>
        <v>12</v>
      </c>
      <c r="I23">
        <v>16</v>
      </c>
      <c r="J23">
        <v>50</v>
      </c>
      <c r="K23">
        <f>J23*G23</f>
        <v>600</v>
      </c>
    </row>
    <row r="24" spans="1:13" x14ac:dyDescent="0.25">
      <c r="A24" t="s">
        <v>49</v>
      </c>
      <c r="F24" s="8">
        <v>1</v>
      </c>
      <c r="G24">
        <f>12*F24</f>
        <v>12</v>
      </c>
      <c r="I24">
        <v>20</v>
      </c>
      <c r="J24">
        <v>28</v>
      </c>
      <c r="K24">
        <f t="shared" si="0"/>
        <v>336</v>
      </c>
    </row>
    <row r="25" spans="1:13" x14ac:dyDescent="0.25">
      <c r="A25" t="s">
        <v>57</v>
      </c>
      <c r="F25" s="8">
        <v>0</v>
      </c>
      <c r="G25">
        <f>12*F25</f>
        <v>0</v>
      </c>
      <c r="J25">
        <v>20</v>
      </c>
      <c r="K25">
        <f t="shared" si="0"/>
        <v>0</v>
      </c>
    </row>
    <row r="26" spans="1:13" x14ac:dyDescent="0.25">
      <c r="A26" t="s">
        <v>61</v>
      </c>
      <c r="F26" s="8">
        <v>1</v>
      </c>
      <c r="G26">
        <f>12*F26</f>
        <v>12</v>
      </c>
      <c r="J26">
        <v>4</v>
      </c>
      <c r="K26">
        <f>J26*G26</f>
        <v>48</v>
      </c>
    </row>
    <row r="27" spans="1:13" x14ac:dyDescent="0.25">
      <c r="A27" t="s">
        <v>56</v>
      </c>
      <c r="F27" s="8">
        <v>1</v>
      </c>
      <c r="G27">
        <v>12</v>
      </c>
      <c r="J27">
        <v>35</v>
      </c>
      <c r="K27">
        <f t="shared" si="0"/>
        <v>420</v>
      </c>
    </row>
    <row r="28" spans="1:13" x14ac:dyDescent="0.25">
      <c r="A28" t="s">
        <v>52</v>
      </c>
      <c r="F28" s="8">
        <v>4</v>
      </c>
      <c r="G28">
        <f>F28*G1</f>
        <v>48</v>
      </c>
      <c r="K28">
        <f t="shared" si="0"/>
        <v>0</v>
      </c>
    </row>
    <row r="29" spans="1:13" x14ac:dyDescent="0.25">
      <c r="A29" t="s">
        <v>50</v>
      </c>
      <c r="F29" s="8">
        <v>0</v>
      </c>
      <c r="G29">
        <f>F29*G1</f>
        <v>0</v>
      </c>
      <c r="J29">
        <v>0.6</v>
      </c>
      <c r="K29">
        <f>J29*G29</f>
        <v>0</v>
      </c>
    </row>
    <row r="30" spans="1:13" x14ac:dyDescent="0.25">
      <c r="A30" t="s">
        <v>51</v>
      </c>
      <c r="F30" s="8">
        <v>0</v>
      </c>
      <c r="G30">
        <f>G1</f>
        <v>12</v>
      </c>
      <c r="J30">
        <v>0.5</v>
      </c>
      <c r="K30">
        <f t="shared" si="0"/>
        <v>6</v>
      </c>
    </row>
    <row r="31" spans="1:13" x14ac:dyDescent="0.25">
      <c r="F31" s="9"/>
      <c r="K31" s="10">
        <f>K22+K27+K26+K25+K29</f>
        <v>3924</v>
      </c>
    </row>
    <row r="32" spans="1:13" x14ac:dyDescent="0.25">
      <c r="J32" t="s">
        <v>60</v>
      </c>
      <c r="K32" s="10">
        <f>SUM(K5:K30)</f>
        <v>6181.2</v>
      </c>
      <c r="L32">
        <f>K32/12</f>
        <v>515.1</v>
      </c>
      <c r="M32">
        <f>K32+K33/2</f>
        <v>10681.2</v>
      </c>
    </row>
    <row r="33" spans="10:12" x14ac:dyDescent="0.25">
      <c r="J33" t="s">
        <v>59</v>
      </c>
      <c r="K33" s="10">
        <v>9000</v>
      </c>
      <c r="L33">
        <f>K33/12</f>
        <v>750</v>
      </c>
    </row>
    <row r="34" spans="10:12" ht="21" x14ac:dyDescent="0.35">
      <c r="L34" s="11">
        <f>SUM(L32:L33)</f>
        <v>1265.0999999999999</v>
      </c>
    </row>
    <row r="36" spans="10:12" x14ac:dyDescent="0.25">
      <c r="J36" t="s">
        <v>58</v>
      </c>
      <c r="K36">
        <v>3500</v>
      </c>
    </row>
    <row r="37" spans="10:12" x14ac:dyDescent="0.25">
      <c r="K37">
        <f>K32+K33</f>
        <v>15181.2</v>
      </c>
    </row>
    <row r="53" spans="10:10" ht="15.75" x14ac:dyDescent="0.3">
      <c r="J53" s="12">
        <f>21*152.38</f>
        <v>3199.98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D8" sqref="D8"/>
    </sheetView>
  </sheetViews>
  <sheetFormatPr defaultRowHeight="15" x14ac:dyDescent="0.25"/>
  <sheetData>
    <row r="3" spans="3:3" x14ac:dyDescent="0.25">
      <c r="C3" t="s">
        <v>53</v>
      </c>
    </row>
    <row r="4" spans="3:3" x14ac:dyDescent="0.25"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binbot</vt:lpstr>
      <vt:lpstr>Sheet1</vt:lpstr>
      <vt:lpstr>binbot!Print_Titles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Chatzatoglou</dc:creator>
  <cp:lastModifiedBy>Vassilis Chatzatoglou</cp:lastModifiedBy>
  <dcterms:created xsi:type="dcterms:W3CDTF">2023-02-26T16:17:19Z</dcterms:created>
  <dcterms:modified xsi:type="dcterms:W3CDTF">2024-01-25T12:30:19Z</dcterms:modified>
</cp:coreProperties>
</file>