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codeName="DieseArbeitsmappe"/>
  <mc:AlternateContent xmlns:mc="http://schemas.openxmlformats.org/markup-compatibility/2006">
    <mc:Choice Requires="x15">
      <x15ac:absPath xmlns:x15ac="http://schemas.microsoft.com/office/spreadsheetml/2010/11/ac" url="/Users/barbara/Desktop/"/>
    </mc:Choice>
  </mc:AlternateContent>
  <bookViews>
    <workbookView xWindow="0" yWindow="460" windowWidth="24020" windowHeight="11960" tabRatio="849"/>
  </bookViews>
  <sheets>
    <sheet name="Titelblatt" sheetId="36" r:id="rId1"/>
    <sheet name="Anleitung" sheetId="68" r:id="rId2"/>
    <sheet name="Datenblatt" sheetId="20" r:id="rId3"/>
    <sheet name="1 Fachkompetenz" sheetId="52" r:id="rId4"/>
    <sheet name="2 Projektmanagement" sheetId="60" r:id="rId5"/>
    <sheet name="3 Dokumentation" sheetId="59" r:id="rId6"/>
    <sheet name="4 Präsentation" sheetId="66" r:id="rId7"/>
    <sheet name="5 Fachgespräch" sheetId="51" r:id="rId8"/>
  </sheets>
  <definedNames>
    <definedName name="_xlnm.Print_Area" localSheetId="3">'1 Fachkompetenz'!$A$1:$X$67</definedName>
    <definedName name="_xlnm.Print_Area" localSheetId="4">'2 Projektmanagement'!$A$1:$X$65</definedName>
    <definedName name="_xlnm.Print_Area" localSheetId="5">'3 Dokumentation'!$A$1:$X$75</definedName>
    <definedName name="_xlnm.Print_Area" localSheetId="6">'4 Präsentation'!$A$1:$X$79</definedName>
    <definedName name="_xlnm.Print_Area" localSheetId="7">'5 Fachgespräch'!$A$1:$X$68</definedName>
    <definedName name="_xlnm.Print_Area" localSheetId="1">Anleitung!$A$1:$U$62</definedName>
    <definedName name="_xlnm.Print_Area" localSheetId="2">Datenblatt!$D$1:$AF$63</definedName>
    <definedName name="_xlnm.Print_Area" localSheetId="0">Titelblatt!$A$1:$G$33</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W15" i="66" l="1"/>
  <c r="L15" i="66"/>
  <c r="W1" i="51"/>
  <c r="L1" i="51"/>
  <c r="W15" i="59"/>
  <c r="L15" i="59"/>
  <c r="W1" i="60"/>
  <c r="L1" i="60"/>
  <c r="W1" i="52"/>
  <c r="L1" i="52"/>
  <c r="W63" i="20"/>
  <c r="A61" i="68"/>
  <c r="A68" i="51"/>
  <c r="A71" i="66"/>
  <c r="A79" i="66"/>
  <c r="A75" i="59"/>
  <c r="A65" i="60"/>
  <c r="A49" i="20"/>
  <c r="S49" i="20"/>
  <c r="A67" i="52"/>
  <c r="AC51" i="20"/>
  <c r="M12" i="59"/>
  <c r="E12" i="59"/>
  <c r="E13" i="59"/>
  <c r="D13" i="59"/>
  <c r="E13" i="66"/>
  <c r="D13" i="66"/>
  <c r="M12" i="66"/>
  <c r="E12" i="66"/>
  <c r="W52" i="60"/>
  <c r="W49" i="52"/>
  <c r="A39" i="20"/>
  <c r="S39" i="20"/>
  <c r="M6" i="66"/>
  <c r="L6" i="66"/>
  <c r="K6" i="66"/>
  <c r="J6" i="66"/>
  <c r="K5" i="66"/>
  <c r="I6" i="66"/>
  <c r="J5" i="66"/>
  <c r="H6" i="66"/>
  <c r="G6" i="66"/>
  <c r="F6" i="66"/>
  <c r="G5" i="66"/>
  <c r="E6" i="66"/>
  <c r="F5" i="66"/>
  <c r="D6" i="66"/>
  <c r="C6" i="66"/>
  <c r="M5" i="66"/>
  <c r="L5" i="66"/>
  <c r="I5" i="66"/>
  <c r="H5" i="66"/>
  <c r="E5" i="66"/>
  <c r="D5" i="66"/>
  <c r="C5" i="66"/>
  <c r="L75" i="66"/>
  <c r="R12" i="59"/>
  <c r="G13" i="59"/>
  <c r="G13" i="66"/>
  <c r="E9" i="66"/>
  <c r="M9" i="66"/>
  <c r="U9" i="66"/>
  <c r="E10" i="66"/>
  <c r="M10" i="66"/>
  <c r="R12" i="66"/>
  <c r="A9" i="66"/>
  <c r="I9" i="66"/>
  <c r="Q9" i="66"/>
  <c r="A10" i="66"/>
  <c r="I10" i="66"/>
  <c r="Q10" i="66"/>
  <c r="W12" i="59"/>
  <c r="W70" i="59"/>
  <c r="W12" i="66"/>
  <c r="P75" i="66"/>
  <c r="W75" i="66"/>
  <c r="A47" i="20"/>
  <c r="L70" i="59"/>
  <c r="P70" i="59"/>
  <c r="A44" i="20"/>
  <c r="C5" i="59"/>
  <c r="D6" i="59"/>
  <c r="E5" i="59"/>
  <c r="F6" i="59"/>
  <c r="G5" i="59"/>
  <c r="H6" i="59"/>
  <c r="I5" i="59"/>
  <c r="J6" i="59"/>
  <c r="K5" i="59"/>
  <c r="L6" i="59"/>
  <c r="M5" i="59"/>
  <c r="C6" i="59"/>
  <c r="D5" i="59"/>
  <c r="E6" i="59"/>
  <c r="F5" i="59"/>
  <c r="G6" i="59"/>
  <c r="H5" i="59"/>
  <c r="I6" i="59"/>
  <c r="J5" i="59"/>
  <c r="K6" i="59"/>
  <c r="L5" i="59"/>
  <c r="M6" i="59"/>
  <c r="A41" i="20"/>
  <c r="A38" i="20"/>
  <c r="Q10" i="59"/>
  <c r="M10" i="59"/>
  <c r="E10" i="59"/>
  <c r="U9" i="59"/>
  <c r="M9" i="59"/>
  <c r="E9" i="59"/>
  <c r="I10" i="59"/>
  <c r="A10" i="59"/>
  <c r="Q9" i="59"/>
  <c r="I9" i="59"/>
  <c r="A9" i="59"/>
  <c r="X39" i="20"/>
  <c r="M39" i="20"/>
  <c r="Z36" i="20"/>
  <c r="U36" i="20"/>
  <c r="O36" i="20"/>
  <c r="A36" i="20"/>
  <c r="M34" i="20"/>
  <c r="X41" i="20"/>
  <c r="M41" i="20"/>
  <c r="S44" i="20"/>
  <c r="X44" i="20"/>
  <c r="M44" i="20"/>
  <c r="S41" i="20"/>
  <c r="S38" i="20"/>
  <c r="X49" i="20"/>
  <c r="S47" i="20"/>
  <c r="X47" i="20"/>
  <c r="X38" i="20"/>
  <c r="M38" i="20"/>
</calcChain>
</file>

<file path=xl/sharedStrings.xml><?xml version="1.0" encoding="utf-8"?>
<sst xmlns="http://schemas.openxmlformats.org/spreadsheetml/2006/main" count="326" uniqueCount="201">
  <si>
    <t>Mediamatikerin EFZ</t>
  </si>
  <si>
    <t>Mediamatiker EFZ</t>
  </si>
  <si>
    <t>Formular Bewertung
Individuelle praktische Arbeit, IPA</t>
  </si>
  <si>
    <t>Fachkompetenz</t>
  </si>
  <si>
    <t xml:space="preserve"> </t>
  </si>
  <si>
    <t>Fachgespräch</t>
  </si>
  <si>
    <t>Kandidatin
Kandidat</t>
  </si>
  <si>
    <t>Fachvorgesetzte
Fachvorgesetzter</t>
  </si>
  <si>
    <t>Titel
IPA</t>
  </si>
  <si>
    <t>Lehrbetrieb</t>
  </si>
  <si>
    <t>Ende der IPA</t>
  </si>
  <si>
    <t>Beginn der IPA</t>
  </si>
  <si>
    <t>Expertin 
Experte</t>
  </si>
  <si>
    <t>Co-Expertin
Co-Experte</t>
  </si>
  <si>
    <t>Dauer der IPA 
gem. Eingabe *)</t>
  </si>
  <si>
    <t>Dauer der IPA 
gem. Arbeitsjournal</t>
  </si>
  <si>
    <t>Angaben zur IPA</t>
  </si>
  <si>
    <t>Meilensteine IPA</t>
  </si>
  <si>
    <r>
      <t xml:space="preserve">*) Dauer in Stunden </t>
    </r>
    <r>
      <rPr>
        <b/>
        <sz val="9"/>
        <color theme="1"/>
        <rFont val="Arial"/>
        <family val="2"/>
      </rPr>
      <t>ohne</t>
    </r>
    <r>
      <rPr>
        <sz val="9"/>
        <color theme="1"/>
        <rFont val="Arial"/>
        <family val="2"/>
      </rPr>
      <t xml:space="preserve"> die Präsentation und deren Vorbereitung.</t>
    </r>
  </si>
  <si>
    <t>Eingang Unterlagen bei
Chefexpertin/Chefexperten</t>
  </si>
  <si>
    <t>Zusammenzug der Noten</t>
  </si>
  <si>
    <t>Bereinigte 
Note</t>
  </si>
  <si>
    <t>Fachnote IPA</t>
  </si>
  <si>
    <t>Unterschriften</t>
  </si>
  <si>
    <t>Ort
Datum</t>
  </si>
  <si>
    <t>Allgemeine Bemerkungen zur IPA</t>
  </si>
  <si>
    <t>-</t>
  </si>
  <si>
    <t>Leerschlag</t>
  </si>
  <si>
    <t>% max</t>
  </si>
  <si>
    <t>% min</t>
  </si>
  <si>
    <t>Pt max</t>
  </si>
  <si>
    <t>Pt min</t>
  </si>
  <si>
    <t>Noten</t>
  </si>
  <si>
    <t>Bewertung durch (ankreuzen)</t>
  </si>
  <si>
    <t>Individuelle praktische Arbeit (IPA)</t>
  </si>
  <si>
    <t>Note</t>
  </si>
  <si>
    <t>Pt.</t>
  </si>
  <si>
    <t>Die Zielsetzungen der IPA sind gemäss Freigabe erfüllt.</t>
  </si>
  <si>
    <t>Summe der Notenpunkte geteilt durch 8, gerundet auf eine Zehntelsnote.</t>
  </si>
  <si>
    <t>8 Pt.</t>
  </si>
  <si>
    <t>7 - 6 Pt.</t>
  </si>
  <si>
    <t xml:space="preserve">erreichte Pt. </t>
  </si>
  <si>
    <t>10 - 9 Pt.</t>
  </si>
  <si>
    <t>Die Anforderungen sind erfüllt; gewisse Bereiche können noch optimiert werden.</t>
  </si>
  <si>
    <t>9 Pt</t>
  </si>
  <si>
    <t>8 Pt</t>
  </si>
  <si>
    <t>7 Pt</t>
  </si>
  <si>
    <t>5 Pt</t>
  </si>
  <si>
    <t>4 Pt</t>
  </si>
  <si>
    <t>3 Pt</t>
  </si>
  <si>
    <t>2 Pt</t>
  </si>
  <si>
    <t>6 Pt</t>
  </si>
  <si>
    <t>1 Pt</t>
  </si>
  <si>
    <t>0 Pt</t>
  </si>
  <si>
    <t>max. Punktzahl</t>
  </si>
  <si>
    <t>Projektmanagement</t>
  </si>
  <si>
    <t>Dokumentation</t>
  </si>
  <si>
    <t>Fachkompetenz zählt zweifach.</t>
  </si>
  <si>
    <t>Layout / Formales / Sprache</t>
  </si>
  <si>
    <t>Präsentation</t>
  </si>
  <si>
    <t>Die Sprache (Mundart oder Standardsprache) ist korrekt, deutlich und das Tempo angemessen.</t>
  </si>
  <si>
    <t>5 - 4 Pt.</t>
  </si>
  <si>
    <t>Die Planung, Führung und Qualitätssicherung weist Mängel auf.</t>
  </si>
  <si>
    <t>Die Präsentation weist zum Teil erhebliche Mängel auf.</t>
  </si>
  <si>
    <t>&lt; 4 Pt</t>
  </si>
  <si>
    <t>Bei der Planung, Führung und Qualitätssicherung wurden wichtige Teilschritte mangelhaft ausgeführt 
oder sind unvollständig.</t>
  </si>
  <si>
    <t>Die Planung, Führung und Qualitätssicherung entspricht den Anforderungen; gewisse Bereiche können 
noch optimiert werden.</t>
  </si>
  <si>
    <t>Das Projektmanagement hat erhebliche Mängel oder ist unbrauchbar, Begründung siehe unten.</t>
  </si>
  <si>
    <t>Das Resultat entspricht grössten Teils nicht den Anforderungen oder ist unbrauchbar, Begründung siehe unten.</t>
  </si>
  <si>
    <t>Das Projekt ist logisch geplant, konsequent geführt und die Qualität vollständig gesichert worden. Mit Hilfe 
der Dokumente ist der Prozess in (fast) allen Teilen nachvollziehbar.</t>
  </si>
  <si>
    <t>Die Präsentation ist zielgruppengerecht und hat keine oder nur wenige Schwachstellen.</t>
  </si>
  <si>
    <t>Bemerkungen zum Gesamturteil</t>
  </si>
  <si>
    <t>Struktur / Inhalt</t>
  </si>
  <si>
    <t>Total Punkte</t>
  </si>
  <si>
    <t>Total Pt.</t>
  </si>
  <si>
    <t xml:space="preserve">max. Pt. </t>
  </si>
  <si>
    <t>Die Präsentation entspricht den Anforderungen an die Zielgruppe; gewisse Bereiche können 
noch optimiert werden.</t>
  </si>
  <si>
    <t>Die Kandidatin / der Kandidat verfügt über das praktische und theoretische Branchenwissen, um den Auftrag für die IPA in den gewählten Handlungskompetenzbereichen (3 HKB aus 5 HKB und HKB 6) selbständig und erfolgreich realisieren zu können. Sie / er  setzt die Vorgaben der Auftraggeberin / des Auftraggebers mit geeigneten Mitteln und gemäss Projektplanung um.</t>
  </si>
  <si>
    <t>Chefexpertin
Chefexperte</t>
  </si>
  <si>
    <t>Kontrolle</t>
  </si>
  <si>
    <t>Überblick über die Bewertung</t>
  </si>
  <si>
    <t>Die "Anforderungen" beschrei-ben das Schwergewicht der Bewertung im entsprechenden Bereich.</t>
  </si>
  <si>
    <t>Überprüfung und Beurteilung der Arbeit</t>
  </si>
  <si>
    <t>Bewertung und Ermittlung der Note</t>
  </si>
  <si>
    <r>
      <rPr>
        <i/>
        <sz val="10"/>
        <color theme="1"/>
        <rFont val="Calibri"/>
        <family val="2"/>
        <scheme val="minor"/>
      </rPr>
      <t xml:space="preserve">Allgemeiner Hinweis: </t>
    </r>
    <r>
      <rPr>
        <sz val="10"/>
        <color theme="1"/>
        <rFont val="Calibri"/>
        <family val="2"/>
        <scheme val="minor"/>
      </rPr>
      <t>Die Formulare sind so auszufüllen, dass die Bewertungen im Falle eines Rekurses nachvollzogen und begründet werden können.</t>
    </r>
  </si>
  <si>
    <r>
      <t xml:space="preserve">Das Gesamturteil kann zusätzlich zu den Informationen bei Pt. 5 begründet werden. </t>
    </r>
    <r>
      <rPr>
        <b/>
        <sz val="10"/>
        <color theme="1"/>
        <rFont val="Calibri"/>
        <family val="2"/>
        <scheme val="minor"/>
      </rPr>
      <t>Bei ungenügenden Leistungen ist eine Begründung zwingend.</t>
    </r>
  </si>
  <si>
    <t>A</t>
  </si>
  <si>
    <t>- Fragen zum Projekt werden fachlich richtig beantwortet.</t>
  </si>
  <si>
    <t>- Weiterführende Fragen zum fachlichen Hintergrund (Transferleistungen) werden richtig beantwortet.</t>
  </si>
  <si>
    <t>- Die Fachsprache ist korrekt.</t>
  </si>
  <si>
    <t>Die Fragenkataloge der Experten sind Teil des Protokolls.</t>
  </si>
  <si>
    <t>Zu überprüfende Aspekte (Checkliste)</t>
  </si>
  <si>
    <t>HKB 1: Produzieren und Verwenden von Multimedia</t>
  </si>
  <si>
    <t xml:space="preserve">HKB 2: Ausführen von Gestaltung / Design </t>
  </si>
  <si>
    <t>HKB 3: Einsetzen von ICT-Mitteln</t>
  </si>
  <si>
    <t>HKB 4: Mitwirken in Administration und Betriebswirtschaft</t>
  </si>
  <si>
    <t>HKB 5: Betreiben von Marketing und Kommunikation</t>
  </si>
  <si>
    <t>Drei aus fünf HKB und HKB 6 (zutreffende HBK ankreuzen)</t>
  </si>
  <si>
    <t>Ausweichende oder falsche Aussagen, unreflektierte Vorurteile oder übernommene Meinungen zeigen grosse Lücken in den Fachkenntnissen.</t>
  </si>
  <si>
    <t>Folgendes ist während des Fachgesprächs zu überprüfen:</t>
  </si>
  <si>
    <t>Die Experten erstellen für das Fachgespräch je einen Fragekatalog. Dieser wird während der Präsentation mit Fragen zu den Aussagen ergänzt.</t>
  </si>
  <si>
    <t>Das Bewertungsblatt für jeden Bereich ist in drei Teile gegliedert.</t>
  </si>
  <si>
    <t>B</t>
  </si>
  <si>
    <t>C</t>
  </si>
  <si>
    <t xml:space="preserve">Im dritten Teil werden die Leistungen aufgrund der Erkenntnisse während der Überprüfungen (Teil B) mit Punkten und/oder Noten bewertet. </t>
  </si>
  <si>
    <t>6.0 / 5.5</t>
  </si>
  <si>
    <t>4.5 / 4.0</t>
  </si>
  <si>
    <t>3.5 / 3.0</t>
  </si>
  <si>
    <t>Die Kandidatin / der Kandidat kennt die fachlichen Grundlagen zu seiner Arbeit kaum oder nicht und/oder kann kaum einen Bezug zum Gelernten herstellen.</t>
  </si>
  <si>
    <t>Die untenstehenden Angaben sind als Hilfestellung bei der abschliessenden Bewertung zu verstehen.</t>
  </si>
  <si>
    <r>
      <t>Notenskala</t>
    </r>
    <r>
      <rPr>
        <sz val="11"/>
        <rFont val="Calibri"/>
        <family val="2"/>
        <scheme val="minor"/>
      </rPr>
      <t xml:space="preserve"> (Punkte / </t>
    </r>
    <r>
      <rPr>
        <b/>
        <sz val="11"/>
        <rFont val="Calibri"/>
        <family val="2"/>
        <scheme val="minor"/>
      </rPr>
      <t>Noten)</t>
    </r>
  </si>
  <si>
    <r>
      <rPr>
        <sz val="10"/>
        <rFont val="Calibri"/>
        <family val="2"/>
        <scheme val="minor"/>
      </rPr>
      <t>10 Pt</t>
    </r>
    <r>
      <rPr>
        <b/>
        <sz val="11"/>
        <rFont val="Calibri"/>
        <family val="2"/>
        <scheme val="minor"/>
      </rPr>
      <t xml:space="preserve"> 6.0</t>
    </r>
  </si>
  <si>
    <t>Der / die Kandidat/in handelt und kommuniziert auftrags- und kundenorientiert.</t>
  </si>
  <si>
    <t>Das Auftreten ist gewandt und sicher (frei formuliert, Blickkontakt, Gestik, Körpersprache).</t>
  </si>
  <si>
    <t>Im ersten Teil ist das Schwergewicht der Überprüfung im entsprechenden Bereich beschrieben.</t>
  </si>
  <si>
    <r>
      <t xml:space="preserve">Stichwort-Protokoll </t>
    </r>
    <r>
      <rPr>
        <sz val="11"/>
        <rFont val="Calibri"/>
        <family val="2"/>
        <scheme val="minor"/>
      </rPr>
      <t>(ev. Rückseite benutzen)</t>
    </r>
  </si>
  <si>
    <t xml:space="preserve">In der sprachlich korrekt formulierten Dokumentation wird die Umsetzung der IPA-Aufgabe so beschrieben, dass sich eine fachkundige Drittperson selbstständig in das IPA-Projekt einarbeiten und den Ablauf nachvollziehen kann. Die fachlichen und/oder technischen Grundlagen für das Produkt sind so zu beschreiben, dass dieses von Fachleuten reproduziert werden kann. Die Dokumentation entspricht den formalen Vorgaben der Prüfungsleitung für eine Dokumentation und enthält alle erforderlichen Dokumente, welche für die Nachvollziehbarkeit der Ausführung unentbehrlich sind. Die Gestaltung der Dokumentation (Layout) widerspiegelt die berufliche Fachkompetenz der Lernenden. </t>
  </si>
  <si>
    <t>Schwerpunkte der Bewertung</t>
  </si>
  <si>
    <t>Der SOLL/IST-Vergleich wird durchgeführt, die Meilensteine eingehalten und Abweichungen 
werden begründet und dokumentiert.</t>
  </si>
  <si>
    <r>
      <rPr>
        <b/>
        <sz val="11"/>
        <rFont val="Calibri"/>
        <family val="2"/>
        <scheme val="minor"/>
      </rPr>
      <t>Bemerkungen</t>
    </r>
    <r>
      <rPr>
        <sz val="11"/>
        <rFont val="Calibri"/>
        <family val="2"/>
        <scheme val="minor"/>
      </rPr>
      <t xml:space="preserve"> (Die Nummern der Aspekte sollten den Bemerkungen voran gestellt werden.)</t>
    </r>
  </si>
  <si>
    <t>Die Kandidatin / der Kandidat hat während des Fachgesprächs gezeigt, dass sie / er die technischen und fachlichen Grundlagen für ihr / sein Handeln kennt und situationsgerecht anwenden kann.</t>
  </si>
  <si>
    <t>Unsichere Aussagen und unpräzise Vorstellungen oder die ungeschickte Anwendung von Fachkenntnissen weisen auf Lücken hin.</t>
  </si>
  <si>
    <t>Die Kandidatin / der Kandidat hat über die ganze Arbeit gezeigt, dass sie / er die technischen und fachlichen Grundlagen für ihr / sein Handeln kennt und situationsgerecht anwendet.</t>
  </si>
  <si>
    <t>Die Präsentation entspricht im Grossen und Ganzen den Anforderungen. 
Sie hat kleinere oder grössere Mängel.</t>
  </si>
  <si>
    <r>
      <t>Die aufgelisteten Aspekte sind die</t>
    </r>
    <r>
      <rPr>
        <sz val="10"/>
        <color theme="1"/>
        <rFont val="Calibri"/>
        <family val="2"/>
        <scheme val="minor"/>
      </rPr>
      <t xml:space="preserve"> "Messsonden", mit Hilfe derer die Leistungen im entsprechenden Teil der IPA beurteilt werden.</t>
    </r>
  </si>
  <si>
    <t>In diese Felder können individuelle Korrekturzeichen eingetragen werden.</t>
  </si>
  <si>
    <t>Nach der Auseinandersetzung mit den Details (grüner Bereich) haben die Korrigierenden ein klares Bild vom betreffenden IPA-Bereich und können sich ein Gesamturteil bilden. Die Texte sind eine Hilfe beim Festlegen der erreichten Punkte.</t>
  </si>
  <si>
    <t>Aspekte, die für die vorliegende IPA nicht relevant sind, werden nicht berücksichtigt, resp. wirken sich neutral aus.</t>
  </si>
  <si>
    <t>Aspekte, die für die vorliegende IPA nicht relevant sind, werden nicht beurteilt, resp. wirken sich neutral aus.</t>
  </si>
  <si>
    <t>Die Kandidatin / der Kandidat kennt die fachlichen Grundlagen zu ihrer / seiner Arbeit nicht und/oder kann keinen Bezug zum Gelernten herstellen.</t>
  </si>
  <si>
    <r>
      <t>Notenskala (</t>
    </r>
    <r>
      <rPr>
        <sz val="11"/>
        <rFont val="Calibri"/>
        <family val="2"/>
        <scheme val="minor"/>
      </rPr>
      <t>Punkte</t>
    </r>
    <r>
      <rPr>
        <b/>
        <sz val="11"/>
        <rFont val="Calibri"/>
        <family val="2"/>
        <scheme val="minor"/>
      </rPr>
      <t xml:space="preserve"> / Noten)</t>
    </r>
  </si>
  <si>
    <t>&lt;3.0</t>
  </si>
  <si>
    <t>Unsichere Aussagen und unpräzise Vorstellungen oder die ungeschickte Anwendung von Fachkenntnissen zeigen Schwächen auf.</t>
  </si>
  <si>
    <t>Hinweise zum Gebrauch des Bewertungsformulars</t>
  </si>
  <si>
    <t>Nr.</t>
  </si>
  <si>
    <t>.</t>
  </si>
  <si>
    <t xml:space="preserve">Nr.  </t>
  </si>
  <si>
    <t xml:space="preserve">Name:  </t>
  </si>
  <si>
    <t>- Das angewandte Projektmanagement wird überzeugend begründet und allgemeine Fragen 
  zum PM richtig beantwortet.</t>
  </si>
  <si>
    <t>Die Kandidatin / der Kandidat präsentiert auf Grundlage der Dokumentation dem Expertenteam folgende Elemente der IPA: ausgewählte fachliche Aussagen, Analyse Projektmanagement, Produkt, Lösungsweg, Reflexion. Sie / er berücksichtigt dabei folgendes: Präsentationstechnik, Rhetorik, Körpersprache, professionelles Auftreten und Einsatz adäquater Medien.</t>
  </si>
  <si>
    <t>Wird das Formular mit dem PC ausgefüllt, wird die Note nach dem Eintrag der Punkte automatisch berechnet und eingetragen. Notenschlüssel (err. Pt. / max. Pt. *5) +1; gerundet auf ganze und halbe Noten.</t>
  </si>
  <si>
    <t>Wird das Formular von Hand ausgefüllt, kann die erreichte Note abgelesen werden.
 Notenschlüssel (err. Pt. / max. Pt. *5) +1; gerundet auf ganze und halbe Noten.</t>
  </si>
  <si>
    <t>Behandelte Handlungs-
kompetenzbereiche</t>
  </si>
  <si>
    <t>Das Produkt ist fachgerecht und nach den aktuellen Standarts erstellt</t>
  </si>
  <si>
    <t>Das Produkt ist funktionsfähig und praxistauglich</t>
  </si>
  <si>
    <t>Die Zielgruppendefinition ist erstellt und dokumentiert</t>
  </si>
  <si>
    <t>Der mittlere Teil ist eine Checkliste als Hilfsmittel für eine systematische Überprüfung der Leistungen. 
Die zu prüfenden Kriterien sind vorgegeben und nicht abschliessend aufgezählt.</t>
  </si>
  <si>
    <t xml:space="preserve">Die Kandidatin / der Kandidat stellt mit ihrem / seinem Projektmanagement (Planung, Umsetzung, Kontrolle und Steuerung der Projektabwicklung) die erfolgreiche Durchführung der IPA sicher. Sie / er erstellt die notwendigen Dokumente (Zeit- und Phasenplan, Dokumente zur Qualitätssicherung), mit denen fachkundige Drittpersonen das Projektmanagement nachvollziehen können. 
Dabei dokumentiert sie/er im Arbeitsjournal regelmässig, mindestens täglich, das Vorgehen, den zeitlichen Ablauf, den Stand der Prüfungsarbeit im Sinne der Auftragserfüllung und des Arbeitsfortschrittes inkl. Reflexion, sämtliche fremde Hilfestellungen und besondere Vorkommnisse wie z.B. Stellvertretungen der vorgesetzten Fachkraft, Arbeitsunterbrüche, fachliche und organisatorische Probleme und Abweichungen von der Soll-Planung. </t>
  </si>
  <si>
    <t>Projektmanagement  &amp; Arbeitsjournal</t>
  </si>
  <si>
    <t>Das Projekt ist in schlüssige Projektphasen gegliedert und sinnvolle Meilensteine sind gesetzt.</t>
  </si>
  <si>
    <t>Probleme (organisatorisch, terminlich, inhaltlich) werden lösungsorientiert angegangen und in Form
einer Pendenzenliste festgehalten.</t>
  </si>
  <si>
    <r>
      <t>Für die Qualitätssicherung werden geeignete Mittel eingesetzt (Checklisten</t>
    </r>
    <r>
      <rPr>
        <sz val="11"/>
        <color rgb="FFFF0000"/>
        <rFont val="Calibri"/>
        <family val="2"/>
        <scheme val="minor"/>
      </rPr>
      <t xml:space="preserve"> </t>
    </r>
    <r>
      <rPr>
        <sz val="11"/>
        <rFont val="Calibri"/>
        <family val="2"/>
        <scheme val="minor"/>
      </rPr>
      <t>zur Zielüberprüfung, Testverfahren etc.).</t>
    </r>
  </si>
  <si>
    <r>
      <t>Die Verwaltung und Sicherung</t>
    </r>
    <r>
      <rPr>
        <sz val="11"/>
        <color rgb="FFFF0000"/>
        <rFont val="Calibri"/>
        <family val="2"/>
        <scheme val="minor"/>
      </rPr>
      <t xml:space="preserve"> </t>
    </r>
    <r>
      <rPr>
        <sz val="11"/>
        <rFont val="Calibri"/>
        <family val="2"/>
        <scheme val="minor"/>
      </rPr>
      <t>der Dokumente ist zweckmässig und erleichtert Dritten eine allfällige Weiterführung des Projektes.</t>
    </r>
  </si>
  <si>
    <t xml:space="preserve">Im Arbeitsjournal ist die Arbeit täglich protokolliert und mit den Tageszielen abgeglichen, die Zeitangaben sind nachvollziehbar und das Tagestotal festgehalten. </t>
  </si>
  <si>
    <t>Der Sprachstil ist angebracht und die Grammatik sowie die Rechtschreibung des Arbeitsjournals sind korrekt.</t>
  </si>
  <si>
    <t>Mögliche rechtliche Rahmenbedingungen, die die Arbeit beeinflussen, (Copyright etc.) werden eingehalten und sind beschrieben.</t>
  </si>
  <si>
    <t>Eine einheitliche, übersichtliche Gestaltung sowie der bewusste Umgang mit Bildern ist sichtbar. Tabellen und Abbildungen sind sinnvoll eingesetzt und richtig beschriftet.</t>
  </si>
  <si>
    <t>Der Text ist für eine Fachperson inhaltlich verständlich verfasst und auf den Punkt gebracht. Spezielle Fachausdrücke werden nachvollziehbar erklärt.</t>
  </si>
  <si>
    <t xml:space="preserve">Der Sprachstil ist professionell und die Grammatik sowie die Rechtschreibung sind korrekt.                    </t>
  </si>
  <si>
    <t>Die Zielsetzungen sind in der Dokumentation aufgeführt, falls nötig nach Muss- und Kannzielen getrennt. Eine Zielüberprüfung ist durchgeführt und allfällige Abweichungen sind beschrieben.</t>
  </si>
  <si>
    <t>Allfällige Lösungsvarianten sind beschrieben und die gefällten Entscheidungen sind begründet.</t>
  </si>
  <si>
    <r>
      <t xml:space="preserve">Alle notwendigen </t>
    </r>
    <r>
      <rPr>
        <sz val="11"/>
        <rFont val="Calibri"/>
        <family val="2"/>
        <scheme val="minor"/>
      </rPr>
      <t>Angaben für eine Reproduktion des Produktes sind in der Dokumentation oder im Anhang aufgeführt.</t>
    </r>
  </si>
  <si>
    <r>
      <t xml:space="preserve">Die Tätigkeiten zur Qualitätssicherung sowie die Resultate und die </t>
    </r>
    <r>
      <rPr>
        <sz val="11"/>
        <rFont val="Calibri"/>
        <family val="2"/>
        <scheme val="minor"/>
      </rPr>
      <t>Schlussfolgerungen daraus sind dokumentiert (Testanlagen, -methoden und Hilfsmittel sind beschrieben).</t>
    </r>
  </si>
  <si>
    <t>Das Interesse der Zuhörer wird zu Beginn geweckt (gute Einleitung).</t>
  </si>
  <si>
    <t>Die wichtigsten Aspekte der Arbeit werden beschrieben und reflektiert.</t>
  </si>
  <si>
    <t xml:space="preserve">Alle Aussagen sind sachlich und fachlich korrekt. </t>
  </si>
  <si>
    <t xml:space="preserve">Die Präsentation ist im Stil einer Verkaufspräsentation aufgebaut, die das Produkt detailliert vorstellt und würdigt. </t>
  </si>
  <si>
    <t>Die Zeitvorgaben (15-20 Min.) werden eingehalten.</t>
  </si>
  <si>
    <t>Die Gestaltung der Präsentationshilfsmittel widerspiegelt die berufliche Fachkompetenz der/des Lernenden.</t>
  </si>
  <si>
    <t>Die Aussagen der Präsentation sind visualisiert; Zahlen und Tabellen sind lesbar.</t>
  </si>
  <si>
    <t>Die Formulierungen in den Präsentationshilfsmitteln (Grammatik / Rechtschreibung) sind korrekt.</t>
  </si>
  <si>
    <t xml:space="preserve">Bemerkungen zum Gesamturteil </t>
  </si>
  <si>
    <t>Im Fachgespräch werden Aussagen aus der Dokumentation und  während der Präsentation hinterfragt und mit dem Branchenwissen der Kandidatin / des Kandidaten verknüpft. Das Branchenwissen bezieht sich auf die überprüften Handlungskompetenzen (3 HKB aus 5 HKB) und auf den HKB 6 (Mitgestalten von Projekten). Beurteilt werden  die Fachkompetenzen, das Sozialverhalten und die ausgewählten Methodenkompetenzen.</t>
  </si>
  <si>
    <t>Das Produkt zeigt Einfallsreichtum im Rahmen des Projektthemas auf.</t>
  </si>
  <si>
    <t>Die gewählte PM-Methode ist begründet, dokumentiert und richtig angewandt. Falls jemand die agile PM wählt, muss diese sinngemäss beschreiben werden.</t>
  </si>
  <si>
    <t>Die Präsentation ist inhaltlich in schIüssige Informationseinheiten gegliedert.</t>
  </si>
  <si>
    <t>Die Präsentation bietet im Vergleich zur Dokumentation einen Mehrwert und neue Informationen.</t>
  </si>
  <si>
    <t>Sprache und Präsentationshilfsmittel sind aufeinander abgestimmt und ergänzen sich.</t>
  </si>
  <si>
    <t>Die Dokumentation hat im Hinblick auf die Struktur, den Inhalt und die Nachvollziehbarkeit keine resp. wenige geringfügige Fehler und ist in Bezug auf die Layoutgestaltung von überdurchschnittlicher Qualität. In Bezug auf Formales und Sprache ist die Dokumentation fehlerfrei oder weist nur geringfügige Mängel auf.</t>
  </si>
  <si>
    <t>Die Dokumentation erfüllt in Bezug auf Inhalt, Struktur, Nachvollziehbarkeit, Layoutgestaltung, Formales und Sprache die Anforderungen; gewisse Teile können noch optimiert werden.</t>
  </si>
  <si>
    <t>Die Dokumentation entspricht im Grossen und Ganzen den Anforderungen, weist aber mittlere bis grössere Mängel auf.</t>
  </si>
  <si>
    <t>Die Dokumentation weist Mängel auf, die vor einer Weitergabe an Dritte korrigiert werden müssen. Auch kann die Umsetzung des Auftrags nicht in allen Teilen nachvollzogen werden.</t>
  </si>
  <si>
    <t>Die Dokumentation weist erhebliche Mängel auf oder ist unbrauchbar, Begründung siehe unten.</t>
  </si>
  <si>
    <t>Der / die Kandidat/in hält Regeln und Vereinbarungen ein und informiert die Betroffenen rechtzeitig bei Abweichungen.</t>
  </si>
  <si>
    <t>Der strukturelle Aufbau der Arbeit ist korrekt  und vollständig
(Titel, Inhaltsverzeichnis, Ausgangslage, Zielsetzungen, Hauptteil, Fazit, Anhänge)</t>
  </si>
  <si>
    <t>Die Präsentationshilfsmittel werden technisch einwandfrei, zeit- und themengerecht eingesetzt.</t>
  </si>
  <si>
    <t>Allfällige Hilfe durch Dritte ist im Arbeitsjournal dokumentiert.</t>
  </si>
  <si>
    <t xml:space="preserve">Das Produkt ist selbständig erarbeitet und etwaige zusätzliche Hilfe durch Dritte wird fachlich begründet. </t>
  </si>
  <si>
    <t>Die Arbeitsschritte sind nachvollziehbar beschrieben und begründet.</t>
  </si>
  <si>
    <t>Die Themen im Hauptteil sind aufeinander abgestimmt und in einer logischen Reihenfolge - es ist ein roter Faden ersichtlich.</t>
  </si>
  <si>
    <t>Die grafische Gestaltung (Layout und Typografie) widerspiegelt die berufliche Fachkompetenz des Lernenden. Etwaige CI/CD-Vorgaben werden gemäss Absprache aller Beteiligten eingehalten.</t>
  </si>
  <si>
    <t>- Das Auftreten des Lernenden ist professionell und korrekt.</t>
  </si>
  <si>
    <t>An dieser Stelle können Bemerkungen festgehalten werden. Wichtig bei ungenügenden Leistungen!</t>
  </si>
  <si>
    <r>
      <t xml:space="preserve">Eine </t>
    </r>
    <r>
      <rPr>
        <sz val="10"/>
        <color theme="1"/>
        <rFont val="Calibri"/>
        <family val="2"/>
        <scheme val="minor"/>
      </rPr>
      <t>Wirtschaftlichkeitsanalyse</t>
    </r>
    <r>
      <rPr>
        <sz val="11"/>
        <color theme="1"/>
        <rFont val="Calibri"/>
        <family val="2"/>
        <scheme val="minor"/>
      </rPr>
      <t xml:space="preserve"> ist erstellt und dokumentiert</t>
    </r>
  </si>
  <si>
    <t>Gültig ab 01.01.2018 / Version 4_2</t>
  </si>
  <si>
    <t>1 Note Fachkompetenz</t>
  </si>
  <si>
    <t xml:space="preserve">1 Note Fachkompetenz 
zählt zweifach  </t>
  </si>
  <si>
    <t>2 Note Projektmanagement</t>
  </si>
  <si>
    <t>3 Note Dokumentation</t>
  </si>
  <si>
    <t>4 Note Präsentation</t>
  </si>
  <si>
    <t xml:space="preserve"> 5 Note Fachgespräch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</si>
</sst>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mm/yyyy;@"/>
    <numFmt numFmtId="166" formatCode="00"/>
  </numFmts>
  <fonts count="39" x14ac:knownFonts="1">
    <font>
      <sz val="11"/>
      <color theme="1"/>
      <name val="Calibri"/>
      <family val="2"/>
      <scheme val="minor"/>
    </font>
    <font>
      <sz val="10"/>
      <color theme="1"/>
      <name val="Arial"/>
      <family val="2"/>
    </font>
    <font>
      <sz val="9"/>
      <color theme="1"/>
      <name val="Arial"/>
      <family val="2"/>
    </font>
    <font>
      <b/>
      <sz val="9"/>
      <color theme="1"/>
      <name val="Arial"/>
      <family val="2"/>
    </font>
    <font>
      <b/>
      <sz val="11"/>
      <color theme="1"/>
      <name val="Arial"/>
      <family val="2"/>
    </font>
    <font>
      <sz val="8"/>
      <color theme="1"/>
      <name val="Arial"/>
      <family val="2"/>
    </font>
    <font>
      <sz val="11"/>
      <color theme="1"/>
      <name val="Arial"/>
      <family val="2"/>
    </font>
    <font>
      <sz val="10"/>
      <color theme="1"/>
      <name val="Calibri"/>
      <family val="2"/>
      <scheme val="minor"/>
    </font>
    <font>
      <b/>
      <sz val="12"/>
      <color theme="1"/>
      <name val="Arial"/>
      <family val="2"/>
    </font>
    <font>
      <b/>
      <sz val="12"/>
      <color theme="1"/>
      <name val="Calibri"/>
      <family val="2"/>
      <scheme val="minor"/>
    </font>
    <font>
      <b/>
      <sz val="11"/>
      <color theme="1"/>
      <name val="Calibri"/>
      <family val="2"/>
      <scheme val="minor"/>
    </font>
    <font>
      <sz val="9"/>
      <color theme="1"/>
      <name val="Calibri"/>
      <family val="2"/>
      <scheme val="minor"/>
    </font>
    <font>
      <b/>
      <sz val="10"/>
      <color theme="1"/>
      <name val="Calibri"/>
      <family val="2"/>
      <scheme val="minor"/>
    </font>
    <font>
      <sz val="18"/>
      <color theme="1"/>
      <name val="Calibri"/>
      <family val="2"/>
      <scheme val="minor"/>
    </font>
    <font>
      <b/>
      <sz val="10"/>
      <color rgb="FFFF0000"/>
      <name val="Arial"/>
      <family val="2"/>
    </font>
    <font>
      <b/>
      <sz val="11"/>
      <color theme="0"/>
      <name val="Arial"/>
      <family val="2"/>
    </font>
    <font>
      <sz val="11"/>
      <color theme="0"/>
      <name val="Arial"/>
      <family val="2"/>
    </font>
    <font>
      <i/>
      <sz val="10"/>
      <color theme="1"/>
      <name val="Calibri"/>
      <family val="2"/>
      <scheme val="minor"/>
    </font>
    <font>
      <sz val="14"/>
      <color theme="1"/>
      <name val="Calibri"/>
      <family val="2"/>
      <scheme val="minor"/>
    </font>
    <font>
      <sz val="11"/>
      <name val="Calibri"/>
      <family val="2"/>
      <scheme val="minor"/>
    </font>
    <font>
      <b/>
      <sz val="11"/>
      <name val="Calibri"/>
      <family val="2"/>
      <scheme val="minor"/>
    </font>
    <font>
      <sz val="9"/>
      <name val="Calibri"/>
      <family val="2"/>
      <scheme val="minor"/>
    </font>
    <font>
      <i/>
      <sz val="11"/>
      <name val="Calibri"/>
      <family val="2"/>
      <scheme val="minor"/>
    </font>
    <font>
      <b/>
      <i/>
      <sz val="11"/>
      <name val="Calibri"/>
      <family val="2"/>
      <scheme val="minor"/>
    </font>
    <font>
      <sz val="9"/>
      <color rgb="FFFF0000"/>
      <name val="Calibri"/>
      <family val="2"/>
      <scheme val="minor"/>
    </font>
    <font>
      <sz val="11"/>
      <color rgb="FF00FF00"/>
      <name val="Calibri"/>
      <family val="2"/>
      <scheme val="minor"/>
    </font>
    <font>
      <b/>
      <sz val="14"/>
      <name val="Calibri"/>
      <family val="2"/>
      <scheme val="minor"/>
    </font>
    <font>
      <sz val="14"/>
      <name val="Calibri"/>
      <family val="2"/>
      <scheme val="minor"/>
    </font>
    <font>
      <sz val="10"/>
      <name val="Calibri"/>
      <family val="2"/>
      <scheme val="minor"/>
    </font>
    <font>
      <b/>
      <sz val="10"/>
      <name val="Calibri"/>
      <family val="2"/>
      <scheme val="minor"/>
    </font>
    <font>
      <b/>
      <sz val="12"/>
      <name val="Calibri"/>
      <family val="2"/>
      <scheme val="minor"/>
    </font>
    <font>
      <sz val="6"/>
      <name val="Calibri"/>
      <family val="2"/>
      <scheme val="minor"/>
    </font>
    <font>
      <sz val="8"/>
      <name val="Calibri"/>
      <family val="2"/>
      <scheme val="minor"/>
    </font>
    <font>
      <b/>
      <sz val="9"/>
      <name val="Calibri"/>
      <family val="2"/>
      <scheme val="minor"/>
    </font>
    <font>
      <i/>
      <sz val="10"/>
      <name val="Calibri"/>
      <family val="2"/>
      <scheme val="minor"/>
    </font>
    <font>
      <sz val="11"/>
      <color rgb="FF000000"/>
      <name val="Calibri"/>
      <family val="2"/>
      <scheme val="minor"/>
    </font>
    <font>
      <sz val="8"/>
      <color theme="1"/>
      <name val="Calibri"/>
      <family val="2"/>
      <scheme val="minor"/>
    </font>
    <font>
      <sz val="6"/>
      <color theme="1"/>
      <name val="Arial"/>
      <family val="2"/>
    </font>
    <font>
      <sz val="11"/>
      <color rgb="FFFF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99FF33"/>
        <bgColor indexed="64"/>
      </patternFill>
    </fill>
    <fill>
      <patternFill patternType="solid">
        <fgColor rgb="FFFFFFCC"/>
        <bgColor indexed="64"/>
      </patternFill>
    </fill>
    <fill>
      <patternFill patternType="solid">
        <fgColor rgb="FF00B0F0"/>
        <bgColor indexed="64"/>
      </patternFill>
    </fill>
    <fill>
      <patternFill patternType="solid">
        <fgColor rgb="FFFF66FF"/>
        <bgColor indexed="64"/>
      </patternFill>
    </fill>
    <fill>
      <patternFill patternType="solid">
        <fgColor rgb="FF009900"/>
        <bgColor indexed="64"/>
      </patternFill>
    </fill>
    <fill>
      <patternFill patternType="solid">
        <fgColor theme="4" tint="0.79998168889431442"/>
        <bgColor indexed="64"/>
      </patternFill>
    </fill>
  </fills>
  <borders count="1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dotted">
        <color auto="1"/>
      </top>
      <bottom style="dotted">
        <color auto="1"/>
      </bottom>
      <diagonal/>
    </border>
    <border>
      <left/>
      <right/>
      <top style="dotted">
        <color auto="1"/>
      </top>
      <bottom/>
      <diagonal/>
    </border>
    <border>
      <left/>
      <right/>
      <top/>
      <bottom style="dotted">
        <color auto="1"/>
      </bottom>
      <diagonal/>
    </border>
    <border>
      <left/>
      <right/>
      <top style="dotted">
        <color auto="1"/>
      </top>
      <bottom style="thin">
        <color auto="1"/>
      </bottom>
      <diagonal/>
    </border>
    <border>
      <left/>
      <right style="dotted">
        <color auto="1"/>
      </right>
      <top style="dotted">
        <color auto="1"/>
      </top>
      <bottom style="dotted">
        <color auto="1"/>
      </bottom>
      <diagonal/>
    </border>
    <border>
      <left style="dotted">
        <color auto="1"/>
      </left>
      <right/>
      <top style="dotted">
        <color auto="1"/>
      </top>
      <bottom style="dotted">
        <color auto="1"/>
      </bottom>
      <diagonal/>
    </border>
    <border>
      <left/>
      <right/>
      <top style="thin">
        <color auto="1"/>
      </top>
      <bottom style="dotted">
        <color auto="1"/>
      </bottom>
      <diagonal/>
    </border>
  </borders>
  <cellStyleXfs count="1">
    <xf numFmtId="0" fontId="0" fillId="0" borderId="0"/>
  </cellStyleXfs>
  <cellXfs count="394">
    <xf numFmtId="0" fontId="0" fillId="0" borderId="0" xfId="0"/>
    <xf numFmtId="0" fontId="2" fillId="0" borderId="0" xfId="0" applyFont="1" applyAlignment="1" applyProtection="1">
      <alignment horizontal="center" vertical="center"/>
    </xf>
    <xf numFmtId="0" fontId="2" fillId="0" borderId="0" xfId="0" applyFont="1" applyProtection="1"/>
    <xf numFmtId="0" fontId="2" fillId="0" borderId="0" xfId="0" applyFont="1" applyFill="1" applyBorder="1" applyProtection="1"/>
    <xf numFmtId="0" fontId="2" fillId="0" borderId="0" xfId="0" applyFont="1" applyBorder="1" applyProtection="1"/>
    <xf numFmtId="0" fontId="2" fillId="0" borderId="0" xfId="0" applyFont="1" applyAlignment="1" applyProtection="1">
      <alignment vertical="center"/>
    </xf>
    <xf numFmtId="2" fontId="2" fillId="0" borderId="0" xfId="0" applyNumberFormat="1" applyFont="1" applyProtection="1"/>
    <xf numFmtId="0" fontId="4" fillId="0" borderId="0" xfId="0" applyFont="1" applyAlignment="1" applyProtection="1">
      <alignment horizontal="left" vertical="center"/>
    </xf>
    <xf numFmtId="0" fontId="4" fillId="0" borderId="0" xfId="0" applyFont="1" applyBorder="1" applyAlignment="1" applyProtection="1">
      <alignment horizontal="center" vertical="center"/>
    </xf>
    <xf numFmtId="0" fontId="1" fillId="0" borderId="0" xfId="0" applyFont="1" applyBorder="1" applyAlignment="1" applyProtection="1">
      <alignment horizontal="left" vertical="center"/>
    </xf>
    <xf numFmtId="0" fontId="2" fillId="0" borderId="0" xfId="0" applyFont="1" applyBorder="1" applyAlignment="1" applyProtection="1">
      <alignment horizontal="left" vertical="center"/>
    </xf>
    <xf numFmtId="0" fontId="1" fillId="0" borderId="0" xfId="0" applyFont="1" applyFill="1" applyBorder="1" applyAlignment="1" applyProtection="1">
      <alignment horizontal="center" vertical="center"/>
    </xf>
    <xf numFmtId="0" fontId="2" fillId="0" borderId="6" xfId="0" applyFont="1" applyBorder="1" applyProtection="1"/>
    <xf numFmtId="2" fontId="2" fillId="0" borderId="6" xfId="0" applyNumberFormat="1" applyFont="1" applyBorder="1" applyProtection="1"/>
    <xf numFmtId="0" fontId="2" fillId="0" borderId="0" xfId="0" applyFont="1" applyAlignment="1" applyProtection="1">
      <alignment vertical="top"/>
    </xf>
    <xf numFmtId="0" fontId="1" fillId="0" borderId="0" xfId="0" applyFont="1" applyFill="1" applyBorder="1" applyAlignment="1" applyProtection="1">
      <alignment horizontal="left" vertical="center"/>
    </xf>
    <xf numFmtId="0" fontId="4" fillId="0" borderId="0" xfId="0" applyFont="1" applyBorder="1" applyAlignment="1" applyProtection="1">
      <alignment horizontal="left" vertical="center"/>
    </xf>
    <xf numFmtId="0" fontId="6" fillId="0" borderId="0" xfId="0" applyFont="1" applyProtection="1"/>
    <xf numFmtId="2" fontId="6" fillId="0" borderId="0" xfId="0" applyNumberFormat="1" applyFont="1" applyProtection="1"/>
    <xf numFmtId="0" fontId="6" fillId="0" borderId="0" xfId="0" applyFont="1" applyAlignment="1" applyProtection="1">
      <alignment horizontal="center" vertical="center"/>
    </xf>
    <xf numFmtId="0" fontId="2" fillId="0" borderId="0" xfId="0" applyFont="1" applyAlignment="1" applyProtection="1">
      <alignment wrapText="1"/>
    </xf>
    <xf numFmtId="0" fontId="6" fillId="0" borderId="0" xfId="0" applyFont="1" applyBorder="1" applyProtection="1"/>
    <xf numFmtId="0" fontId="2" fillId="0" borderId="0" xfId="0" applyFont="1" applyBorder="1" applyAlignment="1" applyProtection="1">
      <alignment wrapText="1"/>
    </xf>
    <xf numFmtId="0" fontId="2" fillId="0" borderId="0" xfId="0" applyFont="1" applyAlignment="1" applyProtection="1">
      <alignment horizontal="left" vertical="center" wrapText="1"/>
    </xf>
    <xf numFmtId="0" fontId="6" fillId="0" borderId="0" xfId="0" applyFont="1" applyBorder="1" applyAlignment="1" applyProtection="1">
      <alignment horizontal="left" vertical="center"/>
    </xf>
    <xf numFmtId="2" fontId="6" fillId="0" borderId="0" xfId="0" applyNumberFormat="1" applyFont="1" applyBorder="1" applyProtection="1"/>
    <xf numFmtId="2" fontId="2" fillId="0" borderId="0" xfId="0" applyNumberFormat="1" applyFont="1" applyBorder="1" applyAlignment="1" applyProtection="1">
      <alignment horizontal="right" vertical="center"/>
    </xf>
    <xf numFmtId="0" fontId="2" fillId="0" borderId="6" xfId="0" applyFont="1" applyBorder="1" applyAlignment="1" applyProtection="1">
      <alignment vertical="top"/>
    </xf>
    <xf numFmtId="0" fontId="9" fillId="0" borderId="6" xfId="0" applyFont="1" applyBorder="1" applyAlignment="1" applyProtection="1">
      <alignment horizontal="center" vertical="center" wrapText="1"/>
    </xf>
    <xf numFmtId="0" fontId="4" fillId="0" borderId="0" xfId="0" applyFont="1" applyFill="1" applyBorder="1" applyAlignment="1" applyProtection="1">
      <alignment horizontal="left" vertical="center"/>
    </xf>
    <xf numFmtId="0" fontId="2" fillId="0" borderId="0" xfId="0" applyFont="1" applyBorder="1" applyAlignment="1" applyProtection="1">
      <alignment horizontal="center" vertical="center" wrapText="1"/>
    </xf>
    <xf numFmtId="165" fontId="6" fillId="0" borderId="0" xfId="0" applyNumberFormat="1" applyFont="1" applyBorder="1" applyAlignment="1" applyProtection="1">
      <alignment horizontal="center" vertical="center"/>
    </xf>
    <xf numFmtId="0" fontId="2" fillId="0" borderId="6" xfId="0" applyFont="1" applyBorder="1" applyAlignment="1" applyProtection="1">
      <alignment horizontal="left" vertical="center"/>
    </xf>
    <xf numFmtId="0" fontId="4" fillId="0" borderId="0" xfId="0" applyFont="1" applyAlignment="1" applyProtection="1">
      <alignment horizontal="center" vertical="center"/>
    </xf>
    <xf numFmtId="0" fontId="6" fillId="0" borderId="2" xfId="0" applyFont="1" applyBorder="1" applyProtection="1"/>
    <xf numFmtId="0" fontId="2" fillId="0" borderId="2" xfId="0" applyFont="1" applyBorder="1" applyAlignment="1" applyProtection="1">
      <alignment horizontal="left" vertical="center" wrapText="1"/>
    </xf>
    <xf numFmtId="164" fontId="1" fillId="0" borderId="0" xfId="0" applyNumberFormat="1" applyFont="1" applyFill="1" applyBorder="1" applyAlignment="1" applyProtection="1">
      <alignment horizontal="center" vertical="center"/>
    </xf>
    <xf numFmtId="164" fontId="2" fillId="0" borderId="0" xfId="0" applyNumberFormat="1" applyFont="1" applyBorder="1" applyProtection="1"/>
    <xf numFmtId="164" fontId="4" fillId="0" borderId="0" xfId="0" applyNumberFormat="1" applyFont="1" applyBorder="1" applyAlignment="1" applyProtection="1">
      <alignment horizontal="center" vertical="center"/>
    </xf>
    <xf numFmtId="164" fontId="4" fillId="0" borderId="0" xfId="0" applyNumberFormat="1" applyFont="1" applyBorder="1" applyAlignment="1" applyProtection="1">
      <alignment horizontal="left" vertical="center"/>
    </xf>
    <xf numFmtId="0" fontId="2" fillId="0" borderId="0" xfId="0" applyFont="1" applyFill="1" applyBorder="1" applyAlignment="1" applyProtection="1">
      <alignment horizontal="left"/>
    </xf>
    <xf numFmtId="0" fontId="2" fillId="0" borderId="0" xfId="0" applyFont="1" applyBorder="1" applyAlignment="1" applyProtection="1">
      <alignment horizontal="left"/>
    </xf>
    <xf numFmtId="0" fontId="11" fillId="0" borderId="0" xfId="0" applyFont="1" applyProtection="1"/>
    <xf numFmtId="0" fontId="11" fillId="0" borderId="0" xfId="0" applyFont="1" applyFill="1" applyBorder="1" applyProtection="1"/>
    <xf numFmtId="0" fontId="11" fillId="0" borderId="0" xfId="0" applyFont="1" applyFill="1" applyProtection="1"/>
    <xf numFmtId="0" fontId="7" fillId="0" borderId="0" xfId="0" applyFont="1" applyFill="1" applyBorder="1" applyAlignment="1" applyProtection="1">
      <alignment horizontal="center" vertical="center"/>
    </xf>
    <xf numFmtId="0" fontId="2" fillId="0" borderId="0" xfId="0" applyFont="1" applyBorder="1" applyAlignment="1" applyProtection="1">
      <alignment horizontal="left" vertical="center"/>
    </xf>
    <xf numFmtId="0" fontId="6" fillId="0" borderId="0" xfId="0" applyFont="1" applyBorder="1" applyAlignment="1" applyProtection="1">
      <alignment horizontal="center" vertical="center"/>
    </xf>
    <xf numFmtId="0" fontId="6" fillId="4" borderId="1" xfId="0" applyFont="1" applyFill="1" applyBorder="1" applyAlignment="1" applyProtection="1">
      <alignment horizontal="center" vertical="center"/>
      <protection locked="0"/>
    </xf>
    <xf numFmtId="0" fontId="2" fillId="0" borderId="0" xfId="0" applyFont="1" applyAlignment="1" applyProtection="1">
      <alignment horizontal="left" vertical="center"/>
    </xf>
    <xf numFmtId="0" fontId="0" fillId="0" borderId="0" xfId="0" applyProtection="1"/>
    <xf numFmtId="0" fontId="15" fillId="0" borderId="0" xfId="0" applyFont="1" applyAlignment="1" applyProtection="1">
      <alignment horizontal="center" vertical="center"/>
    </xf>
    <xf numFmtId="0" fontId="16" fillId="0" borderId="0" xfId="0" applyFont="1" applyProtection="1"/>
    <xf numFmtId="0" fontId="6" fillId="0" borderId="0" xfId="0" applyFont="1" applyFill="1" applyBorder="1" applyAlignment="1" applyProtection="1">
      <alignment horizontal="center" vertical="center"/>
    </xf>
    <xf numFmtId="0" fontId="13" fillId="0" borderId="0" xfId="0" applyFont="1" applyAlignment="1" applyProtection="1">
      <alignment horizontal="center" vertical="center"/>
    </xf>
    <xf numFmtId="0" fontId="2" fillId="0" borderId="0" xfId="0" applyFont="1" applyBorder="1" applyAlignment="1" applyProtection="1">
      <alignment horizontal="left" vertical="center"/>
    </xf>
    <xf numFmtId="0" fontId="6" fillId="0" borderId="0" xfId="0" applyFont="1" applyBorder="1" applyAlignment="1" applyProtection="1">
      <alignment horizontal="center" vertical="center"/>
    </xf>
    <xf numFmtId="0" fontId="7" fillId="0" borderId="0" xfId="0" applyFont="1" applyFill="1" applyProtection="1"/>
    <xf numFmtId="0" fontId="0" fillId="0" borderId="0" xfId="0" applyFont="1" applyFill="1" applyProtection="1"/>
    <xf numFmtId="0" fontId="0" fillId="0" borderId="0" xfId="0" applyFont="1" applyFill="1" applyBorder="1" applyAlignment="1" applyProtection="1">
      <alignment horizontal="left" vertical="center"/>
    </xf>
    <xf numFmtId="0" fontId="18" fillId="0" borderId="0" xfId="0" applyFont="1" applyProtection="1"/>
    <xf numFmtId="0" fontId="0" fillId="0" borderId="0" xfId="0" applyFont="1" applyFill="1" applyAlignment="1" applyProtection="1">
      <alignment horizontal="center" vertical="center"/>
    </xf>
    <xf numFmtId="0" fontId="0" fillId="0" borderId="0" xfId="0" applyFont="1" applyProtection="1"/>
    <xf numFmtId="0" fontId="2" fillId="0" borderId="0" xfId="0" applyFont="1" applyBorder="1" applyAlignment="1" applyProtection="1">
      <alignment horizontal="left" vertical="center"/>
    </xf>
    <xf numFmtId="164" fontId="12" fillId="0" borderId="0" xfId="0" applyNumberFormat="1" applyFont="1" applyBorder="1" applyAlignment="1" applyProtection="1">
      <alignment horizontal="right" vertical="center"/>
    </xf>
    <xf numFmtId="164" fontId="12" fillId="0" borderId="8" xfId="0" applyNumberFormat="1" applyFont="1" applyBorder="1" applyAlignment="1" applyProtection="1">
      <alignment horizontal="right" vertical="center"/>
    </xf>
    <xf numFmtId="0" fontId="21" fillId="0" borderId="0" xfId="0" applyFont="1" applyProtection="1"/>
    <xf numFmtId="166" fontId="7" fillId="0" borderId="0" xfId="0" applyNumberFormat="1" applyFont="1" applyAlignment="1" applyProtection="1">
      <alignment horizontal="center" vertical="center"/>
    </xf>
    <xf numFmtId="0" fontId="7" fillId="0" borderId="0" xfId="0" applyFont="1" applyBorder="1" applyProtection="1"/>
    <xf numFmtId="166" fontId="7" fillId="0" borderId="0" xfId="0" applyNumberFormat="1" applyFont="1" applyBorder="1" applyAlignment="1" applyProtection="1">
      <alignment horizontal="center" vertical="center"/>
    </xf>
    <xf numFmtId="0" fontId="7" fillId="5" borderId="0" xfId="0" applyFont="1" applyFill="1" applyProtection="1"/>
    <xf numFmtId="166" fontId="7" fillId="0" borderId="1" xfId="0" applyNumberFormat="1" applyFont="1" applyBorder="1" applyAlignment="1" applyProtection="1">
      <alignment horizontal="center" vertical="center"/>
    </xf>
    <xf numFmtId="0" fontId="7" fillId="7" borderId="0" xfId="0" applyFont="1" applyFill="1" applyProtection="1"/>
    <xf numFmtId="0" fontId="7" fillId="6" borderId="0" xfId="0" applyFont="1" applyFill="1" applyProtection="1"/>
    <xf numFmtId="0" fontId="12" fillId="0" borderId="0" xfId="0" applyFont="1" applyProtection="1"/>
    <xf numFmtId="0" fontId="17" fillId="0" borderId="0" xfId="0" applyFont="1" applyAlignment="1" applyProtection="1">
      <alignment horizontal="left" vertical="top" wrapText="1"/>
    </xf>
    <xf numFmtId="0" fontId="1" fillId="0" borderId="0" xfId="0" applyFont="1" applyBorder="1" applyAlignment="1" applyProtection="1">
      <alignment horizontal="left" vertical="center"/>
    </xf>
    <xf numFmtId="0" fontId="20" fillId="0" borderId="13" xfId="0" applyFont="1" applyBorder="1" applyAlignment="1" applyProtection="1">
      <alignment horizontal="left" vertical="center" wrapText="1"/>
    </xf>
    <xf numFmtId="0" fontId="19" fillId="0" borderId="13" xfId="0" applyFont="1" applyBorder="1" applyAlignment="1" applyProtection="1">
      <alignment horizontal="left" vertical="center" wrapText="1"/>
    </xf>
    <xf numFmtId="0" fontId="2" fillId="0" borderId="0" xfId="0" applyFont="1" applyAlignment="1" applyProtection="1">
      <alignment horizontal="left" vertical="center" wrapText="1"/>
    </xf>
    <xf numFmtId="2" fontId="2" fillId="0" borderId="0" xfId="0" applyNumberFormat="1" applyFont="1" applyAlignment="1" applyProtection="1">
      <alignment horizontal="right" vertical="center"/>
    </xf>
    <xf numFmtId="2" fontId="2" fillId="0" borderId="0" xfId="0" applyNumberFormat="1" applyFont="1" applyFill="1" applyAlignment="1" applyProtection="1">
      <alignment horizontal="right" vertical="center"/>
    </xf>
    <xf numFmtId="2" fontId="2" fillId="0" borderId="0" xfId="0" applyNumberFormat="1" applyFont="1" applyFill="1" applyBorder="1" applyAlignment="1" applyProtection="1">
      <alignment horizontal="right" vertical="center"/>
    </xf>
    <xf numFmtId="0" fontId="1" fillId="4" borderId="1" xfId="0" applyFont="1" applyFill="1" applyBorder="1" applyAlignment="1" applyProtection="1">
      <alignment horizontal="center" vertical="center" wrapText="1"/>
      <protection locked="0"/>
    </xf>
    <xf numFmtId="0" fontId="1" fillId="0" borderId="0" xfId="0" applyFont="1" applyBorder="1" applyAlignment="1" applyProtection="1">
      <alignment horizontal="left" vertical="center" wrapText="1"/>
    </xf>
    <xf numFmtId="0" fontId="3" fillId="0" borderId="0" xfId="0" applyFont="1" applyFill="1" applyBorder="1" applyAlignment="1" applyProtection="1">
      <alignment horizontal="center" vertical="center"/>
    </xf>
    <xf numFmtId="0" fontId="1" fillId="0" borderId="0" xfId="0" applyFont="1" applyFill="1" applyBorder="1" applyAlignment="1" applyProtection="1">
      <alignment horizontal="center" vertical="center" wrapText="1"/>
    </xf>
    <xf numFmtId="0" fontId="20" fillId="0" borderId="0" xfId="0" applyFont="1" applyAlignment="1" applyProtection="1">
      <alignment horizontal="left" vertical="center" wrapText="1"/>
    </xf>
    <xf numFmtId="0" fontId="19" fillId="0" borderId="0" xfId="0" applyFont="1" applyAlignment="1" applyProtection="1">
      <alignment horizontal="left" vertical="center" wrapText="1"/>
    </xf>
    <xf numFmtId="0" fontId="7" fillId="0" borderId="1" xfId="0" applyFont="1" applyBorder="1" applyAlignment="1" applyProtection="1">
      <alignment horizontal="center" vertical="center"/>
    </xf>
    <xf numFmtId="0" fontId="20" fillId="0" borderId="0" xfId="0" applyFont="1" applyFill="1" applyBorder="1" applyAlignment="1" applyProtection="1">
      <alignment horizontal="left" vertical="center" wrapText="1"/>
    </xf>
    <xf numFmtId="0" fontId="19" fillId="0" borderId="0" xfId="0" applyFont="1" applyFill="1" applyBorder="1" applyAlignment="1" applyProtection="1">
      <alignment horizontal="left" vertical="center" wrapText="1"/>
    </xf>
    <xf numFmtId="0" fontId="21" fillId="0" borderId="0" xfId="0" applyFont="1" applyFill="1" applyBorder="1" applyProtection="1"/>
    <xf numFmtId="164" fontId="19" fillId="0" borderId="13" xfId="0" applyNumberFormat="1" applyFont="1" applyBorder="1" applyAlignment="1" applyProtection="1">
      <alignment horizontal="left" vertical="center" wrapText="1"/>
    </xf>
    <xf numFmtId="0" fontId="20" fillId="0" borderId="2" xfId="0" applyFont="1" applyBorder="1" applyAlignment="1" applyProtection="1">
      <alignment horizontal="left" vertical="center" wrapText="1"/>
    </xf>
    <xf numFmtId="164" fontId="19" fillId="0" borderId="2" xfId="0" applyNumberFormat="1" applyFont="1" applyBorder="1" applyAlignment="1" applyProtection="1">
      <alignment horizontal="left" vertical="center" wrapText="1"/>
    </xf>
    <xf numFmtId="0" fontId="24" fillId="0" borderId="0" xfId="0" applyFont="1" applyProtection="1"/>
    <xf numFmtId="0" fontId="19" fillId="0" borderId="0" xfId="0" applyFont="1" applyBorder="1" applyAlignment="1" applyProtection="1">
      <alignment horizontal="left" vertical="center" wrapText="1"/>
    </xf>
    <xf numFmtId="0" fontId="25" fillId="0" borderId="0" xfId="0" applyFont="1" applyFill="1" applyAlignment="1" applyProtection="1">
      <alignment horizontal="left" vertical="center"/>
    </xf>
    <xf numFmtId="166" fontId="12" fillId="0" borderId="1" xfId="0" applyNumberFormat="1" applyFont="1" applyBorder="1" applyAlignment="1" applyProtection="1">
      <alignment horizontal="center" vertical="center"/>
    </xf>
    <xf numFmtId="0" fontId="26" fillId="0" borderId="0" xfId="0" applyFont="1" applyFill="1" applyAlignment="1" applyProtection="1">
      <alignment horizontal="left" vertical="center"/>
    </xf>
    <xf numFmtId="0" fontId="27" fillId="0" borderId="0" xfId="0" applyFont="1" applyFill="1" applyBorder="1" applyAlignment="1" applyProtection="1">
      <alignment horizontal="center" vertical="center"/>
    </xf>
    <xf numFmtId="0" fontId="28" fillId="0" borderId="0" xfId="0" applyFont="1" applyBorder="1" applyAlignment="1" applyProtection="1">
      <alignment horizontal="left" vertical="top" wrapText="1"/>
    </xf>
    <xf numFmtId="0" fontId="28" fillId="0" borderId="0" xfId="0" applyFont="1" applyBorder="1" applyAlignment="1" applyProtection="1"/>
    <xf numFmtId="164" fontId="29" fillId="0" borderId="0" xfId="0" applyNumberFormat="1" applyFont="1" applyBorder="1" applyAlignment="1" applyProtection="1">
      <alignment horizontal="center" vertical="center"/>
    </xf>
    <xf numFmtId="0" fontId="21" fillId="0" borderId="0" xfId="0" applyFont="1" applyBorder="1" applyProtection="1"/>
    <xf numFmtId="0" fontId="20" fillId="0" borderId="0" xfId="0" applyFont="1" applyFill="1" applyBorder="1" applyProtection="1"/>
    <xf numFmtId="0" fontId="19" fillId="0" borderId="0" xfId="0" applyFont="1" applyFill="1" applyBorder="1" applyAlignment="1" applyProtection="1">
      <alignment horizontal="center" vertical="center"/>
    </xf>
    <xf numFmtId="0" fontId="20" fillId="0" borderId="0" xfId="0" applyFont="1" applyFill="1" applyBorder="1" applyAlignment="1" applyProtection="1">
      <alignment horizontal="right" vertical="center"/>
    </xf>
    <xf numFmtId="0" fontId="20" fillId="0" borderId="0" xfId="0" applyFont="1" applyFill="1" applyBorder="1" applyAlignment="1" applyProtection="1">
      <alignment horizontal="center" vertical="center"/>
    </xf>
    <xf numFmtId="0" fontId="19" fillId="0" borderId="0" xfId="0" applyFont="1" applyFill="1" applyBorder="1" applyAlignment="1" applyProtection="1">
      <alignment horizontal="right" vertical="center"/>
    </xf>
    <xf numFmtId="0" fontId="19" fillId="0" borderId="0" xfId="0" quotePrefix="1" applyFont="1" applyFill="1" applyBorder="1" applyAlignment="1" applyProtection="1">
      <alignment horizontal="center" vertical="center"/>
    </xf>
    <xf numFmtId="0" fontId="20" fillId="0" borderId="0" xfId="0" applyFont="1" applyBorder="1" applyAlignment="1" applyProtection="1">
      <alignment horizontal="center" vertical="center" wrapText="1"/>
    </xf>
    <xf numFmtId="0" fontId="19" fillId="0" borderId="11" xfId="0" applyFont="1" applyFill="1" applyBorder="1" applyAlignment="1" applyProtection="1">
      <alignment horizontal="left" vertical="center" wrapText="1"/>
    </xf>
    <xf numFmtId="0" fontId="28" fillId="0" borderId="0" xfId="0" applyFont="1" applyFill="1" applyAlignment="1" applyProtection="1">
      <alignment horizontal="left" vertical="top" wrapText="1"/>
    </xf>
    <xf numFmtId="0" fontId="28" fillId="0" borderId="0" xfId="0" applyFont="1" applyAlignment="1" applyProtection="1">
      <alignment horizontal="left" vertical="top" wrapText="1"/>
    </xf>
    <xf numFmtId="0" fontId="28" fillId="0" borderId="0" xfId="0" applyFont="1" applyAlignment="1" applyProtection="1"/>
    <xf numFmtId="164" fontId="29" fillId="0" borderId="0" xfId="0" applyNumberFormat="1" applyFont="1" applyAlignment="1" applyProtection="1">
      <alignment horizontal="center" vertical="center"/>
    </xf>
    <xf numFmtId="0" fontId="19" fillId="0" borderId="2" xfId="0" applyFont="1" applyFill="1" applyBorder="1" applyAlignment="1" applyProtection="1">
      <alignment horizontal="left" vertical="top" wrapText="1"/>
    </xf>
    <xf numFmtId="0" fontId="19" fillId="0" borderId="0" xfId="0" applyFont="1" applyAlignment="1" applyProtection="1">
      <alignment horizontal="left" vertical="top" wrapText="1"/>
    </xf>
    <xf numFmtId="0" fontId="28" fillId="0" borderId="2" xfId="0" applyFont="1" applyBorder="1" applyAlignment="1" applyProtection="1">
      <alignment horizontal="left" vertical="top" wrapText="1"/>
    </xf>
    <xf numFmtId="0" fontId="28" fillId="0" borderId="2" xfId="0" applyFont="1" applyBorder="1" applyAlignment="1" applyProtection="1"/>
    <xf numFmtId="164" fontId="29" fillId="0" borderId="2" xfId="0" applyNumberFormat="1" applyFont="1" applyBorder="1" applyAlignment="1" applyProtection="1">
      <alignment horizontal="center" vertical="center"/>
    </xf>
    <xf numFmtId="0" fontId="21" fillId="0" borderId="2" xfId="0" applyFont="1" applyBorder="1" applyProtection="1"/>
    <xf numFmtId="0" fontId="28" fillId="0" borderId="6" xfId="0" applyFont="1" applyBorder="1" applyAlignment="1" applyProtection="1">
      <alignment horizontal="left" vertical="top" wrapText="1"/>
    </xf>
    <xf numFmtId="0" fontId="19" fillId="0" borderId="0" xfId="0" applyFont="1" applyBorder="1" applyAlignment="1" applyProtection="1">
      <alignment horizontal="center" vertical="center" wrapText="1"/>
    </xf>
    <xf numFmtId="0" fontId="20" fillId="0" borderId="0" xfId="0" applyFont="1" applyFill="1" applyAlignment="1" applyProtection="1">
      <alignment horizontal="left" vertical="center" wrapText="1"/>
    </xf>
    <xf numFmtId="0" fontId="19" fillId="0" borderId="0" xfId="0" applyFont="1" applyFill="1" applyBorder="1" applyAlignment="1" applyProtection="1">
      <alignment horizontal="right" vertical="center" wrapText="1"/>
    </xf>
    <xf numFmtId="0" fontId="19" fillId="0" borderId="0" xfId="0" applyFont="1" applyFill="1" applyBorder="1" applyAlignment="1" applyProtection="1">
      <alignment horizontal="center" vertical="center" wrapText="1"/>
    </xf>
    <xf numFmtId="0" fontId="30" fillId="0" borderId="0" xfId="0" applyFont="1" applyFill="1" applyBorder="1" applyAlignment="1" applyProtection="1">
      <alignment horizontal="center" vertical="center" wrapText="1"/>
    </xf>
    <xf numFmtId="0" fontId="29" fillId="0" borderId="0" xfId="0" applyFont="1" applyFill="1" applyBorder="1" applyAlignment="1" applyProtection="1">
      <alignment horizontal="right" vertical="center" wrapText="1"/>
    </xf>
    <xf numFmtId="164" fontId="20" fillId="0" borderId="0" xfId="0" applyNumberFormat="1" applyFont="1" applyFill="1" applyBorder="1" applyAlignment="1" applyProtection="1">
      <alignment horizontal="right" vertical="center"/>
    </xf>
    <xf numFmtId="164" fontId="30" fillId="0" borderId="0" xfId="0" applyNumberFormat="1" applyFont="1" applyFill="1" applyBorder="1" applyAlignment="1" applyProtection="1">
      <alignment horizontal="center" vertical="center"/>
    </xf>
    <xf numFmtId="0" fontId="20" fillId="0" borderId="0" xfId="0" applyFont="1" applyFill="1" applyAlignment="1" applyProtection="1">
      <alignment horizontal="left" vertical="top" wrapText="1"/>
    </xf>
    <xf numFmtId="0" fontId="20" fillId="0" borderId="0" xfId="0" applyFont="1" applyFill="1" applyProtection="1"/>
    <xf numFmtId="0" fontId="28" fillId="0" borderId="0" xfId="0" applyNumberFormat="1" applyFont="1" applyFill="1" applyBorder="1" applyAlignment="1" applyProtection="1">
      <alignment horizontal="right" vertical="center"/>
    </xf>
    <xf numFmtId="164" fontId="20" fillId="0" borderId="8" xfId="0" applyNumberFormat="1" applyFont="1" applyFill="1" applyBorder="1" applyAlignment="1" applyProtection="1">
      <alignment horizontal="center" vertical="center"/>
    </xf>
    <xf numFmtId="0" fontId="28" fillId="0" borderId="0" xfId="0" applyNumberFormat="1" applyFont="1" applyFill="1" applyBorder="1" applyAlignment="1" applyProtection="1">
      <alignment horizontal="left" vertical="center"/>
    </xf>
    <xf numFmtId="164" fontId="29" fillId="0" borderId="0" xfId="0" quotePrefix="1" applyNumberFormat="1" applyFont="1" applyFill="1" applyBorder="1" applyAlignment="1" applyProtection="1">
      <alignment horizontal="center" vertical="center"/>
    </xf>
    <xf numFmtId="0" fontId="27" fillId="0" borderId="0" xfId="0" applyFont="1" applyProtection="1"/>
    <xf numFmtId="0" fontId="19" fillId="0" borderId="0" xfId="0" applyFont="1" applyFill="1" applyAlignment="1" applyProtection="1">
      <alignment horizontal="left" vertical="center"/>
    </xf>
    <xf numFmtId="0" fontId="19" fillId="0" borderId="0" xfId="0" applyFont="1" applyFill="1" applyBorder="1" applyProtection="1"/>
    <xf numFmtId="0" fontId="19" fillId="0" borderId="0" xfId="0" applyFont="1" applyFill="1" applyProtection="1"/>
    <xf numFmtId="0" fontId="19" fillId="0" borderId="0" xfId="0" applyFont="1" applyBorder="1" applyAlignment="1" applyProtection="1">
      <alignment vertical="center" wrapText="1"/>
    </xf>
    <xf numFmtId="0" fontId="19" fillId="0" borderId="0" xfId="0" applyFont="1" applyFill="1" applyAlignment="1" applyProtection="1">
      <alignment horizontal="center" vertical="center"/>
    </xf>
    <xf numFmtId="0" fontId="21" fillId="0" borderId="0" xfId="0" applyFont="1" applyFill="1" applyProtection="1"/>
    <xf numFmtId="0" fontId="19" fillId="0" borderId="0" xfId="0" applyFont="1" applyFill="1" applyBorder="1" applyAlignment="1" applyProtection="1">
      <alignment horizontal="left" vertical="center"/>
    </xf>
    <xf numFmtId="166" fontId="28" fillId="0" borderId="0" xfId="0" quotePrefix="1" applyNumberFormat="1" applyFont="1" applyBorder="1" applyAlignment="1" applyProtection="1">
      <alignment horizontal="center" vertical="center" wrapText="1"/>
    </xf>
    <xf numFmtId="0" fontId="28" fillId="0" borderId="0" xfId="0" applyFont="1" applyBorder="1" applyAlignment="1" applyProtection="1">
      <alignment horizontal="center" vertical="center" wrapText="1"/>
    </xf>
    <xf numFmtId="0" fontId="28" fillId="0" borderId="0" xfId="0" applyFont="1" applyFill="1" applyBorder="1" applyAlignment="1" applyProtection="1">
      <alignment horizontal="center" vertical="center"/>
    </xf>
    <xf numFmtId="0" fontId="31" fillId="0" borderId="0" xfId="0" applyFont="1" applyFill="1" applyBorder="1" applyAlignment="1" applyProtection="1">
      <alignment horizontal="center" vertical="center"/>
    </xf>
    <xf numFmtId="0" fontId="31" fillId="0" borderId="0" xfId="0" quotePrefix="1" applyFont="1" applyFill="1" applyBorder="1" applyAlignment="1" applyProtection="1">
      <alignment horizontal="center" vertical="center"/>
    </xf>
    <xf numFmtId="0" fontId="32" fillId="0" borderId="0" xfId="0" applyFont="1" applyFill="1" applyBorder="1" applyAlignment="1" applyProtection="1">
      <alignment horizontal="center" vertical="center"/>
    </xf>
    <xf numFmtId="0" fontId="21" fillId="0" borderId="1" xfId="0" quotePrefix="1" applyFont="1" applyFill="1" applyBorder="1" applyAlignment="1" applyProtection="1">
      <alignment horizontal="center" vertical="center"/>
    </xf>
    <xf numFmtId="0" fontId="21" fillId="0" borderId="0" xfId="0" applyFont="1" applyFill="1" applyAlignment="1" applyProtection="1">
      <alignment horizontal="center" vertical="center"/>
    </xf>
    <xf numFmtId="0" fontId="21" fillId="0" borderId="0" xfId="0" applyFont="1" applyFill="1" applyBorder="1" applyAlignment="1" applyProtection="1">
      <alignment horizontal="center" vertical="center"/>
    </xf>
    <xf numFmtId="0" fontId="21" fillId="2" borderId="1" xfId="0" applyFont="1" applyFill="1" applyBorder="1" applyAlignment="1" applyProtection="1">
      <alignment horizontal="center" vertical="center"/>
    </xf>
    <xf numFmtId="0" fontId="21" fillId="0" borderId="0" xfId="0" applyFont="1" applyFill="1" applyBorder="1" applyAlignment="1" applyProtection="1">
      <alignment horizontal="right" vertical="center"/>
    </xf>
    <xf numFmtId="0" fontId="21" fillId="0" borderId="0" xfId="0" quotePrefix="1" applyFont="1" applyFill="1" applyBorder="1" applyAlignment="1" applyProtection="1">
      <alignment horizontal="center" vertical="center"/>
    </xf>
    <xf numFmtId="0" fontId="21" fillId="0" borderId="0" xfId="0" applyFont="1" applyFill="1" applyBorder="1" applyAlignment="1" applyProtection="1">
      <alignment horizontal="left" vertical="center"/>
    </xf>
    <xf numFmtId="0" fontId="21" fillId="0" borderId="0" xfId="0" quotePrefix="1" applyFont="1" applyFill="1" applyBorder="1" applyAlignment="1" applyProtection="1">
      <alignment horizontal="right" vertical="center"/>
    </xf>
    <xf numFmtId="0" fontId="21" fillId="0" borderId="1" xfId="0" applyFont="1" applyFill="1" applyBorder="1" applyAlignment="1" applyProtection="1">
      <alignment horizontal="center" vertical="center"/>
    </xf>
    <xf numFmtId="0" fontId="21" fillId="3" borderId="1" xfId="0" applyFont="1" applyFill="1" applyBorder="1" applyAlignment="1" applyProtection="1">
      <alignment horizontal="center" vertical="center"/>
    </xf>
    <xf numFmtId="0" fontId="33" fillId="0" borderId="1" xfId="0" applyFont="1" applyFill="1" applyBorder="1" applyAlignment="1" applyProtection="1">
      <alignment horizontal="center" vertical="center"/>
    </xf>
    <xf numFmtId="0" fontId="32" fillId="0" borderId="0" xfId="0" applyFont="1" applyFill="1" applyBorder="1" applyAlignment="1" applyProtection="1">
      <alignment horizontal="left" vertical="center"/>
    </xf>
    <xf numFmtId="0" fontId="33" fillId="0" borderId="0" xfId="0" applyFont="1" applyFill="1" applyBorder="1" applyAlignment="1" applyProtection="1">
      <alignment horizontal="right" vertical="center"/>
    </xf>
    <xf numFmtId="0" fontId="33" fillId="0" borderId="0" xfId="0" applyFont="1" applyFill="1" applyBorder="1" applyAlignment="1" applyProtection="1">
      <alignment horizontal="center" vertical="center"/>
    </xf>
    <xf numFmtId="164" fontId="20" fillId="0" borderId="0" xfId="0" applyNumberFormat="1" applyFont="1" applyFill="1" applyAlignment="1" applyProtection="1">
      <alignment horizontal="center" vertical="center"/>
    </xf>
    <xf numFmtId="0" fontId="19" fillId="0" borderId="0" xfId="0" applyFont="1" applyProtection="1"/>
    <xf numFmtId="0" fontId="20" fillId="0" borderId="0" xfId="0" applyFont="1" applyFill="1" applyAlignment="1" applyProtection="1">
      <alignment horizontal="center" vertical="center"/>
    </xf>
    <xf numFmtId="0" fontId="28" fillId="0" borderId="0" xfId="0" applyFont="1" applyFill="1" applyBorder="1" applyAlignment="1" applyProtection="1">
      <alignment horizontal="left" vertical="center"/>
    </xf>
    <xf numFmtId="0" fontId="28" fillId="0" borderId="0" xfId="0" applyFont="1" applyFill="1" applyBorder="1" applyAlignment="1" applyProtection="1">
      <alignment horizontal="right" vertical="center"/>
    </xf>
    <xf numFmtId="0" fontId="20" fillId="0" borderId="1" xfId="0" applyFont="1" applyFill="1" applyBorder="1" applyAlignment="1" applyProtection="1">
      <alignment horizontal="center" vertical="center"/>
    </xf>
    <xf numFmtId="0" fontId="20" fillId="0" borderId="0" xfId="0" applyFont="1" applyFill="1" applyBorder="1" applyAlignment="1" applyProtection="1">
      <alignment horizontal="left" vertical="center"/>
    </xf>
    <xf numFmtId="0" fontId="29" fillId="0" borderId="0" xfId="0" applyFont="1" applyFill="1" applyBorder="1" applyAlignment="1" applyProtection="1">
      <alignment horizontal="right" vertical="center"/>
    </xf>
    <xf numFmtId="0" fontId="21" fillId="5" borderId="0" xfId="0" applyFont="1" applyFill="1" applyBorder="1" applyProtection="1"/>
    <xf numFmtId="0" fontId="28" fillId="5" borderId="0" xfId="0" applyFont="1" applyFill="1" applyBorder="1" applyAlignment="1" applyProtection="1">
      <alignment horizontal="center" vertical="center"/>
    </xf>
    <xf numFmtId="0" fontId="31" fillId="5" borderId="0" xfId="0" applyFont="1" applyFill="1" applyBorder="1" applyAlignment="1" applyProtection="1">
      <alignment horizontal="center" vertical="center"/>
    </xf>
    <xf numFmtId="0" fontId="33" fillId="5" borderId="0" xfId="0" applyFont="1" applyFill="1" applyBorder="1" applyAlignment="1" applyProtection="1">
      <alignment horizontal="right" vertical="center"/>
    </xf>
    <xf numFmtId="0" fontId="33" fillId="5" borderId="0" xfId="0" applyFont="1" applyFill="1" applyBorder="1" applyAlignment="1" applyProtection="1">
      <alignment horizontal="center" vertical="center"/>
    </xf>
    <xf numFmtId="0" fontId="31" fillId="5" borderId="0" xfId="0" quotePrefix="1" applyFont="1" applyFill="1" applyBorder="1" applyAlignment="1" applyProtection="1">
      <alignment horizontal="center" vertical="center"/>
    </xf>
    <xf numFmtId="0" fontId="21" fillId="5" borderId="0" xfId="0" applyFont="1" applyFill="1" applyBorder="1" applyAlignment="1" applyProtection="1">
      <alignment horizontal="center" vertical="center"/>
    </xf>
    <xf numFmtId="0" fontId="19" fillId="0" borderId="2" xfId="0" applyFont="1" applyFill="1" applyBorder="1" applyAlignment="1" applyProtection="1">
      <alignment horizontal="left" vertical="center" wrapText="1"/>
    </xf>
    <xf numFmtId="0" fontId="19" fillId="0" borderId="2" xfId="0" applyFont="1" applyFill="1" applyBorder="1" applyAlignment="1" applyProtection="1">
      <alignment vertical="center" wrapText="1"/>
    </xf>
    <xf numFmtId="0" fontId="23" fillId="0" borderId="0" xfId="0" applyFont="1" applyBorder="1" applyAlignment="1" applyProtection="1">
      <alignment horizontal="left" vertical="center" wrapText="1"/>
    </xf>
    <xf numFmtId="16" fontId="20" fillId="0" borderId="2" xfId="0" quotePrefix="1" applyNumberFormat="1" applyFont="1" applyFill="1" applyBorder="1" applyAlignment="1" applyProtection="1">
      <alignment horizontal="center" vertical="center" wrapText="1"/>
    </xf>
    <xf numFmtId="0" fontId="19" fillId="0" borderId="2" xfId="0" applyFont="1" applyBorder="1" applyAlignment="1" applyProtection="1">
      <alignment vertical="center" wrapText="1"/>
    </xf>
    <xf numFmtId="0" fontId="28" fillId="0" borderId="0" xfId="0" applyFont="1" applyFill="1" applyBorder="1" applyAlignment="1" applyProtection="1">
      <alignment horizontal="left" vertical="top" wrapText="1"/>
    </xf>
    <xf numFmtId="0" fontId="19" fillId="0" borderId="0" xfId="0" applyFont="1" applyAlignment="1" applyProtection="1">
      <alignment horizontal="center" vertical="center"/>
    </xf>
    <xf numFmtId="0" fontId="19" fillId="0" borderId="0" xfId="0" applyFont="1" applyFill="1" applyAlignment="1" applyProtection="1">
      <alignment horizontal="left" vertical="top" wrapText="1"/>
    </xf>
    <xf numFmtId="0" fontId="34" fillId="0" borderId="0" xfId="0" applyFont="1" applyAlignment="1" applyProtection="1">
      <alignment horizontal="left" vertical="center" wrapText="1"/>
    </xf>
    <xf numFmtId="0" fontId="21" fillId="0" borderId="0" xfId="0" applyFont="1" applyFill="1" applyAlignment="1" applyProtection="1">
      <alignment horizontal="left" vertical="center"/>
    </xf>
    <xf numFmtId="0" fontId="29" fillId="0" borderId="2" xfId="0" applyFont="1" applyFill="1" applyBorder="1" applyAlignment="1" applyProtection="1">
      <alignment horizontal="left" vertical="top" wrapText="1"/>
    </xf>
    <xf numFmtId="0" fontId="29" fillId="0" borderId="0" xfId="0" applyFont="1" applyFill="1" applyAlignment="1" applyProtection="1">
      <alignment horizontal="left" vertical="top" wrapText="1"/>
    </xf>
    <xf numFmtId="0" fontId="20" fillId="0" borderId="0" xfId="0" applyFont="1" applyFill="1" applyBorder="1" applyAlignment="1" applyProtection="1">
      <alignment horizontal="center" vertical="center" wrapText="1"/>
    </xf>
    <xf numFmtId="0" fontId="20" fillId="0" borderId="0" xfId="0" quotePrefix="1" applyFont="1" applyFill="1" applyBorder="1" applyAlignment="1" applyProtection="1">
      <alignment horizontal="center" vertical="center" wrapText="1"/>
    </xf>
    <xf numFmtId="16" fontId="20" fillId="0" borderId="0" xfId="0" quotePrefix="1" applyNumberFormat="1" applyFont="1" applyFill="1" applyBorder="1" applyAlignment="1" applyProtection="1">
      <alignment horizontal="center" vertical="center" wrapText="1"/>
    </xf>
    <xf numFmtId="0" fontId="28" fillId="0" borderId="0" xfId="0" applyFont="1" applyFill="1" applyBorder="1" applyAlignment="1" applyProtection="1"/>
    <xf numFmtId="164" fontId="29" fillId="0" borderId="0" xfId="0" applyNumberFormat="1" applyFont="1" applyFill="1" applyBorder="1" applyAlignment="1" applyProtection="1">
      <alignment horizontal="center" vertical="center"/>
    </xf>
    <xf numFmtId="0" fontId="28" fillId="0" borderId="0" xfId="0" applyFont="1" applyFill="1" applyBorder="1" applyAlignment="1" applyProtection="1">
      <alignment horizontal="right" vertical="center" wrapText="1"/>
    </xf>
    <xf numFmtId="0" fontId="30" fillId="0" borderId="0" xfId="0" applyFont="1" applyFill="1" applyBorder="1" applyAlignment="1" applyProtection="1">
      <alignment horizontal="center" vertical="center" wrapText="1"/>
      <protection locked="0"/>
    </xf>
    <xf numFmtId="0" fontId="7" fillId="0" borderId="0" xfId="0" applyFont="1" applyProtection="1"/>
    <xf numFmtId="0" fontId="19" fillId="0" borderId="11" xfId="0" applyFont="1" applyFill="1" applyBorder="1" applyAlignment="1" applyProtection="1">
      <alignment horizontal="left" vertical="center" wrapText="1"/>
    </xf>
    <xf numFmtId="0" fontId="0" fillId="0" borderId="11" xfId="0" applyFont="1" applyFill="1" applyBorder="1" applyAlignment="1" applyProtection="1">
      <alignment horizontal="left" vertical="center" wrapText="1"/>
    </xf>
    <xf numFmtId="166" fontId="7" fillId="0" borderId="6" xfId="0" applyNumberFormat="1" applyFont="1" applyBorder="1" applyAlignment="1" applyProtection="1">
      <alignment horizontal="center" vertical="center"/>
    </xf>
    <xf numFmtId="0" fontId="7" fillId="0" borderId="0" xfId="0" applyFont="1" applyBorder="1" applyAlignment="1" applyProtection="1">
      <alignment horizontal="left" vertical="top" wrapText="1"/>
    </xf>
    <xf numFmtId="166" fontId="12" fillId="0" borderId="0" xfId="0" applyNumberFormat="1" applyFont="1" applyBorder="1" applyAlignment="1" applyProtection="1">
      <alignment horizontal="left" vertical="top" wrapText="1"/>
    </xf>
    <xf numFmtId="0" fontId="7" fillId="0" borderId="0" xfId="0" applyFont="1" applyProtection="1"/>
    <xf numFmtId="0" fontId="7" fillId="0" borderId="0" xfId="0" applyFont="1" applyAlignment="1" applyProtection="1">
      <alignment horizontal="left" vertical="center"/>
    </xf>
    <xf numFmtId="0" fontId="0" fillId="0" borderId="6" xfId="0" applyFill="1" applyBorder="1" applyAlignment="1" applyProtection="1">
      <alignment horizontal="left" vertical="center"/>
    </xf>
    <xf numFmtId="0" fontId="0" fillId="0" borderId="0" xfId="0" applyFill="1" applyAlignment="1" applyProtection="1">
      <alignment horizontal="left" vertical="center"/>
    </xf>
    <xf numFmtId="0" fontId="19" fillId="0" borderId="0" xfId="0" applyFont="1" applyFill="1" applyAlignment="1" applyProtection="1">
      <alignment horizontal="left" vertical="top" wrapText="1"/>
      <protection locked="0"/>
    </xf>
    <xf numFmtId="0" fontId="0" fillId="0" borderId="0" xfId="0"/>
    <xf numFmtId="0" fontId="2" fillId="0" borderId="0" xfId="0" applyFont="1" applyBorder="1" applyAlignment="1" applyProtection="1">
      <alignment horizontal="left" vertical="center" wrapText="1"/>
    </xf>
    <xf numFmtId="0" fontId="6" fillId="0" borderId="0" xfId="0" applyFont="1" applyFill="1" applyBorder="1" applyAlignment="1" applyProtection="1">
      <alignment horizontal="left" vertical="center"/>
    </xf>
    <xf numFmtId="0" fontId="37" fillId="2" borderId="0" xfId="0" applyFont="1" applyFill="1" applyBorder="1" applyAlignment="1" applyProtection="1">
      <alignment horizontal="right"/>
    </xf>
    <xf numFmtId="0" fontId="37" fillId="2" borderId="0" xfId="0" applyFont="1" applyFill="1" applyBorder="1" applyAlignment="1" applyProtection="1">
      <alignment horizontal="right" vertical="center"/>
    </xf>
    <xf numFmtId="0" fontId="19" fillId="0" borderId="15" xfId="0" applyFont="1" applyBorder="1" applyAlignment="1" applyProtection="1">
      <alignment vertical="center" wrapText="1"/>
    </xf>
    <xf numFmtId="0" fontId="19" fillId="0" borderId="11" xfId="0" applyFont="1" applyFill="1" applyBorder="1" applyAlignment="1" applyProtection="1">
      <alignment horizontal="left" vertical="center" wrapText="1"/>
    </xf>
    <xf numFmtId="0" fontId="19" fillId="0" borderId="0" xfId="0" quotePrefix="1" applyFont="1" applyBorder="1" applyAlignment="1" applyProtection="1">
      <alignment horizontal="left" vertical="center" wrapText="1"/>
    </xf>
    <xf numFmtId="0" fontId="19" fillId="0" borderId="0" xfId="0" applyFont="1" applyBorder="1" applyAlignment="1" applyProtection="1">
      <alignment horizontal="left" vertical="center" wrapText="1"/>
    </xf>
    <xf numFmtId="0" fontId="0" fillId="0" borderId="0" xfId="0" applyFont="1" applyFill="1" applyBorder="1" applyAlignment="1" applyProtection="1">
      <alignment horizontal="left" vertical="center" wrapText="1"/>
    </xf>
    <xf numFmtId="164" fontId="20" fillId="0" borderId="8" xfId="0" applyNumberFormat="1" applyFont="1" applyFill="1" applyBorder="1" applyAlignment="1" applyProtection="1">
      <alignment horizontal="center" vertical="center"/>
    </xf>
    <xf numFmtId="0" fontId="19" fillId="0" borderId="11" xfId="0" applyFont="1" applyFill="1" applyBorder="1" applyAlignment="1" applyProtection="1">
      <alignment horizontal="left" vertical="center" wrapText="1"/>
    </xf>
    <xf numFmtId="0" fontId="7" fillId="0" borderId="0" xfId="0" applyFont="1" applyProtection="1"/>
    <xf numFmtId="164" fontId="20" fillId="0" borderId="8" xfId="0" applyNumberFormat="1" applyFont="1" applyFill="1" applyBorder="1" applyAlignment="1" applyProtection="1">
      <alignment horizontal="center" vertical="center"/>
    </xf>
    <xf numFmtId="0" fontId="20" fillId="0" borderId="0" xfId="0" applyFont="1" applyAlignment="1" applyProtection="1">
      <alignment horizontal="left" vertical="center" wrapText="1"/>
    </xf>
    <xf numFmtId="0" fontId="19" fillId="0" borderId="0" xfId="0" applyFont="1" applyAlignment="1" applyProtection="1">
      <alignment horizontal="left" vertical="center" wrapText="1"/>
    </xf>
    <xf numFmtId="0" fontId="20" fillId="0" borderId="0" xfId="0" applyFont="1" applyFill="1" applyAlignment="1" applyProtection="1">
      <alignment horizontal="left" vertical="center" wrapText="1"/>
    </xf>
    <xf numFmtId="0" fontId="29" fillId="0" borderId="0" xfId="0" applyFont="1" applyFill="1" applyBorder="1" applyAlignment="1" applyProtection="1">
      <alignment horizontal="right" vertical="center" wrapText="1"/>
    </xf>
    <xf numFmtId="0" fontId="19" fillId="0" borderId="0" xfId="0" applyFont="1" applyFill="1" applyBorder="1" applyAlignment="1" applyProtection="1">
      <alignment horizontal="right" vertical="center" wrapText="1"/>
    </xf>
    <xf numFmtId="0" fontId="19" fillId="0" borderId="11" xfId="0" applyFont="1" applyFill="1" applyBorder="1" applyAlignment="1" applyProtection="1">
      <alignment horizontal="left" vertical="center" wrapText="1"/>
    </xf>
    <xf numFmtId="0" fontId="20" fillId="0" borderId="0" xfId="0" applyFont="1" applyFill="1" applyBorder="1" applyAlignment="1" applyProtection="1">
      <alignment horizontal="right" vertical="center"/>
    </xf>
    <xf numFmtId="0" fontId="19" fillId="0" borderId="0" xfId="0" applyFont="1" applyAlignment="1" applyProtection="1">
      <alignment horizontal="left" vertical="top" wrapText="1"/>
    </xf>
    <xf numFmtId="0" fontId="19" fillId="0" borderId="11" xfId="0" applyFont="1" applyBorder="1" applyAlignment="1" applyProtection="1">
      <alignment vertical="center" wrapText="1"/>
    </xf>
    <xf numFmtId="0" fontId="19" fillId="0" borderId="0" xfId="0" applyFont="1" applyFill="1" applyBorder="1" applyAlignment="1" applyProtection="1">
      <alignment horizontal="right" vertical="center"/>
    </xf>
    <xf numFmtId="0" fontId="19" fillId="0" borderId="11" xfId="0" applyFont="1" applyFill="1" applyBorder="1" applyAlignment="1" applyProtection="1">
      <alignment vertical="center" wrapText="1"/>
    </xf>
    <xf numFmtId="0" fontId="19" fillId="0" borderId="15" xfId="0" applyFont="1" applyFill="1" applyBorder="1" applyAlignment="1" applyProtection="1">
      <alignment vertical="center" wrapText="1"/>
    </xf>
    <xf numFmtId="0" fontId="27" fillId="0" borderId="0" xfId="0" applyFont="1" applyAlignment="1" applyProtection="1">
      <alignment horizontal="center" vertical="center"/>
      <protection locked="0"/>
    </xf>
    <xf numFmtId="0" fontId="36" fillId="0" borderId="0" xfId="0" applyFont="1" applyAlignment="1" applyProtection="1">
      <alignment horizontal="left" vertical="center"/>
    </xf>
    <xf numFmtId="0" fontId="7" fillId="0" borderId="0" xfId="0" applyFont="1" applyAlignment="1" applyProtection="1">
      <alignment horizontal="left" vertical="top" wrapText="1"/>
    </xf>
    <xf numFmtId="166" fontId="7" fillId="0" borderId="0" xfId="0" applyNumberFormat="1" applyFont="1" applyAlignment="1" applyProtection="1">
      <alignment horizontal="left" vertical="top" wrapText="1"/>
    </xf>
    <xf numFmtId="166" fontId="7" fillId="0" borderId="0" xfId="0" applyNumberFormat="1" applyFont="1" applyBorder="1" applyAlignment="1" applyProtection="1">
      <alignment horizontal="left" vertical="top" wrapText="1"/>
    </xf>
    <xf numFmtId="166" fontId="7" fillId="0" borderId="0" xfId="0" applyNumberFormat="1" applyFont="1" applyBorder="1" applyAlignment="1" applyProtection="1">
      <alignment horizontal="left" vertical="top"/>
    </xf>
    <xf numFmtId="0" fontId="0" fillId="0" borderId="0" xfId="0" applyAlignment="1"/>
    <xf numFmtId="166" fontId="12" fillId="0" borderId="7" xfId="0" applyNumberFormat="1" applyFont="1" applyBorder="1" applyAlignment="1" applyProtection="1">
      <alignment horizontal="left" vertical="top"/>
    </xf>
    <xf numFmtId="166" fontId="12" fillId="0" borderId="0" xfId="0" applyNumberFormat="1" applyFont="1" applyAlignment="1" applyProtection="1">
      <alignment horizontal="left" vertical="top"/>
    </xf>
    <xf numFmtId="166" fontId="12" fillId="0" borderId="0" xfId="0" applyNumberFormat="1" applyFont="1" applyBorder="1" applyAlignment="1" applyProtection="1">
      <alignment horizontal="left" vertical="top" wrapText="1"/>
    </xf>
    <xf numFmtId="0" fontId="10" fillId="0" borderId="0" xfId="0" applyFont="1" applyProtection="1"/>
    <xf numFmtId="0" fontId="7" fillId="0" borderId="0" xfId="0" applyFont="1" applyProtection="1"/>
    <xf numFmtId="0" fontId="7" fillId="0" borderId="0" xfId="0" applyFont="1" applyAlignment="1" applyProtection="1">
      <alignment horizontal="left" vertical="center"/>
    </xf>
    <xf numFmtId="0" fontId="7" fillId="0" borderId="0" xfId="0" applyFont="1" applyAlignment="1" applyProtection="1">
      <alignment horizontal="left" vertical="center" wrapText="1"/>
    </xf>
    <xf numFmtId="0" fontId="7" fillId="0" borderId="0" xfId="0" applyFont="1" applyAlignment="1" applyProtection="1">
      <alignment wrapText="1"/>
    </xf>
    <xf numFmtId="0" fontId="7" fillId="0" borderId="0" xfId="0" applyFont="1" applyFill="1" applyBorder="1" applyAlignment="1" applyProtection="1">
      <alignment horizontal="left" vertical="top" wrapText="1"/>
    </xf>
    <xf numFmtId="0" fontId="7" fillId="0" borderId="0" xfId="0" applyFont="1" applyBorder="1" applyAlignment="1" applyProtection="1">
      <alignment horizontal="left" vertical="top" wrapText="1"/>
    </xf>
    <xf numFmtId="0" fontId="1" fillId="0" borderId="0" xfId="0" applyFont="1" applyAlignment="1" applyProtection="1">
      <alignment horizontal="left" vertical="center"/>
    </xf>
    <xf numFmtId="0" fontId="1" fillId="0" borderId="0" xfId="0" applyFont="1" applyBorder="1" applyAlignment="1" applyProtection="1">
      <alignment horizontal="left" vertical="center"/>
    </xf>
    <xf numFmtId="0" fontId="6" fillId="0" borderId="0" xfId="0" applyFont="1" applyBorder="1" applyAlignment="1" applyProtection="1">
      <alignment horizontal="center" vertical="center"/>
    </xf>
    <xf numFmtId="164" fontId="6" fillId="0" borderId="3" xfId="0" applyNumberFormat="1" applyFont="1" applyBorder="1" applyAlignment="1" applyProtection="1">
      <alignment horizontal="center" vertical="center"/>
    </xf>
    <xf numFmtId="164" fontId="6" fillId="0" borderId="4" xfId="0" applyNumberFormat="1" applyFont="1" applyBorder="1" applyAlignment="1" applyProtection="1">
      <alignment horizontal="center" vertical="center"/>
    </xf>
    <xf numFmtId="0" fontId="6" fillId="4" borderId="3" xfId="0" applyFont="1" applyFill="1" applyBorder="1" applyAlignment="1" applyProtection="1">
      <alignment horizontal="center" vertical="center"/>
      <protection locked="0"/>
    </xf>
    <xf numFmtId="0" fontId="6" fillId="4" borderId="4" xfId="0" applyFont="1" applyFill="1" applyBorder="1" applyAlignment="1" applyProtection="1">
      <alignment horizontal="center" vertical="center"/>
      <protection locked="0"/>
    </xf>
    <xf numFmtId="0" fontId="36" fillId="0" borderId="0" xfId="0" applyFont="1" applyAlignment="1" applyProtection="1">
      <alignment horizontal="right" vertical="top"/>
    </xf>
    <xf numFmtId="164" fontId="6" fillId="0" borderId="9" xfId="0" applyNumberFormat="1" applyFont="1" applyBorder="1" applyAlignment="1" applyProtection="1">
      <alignment horizontal="center" vertical="center"/>
    </xf>
    <xf numFmtId="164" fontId="6" fillId="0" borderId="10" xfId="0" applyNumberFormat="1" applyFont="1" applyBorder="1" applyAlignment="1" applyProtection="1">
      <alignment horizontal="center" vertical="center"/>
    </xf>
    <xf numFmtId="0" fontId="2" fillId="0" borderId="2" xfId="0" applyFont="1" applyBorder="1" applyAlignment="1" applyProtection="1">
      <alignment horizontal="left" vertical="center" wrapText="1"/>
    </xf>
    <xf numFmtId="0" fontId="2" fillId="0" borderId="0" xfId="0" applyFont="1" applyAlignment="1" applyProtection="1">
      <alignment horizontal="left" vertical="center" wrapText="1"/>
    </xf>
    <xf numFmtId="0" fontId="1" fillId="0" borderId="8" xfId="0" applyFont="1" applyBorder="1" applyAlignment="1" applyProtection="1">
      <alignment horizontal="left" vertical="center"/>
    </xf>
    <xf numFmtId="0" fontId="3" fillId="0" borderId="0" xfId="0" applyFont="1" applyAlignment="1" applyProtection="1">
      <alignment horizontal="left" vertical="center" wrapText="1"/>
    </xf>
    <xf numFmtId="0" fontId="3" fillId="0" borderId="0" xfId="0" applyFont="1" applyAlignment="1" applyProtection="1">
      <alignment horizontal="left" vertical="center"/>
    </xf>
    <xf numFmtId="0" fontId="3" fillId="0" borderId="8" xfId="0" applyFont="1" applyBorder="1" applyAlignment="1" applyProtection="1">
      <alignment horizontal="left" vertical="center"/>
    </xf>
    <xf numFmtId="165" fontId="6" fillId="4" borderId="1" xfId="0" applyNumberFormat="1" applyFont="1" applyFill="1" applyBorder="1" applyAlignment="1" applyProtection="1">
      <alignment horizontal="center" vertical="center"/>
      <protection locked="0"/>
    </xf>
    <xf numFmtId="0" fontId="6" fillId="4" borderId="1" xfId="0" applyFont="1" applyFill="1" applyBorder="1" applyAlignment="1" applyProtection="1">
      <alignment horizontal="center" vertical="center"/>
      <protection locked="0"/>
    </xf>
    <xf numFmtId="165" fontId="6" fillId="4" borderId="3" xfId="0" applyNumberFormat="1" applyFont="1" applyFill="1" applyBorder="1" applyAlignment="1" applyProtection="1">
      <alignment horizontal="center" vertical="center"/>
      <protection locked="0"/>
    </xf>
    <xf numFmtId="165" fontId="6" fillId="4" borderId="5" xfId="0" applyNumberFormat="1" applyFont="1" applyFill="1" applyBorder="1" applyAlignment="1" applyProtection="1">
      <alignment horizontal="center" vertical="center"/>
      <protection locked="0"/>
    </xf>
    <xf numFmtId="165" fontId="6" fillId="4" borderId="4" xfId="0" applyNumberFormat="1" applyFont="1" applyFill="1" applyBorder="1" applyAlignment="1" applyProtection="1">
      <alignment horizontal="center" vertical="center"/>
      <protection locked="0"/>
    </xf>
    <xf numFmtId="0" fontId="5" fillId="0" borderId="0" xfId="0" applyFont="1" applyAlignment="1" applyProtection="1">
      <alignment horizontal="left" vertical="center" wrapText="1"/>
    </xf>
    <xf numFmtId="0" fontId="6" fillId="4" borderId="3" xfId="0" applyFont="1" applyFill="1" applyBorder="1" applyAlignment="1" applyProtection="1">
      <alignment horizontal="left" vertical="center"/>
      <protection locked="0"/>
    </xf>
    <xf numFmtId="0" fontId="6" fillId="4" borderId="5" xfId="0" applyFont="1" applyFill="1" applyBorder="1" applyAlignment="1" applyProtection="1">
      <alignment horizontal="left" vertical="center"/>
      <protection locked="0"/>
    </xf>
    <xf numFmtId="0" fontId="6" fillId="4" borderId="4" xfId="0" applyFont="1" applyFill="1" applyBorder="1" applyAlignment="1" applyProtection="1">
      <alignment horizontal="left" vertical="center"/>
      <protection locked="0"/>
    </xf>
    <xf numFmtId="0" fontId="14" fillId="0" borderId="0" xfId="0" applyFont="1" applyFill="1" applyBorder="1" applyAlignment="1" applyProtection="1">
      <alignment horizontal="center" vertical="center"/>
    </xf>
    <xf numFmtId="0" fontId="8" fillId="0" borderId="0" xfId="0" applyFont="1" applyAlignment="1" applyProtection="1">
      <alignment horizontal="center" vertical="center" wrapText="1"/>
    </xf>
    <xf numFmtId="0" fontId="9" fillId="0" borderId="0" xfId="0" applyFont="1" applyAlignment="1" applyProtection="1">
      <alignment horizontal="center" vertical="center" wrapText="1"/>
    </xf>
    <xf numFmtId="0" fontId="6" fillId="4" borderId="5" xfId="0" applyFont="1" applyFill="1" applyBorder="1" applyAlignment="1" applyProtection="1">
      <alignment horizontal="center" vertical="center"/>
      <protection locked="0"/>
    </xf>
    <xf numFmtId="0" fontId="2" fillId="0" borderId="2" xfId="0" applyFont="1" applyBorder="1" applyAlignment="1" applyProtection="1">
      <alignment horizontal="center" vertical="center"/>
    </xf>
    <xf numFmtId="0" fontId="2" fillId="0" borderId="2" xfId="0" applyFont="1" applyBorder="1" applyAlignment="1" applyProtection="1">
      <alignment horizontal="center" vertical="center" wrapText="1"/>
    </xf>
    <xf numFmtId="0" fontId="2" fillId="0" borderId="0" xfId="0" applyFont="1" applyBorder="1" applyAlignment="1" applyProtection="1">
      <alignment horizontal="center" vertical="center" wrapText="1"/>
    </xf>
    <xf numFmtId="0" fontId="6" fillId="4" borderId="6" xfId="0" applyFont="1" applyFill="1" applyBorder="1" applyAlignment="1" applyProtection="1">
      <alignment horizontal="left" vertical="center"/>
      <protection locked="0"/>
    </xf>
    <xf numFmtId="0" fontId="6" fillId="4" borderId="0" xfId="0" applyFont="1" applyFill="1" applyBorder="1" applyAlignment="1" applyProtection="1">
      <alignment horizontal="left" vertical="center"/>
      <protection locked="0"/>
    </xf>
    <xf numFmtId="0" fontId="6" fillId="4" borderId="0" xfId="0" applyFont="1" applyFill="1" applyAlignment="1" applyProtection="1">
      <alignment horizontal="left" vertical="top" wrapText="1"/>
      <protection locked="0"/>
    </xf>
    <xf numFmtId="0" fontId="0" fillId="4" borderId="0" xfId="0" applyFill="1" applyAlignment="1" applyProtection="1">
      <alignment horizontal="left" vertical="top" wrapText="1"/>
      <protection locked="0"/>
    </xf>
    <xf numFmtId="0" fontId="2" fillId="0" borderId="0" xfId="0" applyFont="1" applyBorder="1" applyAlignment="1" applyProtection="1">
      <alignment horizontal="right" vertical="center" wrapText="1"/>
    </xf>
    <xf numFmtId="0" fontId="2" fillId="0" borderId="8" xfId="0" applyFont="1" applyBorder="1" applyAlignment="1" applyProtection="1">
      <alignment horizontal="right" vertical="center" wrapText="1"/>
    </xf>
    <xf numFmtId="0" fontId="2" fillId="0" borderId="0" xfId="0" applyFont="1" applyAlignment="1" applyProtection="1">
      <alignment horizontal="left" vertical="top" wrapText="1"/>
    </xf>
    <xf numFmtId="0" fontId="5" fillId="0" borderId="0" xfId="0" applyFont="1" applyAlignment="1" applyProtection="1">
      <alignment horizontal="left" vertical="top" wrapText="1"/>
    </xf>
    <xf numFmtId="0" fontId="2" fillId="0" borderId="7" xfId="0" applyFont="1" applyBorder="1" applyAlignment="1" applyProtection="1">
      <alignment horizontal="left" vertical="center" wrapText="1"/>
    </xf>
    <xf numFmtId="0" fontId="2" fillId="0" borderId="0" xfId="0" applyFont="1" applyBorder="1" applyAlignment="1" applyProtection="1">
      <alignment horizontal="left" vertical="center" wrapText="1"/>
    </xf>
    <xf numFmtId="0" fontId="32" fillId="0" borderId="0" xfId="0" applyFont="1" applyProtection="1"/>
    <xf numFmtId="164" fontId="20" fillId="0" borderId="0" xfId="0" applyNumberFormat="1" applyFont="1" applyFill="1" applyBorder="1" applyAlignment="1" applyProtection="1">
      <alignment horizontal="center" vertical="center"/>
    </xf>
    <xf numFmtId="164" fontId="20" fillId="0" borderId="8" xfId="0" applyNumberFormat="1" applyFont="1" applyFill="1" applyBorder="1" applyAlignment="1" applyProtection="1">
      <alignment horizontal="center" vertical="center"/>
    </xf>
    <xf numFmtId="0" fontId="19" fillId="0" borderId="11" xfId="0" applyFont="1" applyFill="1" applyBorder="1" applyAlignment="1" applyProtection="1">
      <alignment vertical="center" wrapText="1"/>
    </xf>
    <xf numFmtId="0" fontId="19" fillId="0" borderId="15" xfId="0" applyFont="1" applyFill="1" applyBorder="1" applyAlignment="1" applyProtection="1">
      <alignment vertical="center" wrapText="1"/>
    </xf>
    <xf numFmtId="0" fontId="20" fillId="0" borderId="0" xfId="0" applyFont="1" applyAlignment="1" applyProtection="1">
      <alignment horizontal="left" vertical="center" wrapText="1"/>
    </xf>
    <xf numFmtId="0" fontId="19" fillId="0" borderId="0" xfId="0" applyFont="1" applyAlignment="1" applyProtection="1">
      <alignment horizontal="left" vertical="center" wrapText="1"/>
    </xf>
    <xf numFmtId="0" fontId="19" fillId="4" borderId="0" xfId="0" applyFont="1" applyFill="1" applyAlignment="1" applyProtection="1">
      <alignment horizontal="left" vertical="top" wrapText="1"/>
      <protection locked="0"/>
    </xf>
    <xf numFmtId="0" fontId="20" fillId="4" borderId="0" xfId="0" applyFont="1" applyFill="1" applyAlignment="1" applyProtection="1">
      <alignment horizontal="left" vertical="top" wrapText="1"/>
      <protection locked="0"/>
    </xf>
    <xf numFmtId="0" fontId="28" fillId="0" borderId="0" xfId="0" applyFont="1" applyBorder="1" applyAlignment="1" applyProtection="1">
      <alignment horizontal="right" vertical="center" wrapText="1"/>
    </xf>
    <xf numFmtId="0" fontId="20" fillId="0" borderId="0" xfId="0" applyFont="1" applyFill="1" applyAlignment="1" applyProtection="1">
      <alignment horizontal="left" vertical="center" wrapText="1"/>
    </xf>
    <xf numFmtId="0" fontId="29" fillId="0" borderId="7" xfId="0" applyFont="1" applyFill="1" applyBorder="1" applyAlignment="1" applyProtection="1">
      <alignment horizontal="right" vertical="center" wrapText="1"/>
    </xf>
    <xf numFmtId="0" fontId="29" fillId="0" borderId="0" xfId="0" applyFont="1" applyFill="1" applyBorder="1" applyAlignment="1" applyProtection="1">
      <alignment horizontal="right" vertical="center" wrapText="1"/>
    </xf>
    <xf numFmtId="0" fontId="19" fillId="0" borderId="0" xfId="0" applyFont="1" applyFill="1" applyBorder="1" applyAlignment="1" applyProtection="1">
      <alignment horizontal="right" vertical="center" wrapText="1"/>
    </xf>
    <xf numFmtId="0" fontId="30" fillId="4" borderId="3" xfId="0" applyFont="1" applyFill="1" applyBorder="1" applyAlignment="1" applyProtection="1">
      <alignment horizontal="center" vertical="center" wrapText="1"/>
      <protection locked="0"/>
    </xf>
    <xf numFmtId="0" fontId="30" fillId="4" borderId="4" xfId="0" applyFont="1" applyFill="1" applyBorder="1" applyAlignment="1" applyProtection="1">
      <alignment horizontal="center" vertical="center" wrapText="1"/>
      <protection locked="0"/>
    </xf>
    <xf numFmtId="164" fontId="20" fillId="0" borderId="0" xfId="0" applyNumberFormat="1" applyFont="1" applyBorder="1" applyAlignment="1" applyProtection="1">
      <alignment horizontal="right" vertical="center"/>
    </xf>
    <xf numFmtId="164" fontId="20" fillId="0" borderId="8" xfId="0" applyNumberFormat="1" applyFont="1" applyBorder="1" applyAlignment="1" applyProtection="1">
      <alignment horizontal="right" vertical="center"/>
    </xf>
    <xf numFmtId="164" fontId="30" fillId="0" borderId="3" xfId="0" applyNumberFormat="1" applyFont="1" applyBorder="1" applyAlignment="1" applyProtection="1">
      <alignment horizontal="center" vertical="center"/>
    </xf>
    <xf numFmtId="164" fontId="30" fillId="0" borderId="4" xfId="0" applyNumberFormat="1" applyFont="1" applyBorder="1" applyAlignment="1" applyProtection="1">
      <alignment horizontal="center" vertical="center"/>
    </xf>
    <xf numFmtId="16" fontId="20" fillId="0" borderId="11" xfId="0" quotePrefix="1" applyNumberFormat="1" applyFont="1" applyBorder="1" applyAlignment="1" applyProtection="1">
      <alignment horizontal="center" vertical="center" wrapText="1"/>
    </xf>
    <xf numFmtId="0" fontId="19" fillId="0" borderId="11" xfId="0" applyFont="1" applyFill="1" applyBorder="1" applyAlignment="1" applyProtection="1">
      <alignment horizontal="left" vertical="center" wrapText="1"/>
    </xf>
    <xf numFmtId="0" fontId="19" fillId="4" borderId="16" xfId="0" applyFont="1" applyFill="1" applyBorder="1" applyAlignment="1" applyProtection="1">
      <alignment horizontal="center" vertical="center" wrapText="1"/>
      <protection locked="0"/>
    </xf>
    <xf numFmtId="0" fontId="19" fillId="4" borderId="15" xfId="0" applyFont="1" applyFill="1" applyBorder="1" applyAlignment="1" applyProtection="1">
      <alignment horizontal="center" vertical="center" wrapText="1"/>
      <protection locked="0"/>
    </xf>
    <xf numFmtId="0" fontId="19" fillId="0" borderId="13" xfId="0" applyFont="1" applyFill="1" applyBorder="1" applyAlignment="1" applyProtection="1">
      <alignment horizontal="left" vertical="center" wrapText="1"/>
    </xf>
    <xf numFmtId="0" fontId="20" fillId="0" borderId="11" xfId="0" applyFont="1" applyBorder="1" applyAlignment="1" applyProtection="1">
      <alignment horizontal="center" vertical="center" wrapText="1"/>
    </xf>
    <xf numFmtId="0" fontId="19" fillId="0" borderId="11" xfId="0" applyFont="1" applyBorder="1" applyAlignment="1" applyProtection="1">
      <alignment horizontal="left" vertical="center" wrapText="1"/>
    </xf>
    <xf numFmtId="0" fontId="20" fillId="0" borderId="14" xfId="0" quotePrefix="1" applyFont="1" applyBorder="1" applyAlignment="1" applyProtection="1">
      <alignment horizontal="center" vertical="center" wrapText="1"/>
    </xf>
    <xf numFmtId="0" fontId="19" fillId="0" borderId="14" xfId="0" applyFont="1" applyFill="1" applyBorder="1" applyAlignment="1" applyProtection="1">
      <alignment horizontal="left" vertical="center" wrapText="1"/>
    </xf>
    <xf numFmtId="16" fontId="20" fillId="0" borderId="13" xfId="0" quotePrefix="1" applyNumberFormat="1" applyFont="1" applyBorder="1" applyAlignment="1" applyProtection="1">
      <alignment horizontal="center" vertical="center" wrapText="1"/>
    </xf>
    <xf numFmtId="0" fontId="20" fillId="0" borderId="0" xfId="0" applyFont="1" applyFill="1" applyBorder="1" applyAlignment="1" applyProtection="1">
      <alignment horizontal="right" vertical="center"/>
    </xf>
    <xf numFmtId="0" fontId="20" fillId="0" borderId="0" xfId="0" applyFont="1" applyFill="1" applyBorder="1" applyAlignment="1" applyProtection="1">
      <alignment horizontal="left" vertical="center"/>
    </xf>
    <xf numFmtId="0" fontId="19" fillId="0" borderId="0" xfId="0" applyFont="1" applyAlignment="1" applyProtection="1">
      <alignment horizontal="left" vertical="top" wrapText="1"/>
    </xf>
    <xf numFmtId="0" fontId="20" fillId="0" borderId="0" xfId="0" applyFont="1" applyBorder="1" applyAlignment="1" applyProtection="1">
      <alignment horizontal="left" vertical="center" wrapText="1"/>
    </xf>
    <xf numFmtId="0" fontId="19" fillId="0" borderId="0" xfId="0" applyFont="1" applyBorder="1" applyAlignment="1" applyProtection="1">
      <alignment horizontal="right" vertical="center" wrapText="1"/>
    </xf>
    <xf numFmtId="164" fontId="30" fillId="0" borderId="0" xfId="0" applyNumberFormat="1" applyFont="1" applyBorder="1" applyAlignment="1" applyProtection="1">
      <alignment horizontal="right" vertical="center"/>
    </xf>
    <xf numFmtId="164" fontId="30" fillId="0" borderId="8" xfId="0" applyNumberFormat="1" applyFont="1" applyBorder="1" applyAlignment="1" applyProtection="1">
      <alignment horizontal="right" vertical="center"/>
    </xf>
    <xf numFmtId="0" fontId="19" fillId="0" borderId="13" xfId="0" applyFont="1" applyFill="1" applyBorder="1" applyAlignment="1" applyProtection="1">
      <alignment vertical="center" wrapText="1"/>
    </xf>
    <xf numFmtId="0" fontId="19" fillId="0" borderId="17" xfId="0" applyFont="1" applyFill="1" applyBorder="1" applyAlignment="1" applyProtection="1">
      <alignment horizontal="left" vertical="center" wrapText="1"/>
    </xf>
    <xf numFmtId="0" fontId="20" fillId="0" borderId="13" xfId="0" applyFont="1" applyBorder="1" applyAlignment="1" applyProtection="1">
      <alignment horizontal="left" vertical="center" wrapText="1"/>
    </xf>
    <xf numFmtId="0" fontId="30" fillId="4" borderId="3" xfId="0" applyFont="1" applyFill="1" applyBorder="1" applyAlignment="1" applyProtection="1">
      <alignment horizontal="center" vertical="center"/>
    </xf>
    <xf numFmtId="0" fontId="30" fillId="4" borderId="4" xfId="0" applyFont="1" applyFill="1" applyBorder="1" applyAlignment="1" applyProtection="1">
      <alignment horizontal="center" vertical="center"/>
    </xf>
    <xf numFmtId="0" fontId="30" fillId="0" borderId="0" xfId="0" applyFont="1" applyAlignment="1" applyProtection="1">
      <alignment horizontal="right" vertical="center"/>
    </xf>
    <xf numFmtId="0" fontId="30" fillId="0" borderId="8" xfId="0" applyFont="1" applyBorder="1" applyAlignment="1" applyProtection="1">
      <alignment horizontal="right" vertical="center"/>
    </xf>
    <xf numFmtId="0" fontId="32" fillId="0" borderId="0" xfId="0" applyFont="1" applyFill="1" applyAlignment="1" applyProtection="1">
      <alignment horizontal="left"/>
    </xf>
    <xf numFmtId="16" fontId="20" fillId="0" borderId="13" xfId="0" quotePrefix="1" applyNumberFormat="1" applyFont="1" applyFill="1" applyBorder="1" applyAlignment="1" applyProtection="1">
      <alignment horizontal="center" vertical="center" wrapText="1"/>
    </xf>
    <xf numFmtId="0" fontId="19" fillId="8" borderId="11" xfId="0" applyFont="1" applyFill="1" applyBorder="1" applyAlignment="1" applyProtection="1">
      <alignment vertical="center" wrapText="1"/>
    </xf>
    <xf numFmtId="16" fontId="20" fillId="0" borderId="11" xfId="0" quotePrefix="1" applyNumberFormat="1" applyFont="1" applyFill="1" applyBorder="1" applyAlignment="1" applyProtection="1">
      <alignment horizontal="center" vertical="center" wrapText="1"/>
    </xf>
    <xf numFmtId="0" fontId="19" fillId="8" borderId="13" xfId="0" applyFont="1" applyFill="1" applyBorder="1" applyAlignment="1" applyProtection="1">
      <alignment vertical="center" wrapText="1"/>
    </xf>
    <xf numFmtId="0" fontId="19" fillId="8" borderId="14" xfId="0" applyFont="1" applyFill="1" applyBorder="1" applyAlignment="1" applyProtection="1">
      <alignment vertical="center" wrapText="1"/>
    </xf>
    <xf numFmtId="0" fontId="30" fillId="0" borderId="3" xfId="0" applyFont="1" applyFill="1" applyBorder="1" applyAlignment="1" applyProtection="1">
      <alignment horizontal="center" vertical="center"/>
    </xf>
    <xf numFmtId="0" fontId="30" fillId="0" borderId="4" xfId="0" applyFont="1" applyFill="1" applyBorder="1" applyAlignment="1" applyProtection="1">
      <alignment horizontal="center" vertical="center"/>
    </xf>
    <xf numFmtId="0" fontId="28" fillId="0" borderId="0" xfId="0" applyFont="1" applyFill="1" applyBorder="1" applyAlignment="1" applyProtection="1">
      <alignment horizontal="right" vertical="center"/>
    </xf>
    <xf numFmtId="0" fontId="28" fillId="0" borderId="0" xfId="0" applyFont="1" applyFill="1" applyBorder="1" applyAlignment="1" applyProtection="1">
      <alignment horizontal="left" vertical="center"/>
    </xf>
    <xf numFmtId="0" fontId="19" fillId="0" borderId="0" xfId="0" applyFont="1" applyBorder="1" applyAlignment="1" applyProtection="1">
      <alignment horizontal="left" vertical="top" wrapText="1"/>
    </xf>
    <xf numFmtId="0" fontId="20" fillId="0" borderId="11" xfId="0" applyFont="1" applyFill="1" applyBorder="1" applyAlignment="1" applyProtection="1">
      <alignment horizontal="center" vertical="center" wrapText="1"/>
    </xf>
    <xf numFmtId="0" fontId="20" fillId="0" borderId="14" xfId="0" quotePrefix="1" applyFont="1" applyFill="1" applyBorder="1" applyAlignment="1" applyProtection="1">
      <alignment horizontal="center" vertical="center" wrapText="1"/>
    </xf>
    <xf numFmtId="0" fontId="19" fillId="8" borderId="11" xfId="0" applyFont="1" applyFill="1" applyBorder="1" applyAlignment="1" applyProtection="1">
      <alignment vertical="center" wrapText="1"/>
      <protection locked="0"/>
    </xf>
    <xf numFmtId="0" fontId="20" fillId="0" borderId="11"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left" vertical="top" wrapText="1"/>
      <protection locked="0"/>
    </xf>
    <xf numFmtId="0" fontId="19" fillId="0" borderId="7" xfId="0" applyFont="1" applyFill="1" applyBorder="1" applyAlignment="1" applyProtection="1">
      <alignment horizontal="right" vertical="center"/>
    </xf>
    <xf numFmtId="0" fontId="19" fillId="0" borderId="0" xfId="0" applyFont="1" applyFill="1" applyAlignment="1" applyProtection="1">
      <alignment horizontal="right" vertical="center"/>
    </xf>
    <xf numFmtId="0" fontId="19" fillId="0" borderId="8" xfId="0" applyFont="1" applyFill="1" applyBorder="1" applyAlignment="1" applyProtection="1">
      <alignment horizontal="right" vertical="center"/>
    </xf>
    <xf numFmtId="0" fontId="20" fillId="0" borderId="3" xfId="0" applyFont="1" applyFill="1" applyBorder="1" applyAlignment="1" applyProtection="1">
      <alignment horizontal="center" vertical="center"/>
    </xf>
    <xf numFmtId="0" fontId="20" fillId="0" borderId="4" xfId="0" applyFont="1" applyFill="1" applyBorder="1" applyAlignment="1" applyProtection="1">
      <alignment horizontal="center" vertical="center"/>
    </xf>
    <xf numFmtId="0" fontId="20" fillId="0" borderId="7" xfId="0" applyFont="1" applyFill="1" applyBorder="1" applyAlignment="1" applyProtection="1">
      <alignment horizontal="right" vertical="center"/>
    </xf>
    <xf numFmtId="0" fontId="32" fillId="0" borderId="0" xfId="0" applyFont="1" applyFill="1" applyAlignment="1" applyProtection="1">
      <alignment horizontal="left" vertical="center"/>
    </xf>
    <xf numFmtId="0" fontId="19" fillId="0" borderId="15" xfId="0" applyFont="1" applyFill="1" applyBorder="1" applyAlignment="1" applyProtection="1">
      <alignment horizontal="left" vertical="center" wrapText="1"/>
    </xf>
    <xf numFmtId="16" fontId="20" fillId="0" borderId="0" xfId="0" quotePrefix="1" applyNumberFormat="1" applyFont="1" applyFill="1" applyBorder="1" applyAlignment="1" applyProtection="1">
      <alignment horizontal="center" vertical="center" wrapText="1"/>
    </xf>
    <xf numFmtId="0" fontId="19" fillId="0" borderId="0" xfId="0" applyFont="1" applyBorder="1" applyAlignment="1" applyProtection="1">
      <alignment vertical="center" wrapText="1"/>
    </xf>
    <xf numFmtId="0" fontId="19" fillId="0" borderId="11" xfId="0" applyFont="1" applyBorder="1" applyAlignment="1" applyProtection="1">
      <alignment vertical="center" wrapText="1"/>
    </xf>
    <xf numFmtId="0" fontId="19" fillId="0" borderId="13" xfId="0" applyFont="1" applyBorder="1" applyAlignment="1" applyProtection="1">
      <alignment vertical="center" wrapText="1"/>
    </xf>
    <xf numFmtId="0" fontId="20" fillId="0" borderId="2" xfId="0" quotePrefix="1" applyFont="1" applyFill="1" applyBorder="1" applyAlignment="1" applyProtection="1">
      <alignment horizontal="center" vertical="center" wrapText="1"/>
    </xf>
    <xf numFmtId="0" fontId="19" fillId="0" borderId="2" xfId="0" applyFont="1" applyBorder="1" applyAlignment="1" applyProtection="1">
      <alignment vertical="center" wrapText="1"/>
    </xf>
    <xf numFmtId="0" fontId="35" fillId="0" borderId="11" xfId="0" applyFont="1" applyFill="1" applyBorder="1" applyAlignment="1" applyProtection="1">
      <alignment vertical="center" wrapText="1"/>
    </xf>
    <xf numFmtId="0" fontId="19" fillId="0" borderId="12" xfId="0" applyFont="1" applyBorder="1" applyAlignment="1" applyProtection="1">
      <alignment horizontal="left" vertical="center" wrapText="1"/>
    </xf>
    <xf numFmtId="0" fontId="19" fillId="0" borderId="13" xfId="0" applyFont="1" applyBorder="1" applyAlignment="1" applyProtection="1">
      <alignment horizontal="left" vertical="center" wrapText="1"/>
    </xf>
    <xf numFmtId="0" fontId="19" fillId="0" borderId="6" xfId="0" applyFont="1" applyBorder="1" applyAlignment="1" applyProtection="1">
      <alignment horizontal="left" vertical="top" wrapText="1"/>
    </xf>
    <xf numFmtId="0" fontId="19" fillId="0" borderId="13" xfId="0" applyFont="1" applyBorder="1" applyAlignment="1" applyProtection="1">
      <alignment horizontal="left" vertical="top" wrapText="1"/>
    </xf>
    <xf numFmtId="0" fontId="19" fillId="0" borderId="12" xfId="0" applyFont="1" applyFill="1" applyBorder="1" applyAlignment="1" applyProtection="1">
      <alignment horizontal="left" vertical="center" wrapText="1"/>
    </xf>
    <xf numFmtId="0" fontId="19" fillId="0" borderId="2" xfId="0" applyFont="1" applyFill="1" applyBorder="1" applyAlignment="1" applyProtection="1">
      <alignment horizontal="left" vertical="center" wrapText="1"/>
    </xf>
    <xf numFmtId="0" fontId="19" fillId="0" borderId="0" xfId="0" applyFont="1" applyFill="1" applyBorder="1" applyAlignment="1" applyProtection="1">
      <alignment horizontal="left" vertical="top" wrapText="1"/>
    </xf>
    <xf numFmtId="0" fontId="19" fillId="0" borderId="13" xfId="0" applyFont="1" applyFill="1" applyBorder="1" applyAlignment="1" applyProtection="1">
      <alignment horizontal="left" vertical="top" wrapText="1"/>
    </xf>
    <xf numFmtId="0" fontId="22" fillId="0" borderId="0" xfId="0" applyFont="1" applyAlignment="1" applyProtection="1">
      <alignment horizontal="left" vertical="center" wrapText="1"/>
    </xf>
    <xf numFmtId="0" fontId="19" fillId="0" borderId="0" xfId="0" quotePrefix="1" applyFont="1" applyFill="1" applyBorder="1" applyAlignment="1" applyProtection="1">
      <alignment horizontal="left" vertical="center" wrapText="1"/>
    </xf>
    <xf numFmtId="0" fontId="19" fillId="0" borderId="0" xfId="0" applyFont="1" applyFill="1" applyBorder="1" applyAlignment="1" applyProtection="1">
      <alignment horizontal="left" vertical="center" wrapText="1"/>
    </xf>
    <xf numFmtId="0" fontId="32" fillId="0" borderId="0" xfId="0" applyFont="1" applyFill="1" applyAlignment="1" applyProtection="1">
      <alignment horizontal="left" wrapText="1"/>
    </xf>
    <xf numFmtId="164" fontId="30" fillId="4" borderId="3" xfId="0" applyNumberFormat="1" applyFont="1" applyFill="1" applyBorder="1" applyAlignment="1" applyProtection="1">
      <alignment horizontal="center" vertical="center"/>
      <protection locked="0"/>
    </xf>
    <xf numFmtId="164" fontId="30" fillId="4" borderId="4" xfId="0" applyNumberFormat="1" applyFont="1" applyFill="1" applyBorder="1" applyAlignment="1" applyProtection="1">
      <alignment horizontal="center" vertical="center"/>
      <protection locked="0"/>
    </xf>
    <xf numFmtId="16" fontId="20" fillId="0" borderId="0" xfId="0" quotePrefix="1" applyNumberFormat="1" applyFont="1" applyFill="1" applyBorder="1" applyAlignment="1" applyProtection="1">
      <alignment horizontal="left" vertical="center" wrapText="1"/>
    </xf>
    <xf numFmtId="0" fontId="20" fillId="0" borderId="6" xfId="0" applyFont="1" applyBorder="1" applyAlignment="1" applyProtection="1">
      <alignment horizontal="left" vertical="center" wrapText="1"/>
    </xf>
    <xf numFmtId="164" fontId="20" fillId="0" borderId="12" xfId="0" applyNumberFormat="1" applyFont="1" applyBorder="1" applyAlignment="1" applyProtection="1">
      <alignment horizontal="left" vertical="center" wrapText="1"/>
    </xf>
    <xf numFmtId="164" fontId="20" fillId="0" borderId="11" xfId="0" applyNumberFormat="1" applyFont="1" applyBorder="1" applyAlignment="1" applyProtection="1">
      <alignment horizontal="left" vertical="center" wrapText="1"/>
    </xf>
    <xf numFmtId="0" fontId="20" fillId="0" borderId="12" xfId="0" applyFont="1" applyBorder="1" applyAlignment="1" applyProtection="1">
      <alignment horizontal="left" vertical="center" wrapText="1"/>
    </xf>
    <xf numFmtId="0" fontId="19" fillId="0" borderId="0" xfId="0" applyFont="1" applyFill="1" applyBorder="1" applyAlignment="1" applyProtection="1">
      <alignment horizontal="right" vertical="center"/>
    </xf>
    <xf numFmtId="0" fontId="19" fillId="0" borderId="0" xfId="0" quotePrefix="1" applyFont="1" applyBorder="1" applyAlignment="1" applyProtection="1">
      <alignment horizontal="left" vertical="center" wrapText="1"/>
    </xf>
    <xf numFmtId="0" fontId="19" fillId="0" borderId="0" xfId="0" applyFont="1" applyBorder="1" applyAlignment="1" applyProtection="1">
      <alignment horizontal="left" vertical="center" wrapText="1"/>
    </xf>
  </cellXfs>
  <cellStyles count="1">
    <cellStyle name="Stand." xfId="0" builtinId="0"/>
  </cellStyles>
  <dxfs count="0"/>
  <tableStyles count="0" defaultTableStyle="TableStyleMedium2" defaultPivotStyle="PivotStyleLight16"/>
  <colors>
    <mruColors>
      <color rgb="FFCCFFFF"/>
      <color rgb="FFFFFFCC"/>
      <color rgb="FF00FF00"/>
      <color rgb="FF66CCFF"/>
      <color rgb="FF009900"/>
      <color rgb="FFFF66FF"/>
      <color rgb="FFFFFF99"/>
      <color rgb="FFFFCCFF"/>
      <color rgb="FF99FF33"/>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182880</xdr:colOff>
      <xdr:row>17</xdr:row>
      <xdr:rowOff>22860</xdr:rowOff>
    </xdr:from>
    <xdr:to>
      <xdr:col>4</xdr:col>
      <xdr:colOff>555534</xdr:colOff>
      <xdr:row>26</xdr:row>
      <xdr:rowOff>23410</xdr:rowOff>
    </xdr:to>
    <xdr:pic>
      <xdr:nvPicPr>
        <xdr:cNvPr id="4"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360" y="3246120"/>
          <a:ext cx="2750094" cy="16540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142340</xdr:colOff>
      <xdr:row>12</xdr:row>
      <xdr:rowOff>55756</xdr:rowOff>
    </xdr:from>
    <xdr:to>
      <xdr:col>13</xdr:col>
      <xdr:colOff>286203</xdr:colOff>
      <xdr:row>41</xdr:row>
      <xdr:rowOff>11496</xdr:rowOff>
    </xdr:to>
    <xdr:pic>
      <xdr:nvPicPr>
        <xdr:cNvPr id="2" name="Grafik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7486" y="1607634"/>
          <a:ext cx="3210449" cy="47026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28</xdr:col>
      <xdr:colOff>68580</xdr:colOff>
      <xdr:row>0</xdr:row>
      <xdr:rowOff>45720</xdr:rowOff>
    </xdr:from>
    <xdr:to>
      <xdr:col>31</xdr:col>
      <xdr:colOff>167640</xdr:colOff>
      <xdr:row>1</xdr:row>
      <xdr:rowOff>265024</xdr:rowOff>
    </xdr:to>
    <xdr:pic>
      <xdr:nvPicPr>
        <xdr:cNvPr id="2" name="Bild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61860" y="45720"/>
          <a:ext cx="693420" cy="4021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enableFormatConditionsCalculation="0">
    <pageSetUpPr fitToPage="1"/>
  </sheetPr>
  <dimension ref="A1:H53"/>
  <sheetViews>
    <sheetView showGridLines="0" tabSelected="1" topLeftCell="A10" zoomScalePageLayoutView="30" workbookViewId="0">
      <selection activeCell="B45" sqref="B45:F45"/>
    </sheetView>
  </sheetViews>
  <sheetFormatPr baseColWidth="10" defaultRowHeight="15" x14ac:dyDescent="0.2"/>
  <sheetData>
    <row r="1" spans="1:8" x14ac:dyDescent="0.2">
      <c r="A1" s="50"/>
      <c r="B1" s="50"/>
      <c r="C1" s="50"/>
      <c r="D1" s="50"/>
      <c r="E1" s="50"/>
      <c r="F1" s="50"/>
      <c r="G1" s="50"/>
      <c r="H1" s="50"/>
    </row>
    <row r="2" spans="1:8" x14ac:dyDescent="0.2">
      <c r="A2" s="50"/>
      <c r="B2" s="50"/>
      <c r="C2" s="50"/>
      <c r="D2" s="50"/>
      <c r="E2" s="50"/>
      <c r="F2" s="50"/>
      <c r="G2" s="50"/>
      <c r="H2" s="50"/>
    </row>
    <row r="3" spans="1:8" x14ac:dyDescent="0.2">
      <c r="A3" s="50"/>
      <c r="B3" s="50"/>
      <c r="C3" s="50"/>
      <c r="D3" s="50"/>
      <c r="E3" s="50"/>
      <c r="F3" s="50"/>
      <c r="G3" s="50"/>
      <c r="H3" s="50"/>
    </row>
    <row r="4" spans="1:8" x14ac:dyDescent="0.2">
      <c r="A4" s="50"/>
      <c r="B4" s="50"/>
      <c r="C4" s="50"/>
      <c r="D4" s="50"/>
      <c r="E4" s="50"/>
      <c r="F4" s="50"/>
      <c r="G4" s="50"/>
      <c r="H4" s="50"/>
    </row>
    <row r="5" spans="1:8" x14ac:dyDescent="0.2">
      <c r="A5" s="50"/>
      <c r="B5" s="50"/>
      <c r="C5" s="50"/>
      <c r="D5" s="50"/>
      <c r="E5" s="50"/>
      <c r="F5" s="50"/>
      <c r="G5" s="50"/>
      <c r="H5" s="50"/>
    </row>
    <row r="6" spans="1:8" x14ac:dyDescent="0.2">
      <c r="A6" s="50"/>
      <c r="B6" s="50"/>
      <c r="C6" s="50"/>
      <c r="D6" s="50"/>
      <c r="E6" s="50"/>
      <c r="F6" s="50"/>
      <c r="G6" s="50"/>
      <c r="H6" s="50"/>
    </row>
    <row r="7" spans="1:8" x14ac:dyDescent="0.2">
      <c r="A7" s="50"/>
      <c r="B7" s="50"/>
      <c r="C7" s="50"/>
      <c r="D7" s="50"/>
      <c r="E7" s="50"/>
      <c r="F7" s="50"/>
      <c r="G7" s="50"/>
      <c r="H7" s="50"/>
    </row>
    <row r="8" spans="1:8" x14ac:dyDescent="0.2">
      <c r="A8" s="50"/>
      <c r="B8" s="50"/>
      <c r="C8" s="50"/>
      <c r="D8" s="50"/>
      <c r="E8" s="50"/>
      <c r="F8" s="50"/>
      <c r="G8" s="50"/>
      <c r="H8" s="50"/>
    </row>
    <row r="9" spans="1:8" x14ac:dyDescent="0.2">
      <c r="A9" s="50"/>
      <c r="B9" s="50"/>
      <c r="C9" s="50"/>
      <c r="D9" s="50"/>
      <c r="E9" s="50"/>
      <c r="F9" s="50"/>
      <c r="G9" s="50"/>
      <c r="H9" s="50"/>
    </row>
    <row r="10" spans="1:8" x14ac:dyDescent="0.2">
      <c r="A10" s="50"/>
      <c r="B10" s="50"/>
      <c r="C10" s="50"/>
      <c r="D10" s="50"/>
      <c r="E10" s="50"/>
      <c r="F10" s="50"/>
      <c r="G10" s="50"/>
      <c r="H10" s="50"/>
    </row>
    <row r="11" spans="1:8" x14ac:dyDescent="0.2">
      <c r="A11" s="50"/>
      <c r="B11" s="50"/>
      <c r="C11" s="50"/>
      <c r="D11" s="50"/>
      <c r="E11" s="50"/>
      <c r="F11" s="50"/>
      <c r="G11" s="50"/>
      <c r="H11" s="50"/>
    </row>
    <row r="12" spans="1:8" x14ac:dyDescent="0.2">
      <c r="A12" s="50"/>
      <c r="B12" s="50"/>
      <c r="C12" s="50"/>
      <c r="D12" s="50"/>
      <c r="E12" s="50"/>
      <c r="F12" s="50"/>
      <c r="G12" s="50"/>
      <c r="H12" s="50"/>
    </row>
    <row r="13" spans="1:8" x14ac:dyDescent="0.2">
      <c r="A13" s="50"/>
      <c r="B13" s="50"/>
      <c r="C13" s="50"/>
      <c r="D13" s="50"/>
      <c r="E13" s="50"/>
      <c r="F13" s="50"/>
      <c r="G13" s="50"/>
      <c r="H13" s="50"/>
    </row>
    <row r="14" spans="1:8" x14ac:dyDescent="0.2">
      <c r="A14" s="50"/>
      <c r="B14" s="50"/>
      <c r="C14" s="50"/>
      <c r="D14" s="50"/>
      <c r="E14" s="50"/>
      <c r="F14" s="50"/>
      <c r="G14" s="50"/>
      <c r="H14" s="50"/>
    </row>
    <row r="15" spans="1:8" x14ac:dyDescent="0.2">
      <c r="A15" s="50"/>
      <c r="B15" s="50"/>
      <c r="C15" s="50"/>
      <c r="D15" s="50"/>
      <c r="E15" s="50"/>
      <c r="F15" s="50"/>
      <c r="G15" s="50"/>
      <c r="H15" s="50"/>
    </row>
    <row r="16" spans="1:8" x14ac:dyDescent="0.2">
      <c r="A16" s="50"/>
      <c r="B16" s="50"/>
      <c r="C16" s="50"/>
      <c r="D16" s="50"/>
      <c r="E16" s="50"/>
      <c r="F16" s="50"/>
      <c r="G16" s="50"/>
      <c r="H16" s="50"/>
    </row>
    <row r="17" spans="1:8" ht="24" x14ac:dyDescent="0.2">
      <c r="A17" s="50"/>
      <c r="B17" s="50"/>
      <c r="C17" s="50"/>
      <c r="D17" s="54"/>
      <c r="E17" s="50"/>
      <c r="F17" s="50"/>
      <c r="G17" s="50"/>
      <c r="H17" s="50"/>
    </row>
    <row r="18" spans="1:8" x14ac:dyDescent="0.2">
      <c r="A18" s="50"/>
      <c r="B18" s="50"/>
      <c r="C18" s="50"/>
      <c r="E18" s="50"/>
      <c r="F18" s="50"/>
      <c r="G18" s="50"/>
      <c r="H18" s="50"/>
    </row>
    <row r="19" spans="1:8" x14ac:dyDescent="0.2">
      <c r="A19" s="50"/>
      <c r="B19" s="50"/>
      <c r="C19" s="50"/>
      <c r="D19" s="50"/>
      <c r="E19" s="50"/>
      <c r="F19" s="50"/>
      <c r="G19" s="50"/>
      <c r="H19" s="50"/>
    </row>
    <row r="20" spans="1:8" ht="15" customHeight="1" x14ac:dyDescent="0.2">
      <c r="A20" s="50"/>
      <c r="G20" s="50"/>
      <c r="H20" s="50"/>
    </row>
    <row r="21" spans="1:8" x14ac:dyDescent="0.2">
      <c r="A21" s="50"/>
      <c r="B21" s="50"/>
      <c r="C21" s="50"/>
      <c r="D21" s="50"/>
      <c r="E21" s="50"/>
      <c r="F21" s="50"/>
      <c r="G21" s="50"/>
      <c r="H21" s="50"/>
    </row>
    <row r="22" spans="1:8" x14ac:dyDescent="0.2">
      <c r="A22" s="50"/>
      <c r="B22" s="50"/>
      <c r="C22" s="50"/>
      <c r="D22" s="50"/>
      <c r="E22" s="50"/>
      <c r="F22" s="50"/>
      <c r="G22" s="50"/>
      <c r="H22" s="50"/>
    </row>
    <row r="23" spans="1:8" x14ac:dyDescent="0.2">
      <c r="A23" s="50"/>
      <c r="B23" s="50"/>
      <c r="C23" s="50"/>
      <c r="D23" s="50"/>
      <c r="E23" s="50"/>
      <c r="F23" s="50"/>
      <c r="G23" s="50"/>
      <c r="H23" s="50"/>
    </row>
    <row r="24" spans="1:8" x14ac:dyDescent="0.2">
      <c r="A24" s="50"/>
      <c r="B24" s="50"/>
      <c r="C24" s="50"/>
      <c r="D24" s="50"/>
      <c r="E24" s="50"/>
      <c r="F24" s="50"/>
      <c r="G24" s="50"/>
      <c r="H24" s="50"/>
    </row>
    <row r="25" spans="1:8" x14ac:dyDescent="0.2">
      <c r="A25" s="50"/>
      <c r="B25" s="50"/>
      <c r="C25" s="50"/>
      <c r="D25" s="50"/>
      <c r="E25" s="50"/>
      <c r="F25" s="50"/>
      <c r="G25" s="50"/>
      <c r="H25" s="50"/>
    </row>
    <row r="26" spans="1:8" x14ac:dyDescent="0.2">
      <c r="A26" s="50"/>
      <c r="B26" s="50"/>
      <c r="C26" s="50"/>
      <c r="D26" s="50"/>
      <c r="E26" s="50"/>
      <c r="F26" s="50"/>
      <c r="G26" s="50"/>
      <c r="H26" s="50"/>
    </row>
    <row r="27" spans="1:8" x14ac:dyDescent="0.2">
      <c r="A27" s="50"/>
      <c r="B27" s="50"/>
      <c r="C27" s="50"/>
      <c r="D27" s="50"/>
      <c r="E27" s="50"/>
      <c r="F27" s="50"/>
      <c r="G27" s="50"/>
      <c r="H27" s="50"/>
    </row>
    <row r="28" spans="1:8" ht="24" x14ac:dyDescent="0.2">
      <c r="A28" s="50"/>
      <c r="B28" s="50"/>
      <c r="C28" s="50"/>
      <c r="D28" s="54" t="s">
        <v>34</v>
      </c>
      <c r="E28" s="50"/>
      <c r="F28" s="50"/>
      <c r="G28" s="50"/>
      <c r="H28" s="50"/>
    </row>
    <row r="29" spans="1:8" x14ac:dyDescent="0.2">
      <c r="A29" s="50"/>
      <c r="B29" s="50"/>
      <c r="C29" s="50"/>
      <c r="D29" s="50"/>
      <c r="E29" s="50"/>
      <c r="F29" s="50"/>
      <c r="G29" s="50"/>
      <c r="H29" s="50"/>
    </row>
    <row r="30" spans="1:8" x14ac:dyDescent="0.2">
      <c r="A30" s="50"/>
      <c r="B30" s="50"/>
      <c r="C30" s="50"/>
      <c r="D30" s="50"/>
      <c r="E30" s="50"/>
      <c r="F30" s="50"/>
      <c r="G30" s="50"/>
      <c r="H30" s="50"/>
    </row>
    <row r="31" spans="1:8" x14ac:dyDescent="0.2">
      <c r="A31" s="50"/>
      <c r="B31" s="50"/>
      <c r="C31" s="50"/>
      <c r="D31" s="50"/>
      <c r="E31" s="50"/>
      <c r="F31" s="50"/>
      <c r="G31" s="50"/>
      <c r="H31" s="50"/>
    </row>
    <row r="32" spans="1:8" x14ac:dyDescent="0.2">
      <c r="A32" s="50"/>
      <c r="B32" s="50"/>
      <c r="C32" s="50"/>
      <c r="D32" s="50"/>
      <c r="E32" s="50"/>
      <c r="F32" s="50"/>
      <c r="G32" s="50"/>
      <c r="H32" s="50"/>
    </row>
    <row r="33" spans="1:8" x14ac:dyDescent="0.2">
      <c r="A33" s="50"/>
      <c r="B33" s="50"/>
      <c r="C33" s="50"/>
      <c r="D33" s="50"/>
      <c r="E33" s="50"/>
      <c r="F33" s="50"/>
      <c r="G33" s="50"/>
      <c r="H33" s="50"/>
    </row>
    <row r="34" spans="1:8" x14ac:dyDescent="0.2">
      <c r="A34" s="50"/>
      <c r="B34" s="50"/>
      <c r="C34" s="50"/>
      <c r="D34" s="50"/>
      <c r="E34" s="50"/>
      <c r="F34" s="50"/>
      <c r="G34" s="50"/>
      <c r="H34" s="50"/>
    </row>
    <row r="35" spans="1:8" x14ac:dyDescent="0.2">
      <c r="A35" s="50"/>
      <c r="B35" s="50"/>
      <c r="C35" s="50"/>
      <c r="D35" s="50"/>
      <c r="E35" s="50"/>
      <c r="F35" s="50"/>
      <c r="G35" s="50"/>
      <c r="H35" s="50"/>
    </row>
    <row r="36" spans="1:8" x14ac:dyDescent="0.2">
      <c r="A36" s="50"/>
      <c r="B36" s="50"/>
      <c r="C36" s="50"/>
      <c r="D36" s="50"/>
      <c r="E36" s="50"/>
      <c r="F36" s="50"/>
      <c r="G36" s="50"/>
      <c r="H36" s="50"/>
    </row>
    <row r="37" spans="1:8" x14ac:dyDescent="0.2">
      <c r="A37" s="50"/>
      <c r="B37" s="50"/>
      <c r="C37" s="50"/>
      <c r="D37" s="50"/>
      <c r="E37" s="50"/>
      <c r="F37" s="50"/>
      <c r="G37" s="50"/>
      <c r="H37" s="50"/>
    </row>
    <row r="38" spans="1:8" x14ac:dyDescent="0.2">
      <c r="A38" s="50"/>
      <c r="B38" s="50"/>
      <c r="C38" s="50"/>
      <c r="D38" s="50"/>
      <c r="E38" s="50"/>
      <c r="F38" s="50"/>
      <c r="G38" s="50"/>
      <c r="H38" s="50"/>
    </row>
    <row r="39" spans="1:8" x14ac:dyDescent="0.2">
      <c r="A39" s="50"/>
      <c r="B39" s="50"/>
      <c r="C39" s="50"/>
      <c r="D39" s="50"/>
      <c r="E39" s="50"/>
      <c r="F39" s="50"/>
      <c r="G39" s="50"/>
      <c r="H39" s="50"/>
    </row>
    <row r="40" spans="1:8" x14ac:dyDescent="0.2">
      <c r="A40" s="50"/>
      <c r="B40" s="50"/>
      <c r="C40" s="50"/>
      <c r="D40" s="50"/>
      <c r="E40" s="50"/>
      <c r="F40" s="50"/>
      <c r="G40" s="50"/>
      <c r="H40" s="50"/>
    </row>
    <row r="41" spans="1:8" x14ac:dyDescent="0.2">
      <c r="A41" s="50"/>
      <c r="B41" s="50"/>
      <c r="C41" s="50"/>
      <c r="D41" s="50"/>
      <c r="E41" s="50"/>
      <c r="F41" s="50"/>
      <c r="G41" s="50"/>
      <c r="H41" s="50"/>
    </row>
    <row r="42" spans="1:8" x14ac:dyDescent="0.2">
      <c r="A42" s="50"/>
      <c r="B42" s="50"/>
      <c r="C42" s="50"/>
      <c r="D42" s="50"/>
      <c r="E42" s="50"/>
      <c r="F42" s="50"/>
      <c r="G42" s="50"/>
      <c r="H42" s="50"/>
    </row>
    <row r="43" spans="1:8" x14ac:dyDescent="0.2">
      <c r="A43" s="50"/>
      <c r="B43" s="50"/>
      <c r="C43" s="50"/>
      <c r="D43" s="50"/>
      <c r="E43" s="50"/>
      <c r="F43" s="50"/>
      <c r="G43" s="50"/>
      <c r="H43" s="50"/>
    </row>
    <row r="44" spans="1:8" x14ac:dyDescent="0.2">
      <c r="A44" s="50"/>
      <c r="B44" s="50"/>
      <c r="C44" s="50"/>
      <c r="D44" s="50"/>
      <c r="E44" s="50"/>
      <c r="F44" s="50"/>
      <c r="G44" s="50"/>
      <c r="H44" s="50"/>
    </row>
    <row r="45" spans="1:8" ht="19" x14ac:dyDescent="0.2">
      <c r="A45" s="50"/>
      <c r="B45" s="238" t="s">
        <v>194</v>
      </c>
      <c r="C45" s="238"/>
      <c r="D45" s="238"/>
      <c r="E45" s="238"/>
      <c r="F45" s="238"/>
      <c r="G45" s="50"/>
      <c r="H45" s="50"/>
    </row>
    <row r="46" spans="1:8" x14ac:dyDescent="0.2">
      <c r="A46" s="50"/>
      <c r="B46" s="50"/>
      <c r="C46" s="50"/>
      <c r="D46" s="50"/>
      <c r="E46" s="50"/>
      <c r="F46" s="50"/>
      <c r="G46" s="50"/>
      <c r="H46" s="50"/>
    </row>
    <row r="47" spans="1:8" x14ac:dyDescent="0.2">
      <c r="A47" s="50"/>
      <c r="B47" s="50"/>
      <c r="C47" s="50"/>
      <c r="D47" s="50"/>
      <c r="E47" s="50"/>
      <c r="F47" s="50"/>
      <c r="G47" s="50"/>
      <c r="H47" s="50"/>
    </row>
    <row r="48" spans="1:8" x14ac:dyDescent="0.2">
      <c r="A48" s="50"/>
      <c r="B48" s="50"/>
      <c r="C48" s="50"/>
      <c r="D48" s="50"/>
      <c r="E48" s="50"/>
      <c r="F48" s="50"/>
      <c r="G48" s="50"/>
      <c r="H48" s="50"/>
    </row>
    <row r="49" spans="1:8" x14ac:dyDescent="0.2">
      <c r="A49" s="50"/>
      <c r="B49" s="50"/>
      <c r="C49" s="50"/>
      <c r="D49" s="50"/>
      <c r="E49" s="50"/>
      <c r="F49" s="50"/>
      <c r="G49" s="50"/>
      <c r="H49" s="50"/>
    </row>
    <row r="50" spans="1:8" x14ac:dyDescent="0.2">
      <c r="A50" s="50"/>
      <c r="B50" s="50"/>
      <c r="C50" s="50"/>
      <c r="D50" s="50"/>
      <c r="E50" s="50"/>
      <c r="F50" s="50"/>
      <c r="G50" s="50"/>
      <c r="H50" s="50"/>
    </row>
    <row r="51" spans="1:8" x14ac:dyDescent="0.2">
      <c r="A51" s="50"/>
      <c r="B51" s="50"/>
      <c r="C51" s="50"/>
      <c r="D51" s="50"/>
      <c r="E51" s="50"/>
      <c r="F51" s="50"/>
      <c r="G51" s="50"/>
      <c r="H51" s="50"/>
    </row>
    <row r="52" spans="1:8" x14ac:dyDescent="0.2">
      <c r="A52" s="50"/>
      <c r="B52" s="50"/>
      <c r="C52" s="50"/>
      <c r="D52" s="50"/>
      <c r="E52" s="50"/>
      <c r="F52" s="50"/>
      <c r="G52" s="50"/>
      <c r="H52" s="50"/>
    </row>
    <row r="53" spans="1:8" x14ac:dyDescent="0.2">
      <c r="A53" s="50"/>
      <c r="B53" s="50"/>
      <c r="C53" s="50"/>
      <c r="D53" s="50"/>
      <c r="E53" s="50"/>
      <c r="F53" s="50"/>
      <c r="G53" s="50"/>
      <c r="H53" s="50"/>
    </row>
  </sheetData>
  <sheetProtection selectLockedCells="1"/>
  <mergeCells count="1">
    <mergeCell ref="B45:F45"/>
  </mergeCells>
  <pageMargins left="0.70866141732283472" right="0.70866141732283472" top="0.78740157480314965" bottom="0.78740157480314965" header="0.31496062992125984" footer="0.31496062992125984"/>
  <pageSetup paperSize="9" orientation="portrait" r:id="rId1"/>
  <headerFooter>
    <oddHeader>&amp;C&amp;14Bewertungsformular</oddHeader>
    <oddFooter>&amp;L© by ICT – Berufsbildung Schweiz</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62"/>
  <sheetViews>
    <sheetView showGridLines="0" workbookViewId="0">
      <selection activeCell="Q13" sqref="Q13:Q17"/>
    </sheetView>
  </sheetViews>
  <sheetFormatPr baseColWidth="10" defaultColWidth="11.5" defaultRowHeight="14" x14ac:dyDescent="0.2"/>
  <cols>
    <col min="1" max="2" width="1.33203125" style="207" customWidth="1"/>
    <col min="3" max="3" width="0.5" style="207" customWidth="1"/>
    <col min="4" max="13" width="4.5" style="67" customWidth="1"/>
    <col min="14" max="14" width="5.33203125" style="67" customWidth="1"/>
    <col min="15" max="15" width="4.83203125" style="207" customWidth="1"/>
    <col min="16" max="16" width="0.5" style="207" customWidth="1"/>
    <col min="17" max="17" width="1.33203125" style="207" customWidth="1"/>
    <col min="18" max="18" width="0.5" style="207" customWidth="1"/>
    <col min="19" max="19" width="4.5" style="67" customWidth="1"/>
    <col min="20" max="20" width="11.5" style="207"/>
    <col min="21" max="21" width="13.6640625" style="207" customWidth="1"/>
    <col min="22" max="16384" width="11.5" style="207"/>
  </cols>
  <sheetData>
    <row r="1" spans="1:21" ht="15" customHeight="1" x14ac:dyDescent="0.2">
      <c r="A1" s="74"/>
      <c r="B1" s="248" t="s">
        <v>133</v>
      </c>
      <c r="C1" s="248"/>
      <c r="D1" s="248"/>
      <c r="E1" s="248"/>
      <c r="F1" s="248"/>
      <c r="G1" s="248"/>
      <c r="H1" s="248"/>
      <c r="I1" s="248"/>
      <c r="J1" s="248"/>
      <c r="K1" s="248"/>
      <c r="L1" s="248"/>
      <c r="M1" s="248"/>
      <c r="N1" s="248"/>
      <c r="O1" s="248"/>
      <c r="P1" s="248"/>
      <c r="Q1" s="248"/>
      <c r="R1" s="248"/>
      <c r="S1" s="248"/>
      <c r="T1" s="248"/>
      <c r="U1" s="248"/>
    </row>
    <row r="2" spans="1:21" ht="4.25" customHeight="1" x14ac:dyDescent="0.2">
      <c r="A2" s="74"/>
      <c r="B2" s="74"/>
      <c r="C2" s="74"/>
      <c r="D2" s="74"/>
      <c r="E2" s="74"/>
      <c r="F2" s="74"/>
      <c r="G2" s="74"/>
      <c r="H2" s="74"/>
      <c r="I2" s="74"/>
      <c r="J2" s="74"/>
      <c r="K2" s="74"/>
      <c r="L2" s="74"/>
      <c r="M2" s="74"/>
      <c r="N2" s="74"/>
      <c r="O2" s="74"/>
      <c r="P2" s="74"/>
      <c r="Q2" s="74"/>
      <c r="R2" s="74"/>
      <c r="S2" s="74"/>
      <c r="T2" s="74"/>
      <c r="U2" s="74"/>
    </row>
    <row r="3" spans="1:21" x14ac:dyDescent="0.2">
      <c r="B3" s="249" t="s">
        <v>101</v>
      </c>
      <c r="C3" s="249"/>
      <c r="D3" s="249"/>
      <c r="E3" s="249"/>
      <c r="F3" s="249"/>
      <c r="G3" s="249"/>
      <c r="H3" s="249"/>
      <c r="I3" s="249"/>
      <c r="J3" s="249"/>
      <c r="K3" s="249"/>
      <c r="L3" s="249"/>
      <c r="M3" s="249"/>
      <c r="N3" s="249"/>
      <c r="O3" s="249"/>
      <c r="P3" s="249"/>
      <c r="Q3" s="249"/>
      <c r="R3" s="249"/>
      <c r="S3" s="249"/>
      <c r="T3" s="249"/>
      <c r="U3" s="249"/>
    </row>
    <row r="4" spans="1:21" ht="4.25" customHeight="1" x14ac:dyDescent="0.2">
      <c r="D4" s="207"/>
      <c r="E4" s="207"/>
      <c r="F4" s="207"/>
      <c r="G4" s="207"/>
      <c r="H4" s="207"/>
      <c r="I4" s="207"/>
      <c r="J4" s="207"/>
      <c r="K4" s="207"/>
      <c r="L4" s="207"/>
      <c r="M4" s="207"/>
      <c r="N4" s="207"/>
      <c r="S4" s="207"/>
    </row>
    <row r="5" spans="1:21" x14ac:dyDescent="0.2">
      <c r="D5" s="89" t="s">
        <v>86</v>
      </c>
      <c r="E5" s="250" t="s">
        <v>114</v>
      </c>
      <c r="F5" s="250"/>
      <c r="G5" s="250"/>
      <c r="H5" s="250"/>
      <c r="I5" s="250"/>
      <c r="J5" s="250"/>
      <c r="K5" s="250"/>
      <c r="L5" s="250"/>
      <c r="M5" s="250"/>
      <c r="N5" s="250"/>
      <c r="O5" s="250"/>
      <c r="P5" s="250"/>
      <c r="Q5" s="250"/>
      <c r="R5" s="250"/>
      <c r="S5" s="250"/>
      <c r="T5" s="250"/>
      <c r="U5" s="250"/>
    </row>
    <row r="6" spans="1:21" ht="4.25" customHeight="1" x14ac:dyDescent="0.2">
      <c r="D6" s="207"/>
      <c r="E6" s="208"/>
      <c r="F6" s="208"/>
      <c r="G6" s="208"/>
      <c r="H6" s="208"/>
      <c r="I6" s="208"/>
      <c r="J6" s="208"/>
      <c r="K6" s="208"/>
      <c r="L6" s="208"/>
      <c r="M6" s="208"/>
      <c r="N6" s="208"/>
      <c r="O6" s="208"/>
      <c r="P6" s="208"/>
      <c r="Q6" s="208"/>
      <c r="R6" s="208"/>
      <c r="S6" s="208"/>
      <c r="T6" s="208"/>
      <c r="U6" s="208"/>
    </row>
    <row r="7" spans="1:21" x14ac:dyDescent="0.2">
      <c r="D7" s="89" t="s">
        <v>102</v>
      </c>
      <c r="E7" s="251" t="s">
        <v>146</v>
      </c>
      <c r="F7" s="251"/>
      <c r="G7" s="251"/>
      <c r="H7" s="251"/>
      <c r="I7" s="251"/>
      <c r="J7" s="251"/>
      <c r="K7" s="251"/>
      <c r="L7" s="251"/>
      <c r="M7" s="251"/>
      <c r="N7" s="251"/>
      <c r="O7" s="251"/>
      <c r="P7" s="251"/>
      <c r="Q7" s="251"/>
      <c r="R7" s="251"/>
      <c r="S7" s="251"/>
      <c r="T7" s="251"/>
      <c r="U7" s="251"/>
    </row>
    <row r="8" spans="1:21" x14ac:dyDescent="0.2">
      <c r="D8" s="207"/>
      <c r="E8" s="251"/>
      <c r="F8" s="251"/>
      <c r="G8" s="251"/>
      <c r="H8" s="251"/>
      <c r="I8" s="251"/>
      <c r="J8" s="251"/>
      <c r="K8" s="251"/>
      <c r="L8" s="251"/>
      <c r="M8" s="251"/>
      <c r="N8" s="251"/>
      <c r="O8" s="251"/>
      <c r="P8" s="251"/>
      <c r="Q8" s="251"/>
      <c r="R8" s="251"/>
      <c r="S8" s="251"/>
      <c r="T8" s="251"/>
      <c r="U8" s="251"/>
    </row>
    <row r="9" spans="1:21" ht="4.25" customHeight="1" x14ac:dyDescent="0.2">
      <c r="D9" s="207"/>
      <c r="E9" s="207"/>
      <c r="F9" s="207"/>
      <c r="G9" s="207"/>
      <c r="H9" s="207"/>
      <c r="I9" s="207"/>
      <c r="J9" s="207"/>
      <c r="K9" s="207"/>
      <c r="L9" s="207"/>
      <c r="M9" s="207"/>
      <c r="N9" s="207"/>
      <c r="S9" s="207"/>
    </row>
    <row r="10" spans="1:21" x14ac:dyDescent="0.2">
      <c r="D10" s="89" t="s">
        <v>103</v>
      </c>
      <c r="E10" s="252" t="s">
        <v>104</v>
      </c>
      <c r="F10" s="252"/>
      <c r="G10" s="252"/>
      <c r="H10" s="252"/>
      <c r="I10" s="252"/>
      <c r="J10" s="252"/>
      <c r="K10" s="252"/>
      <c r="L10" s="252"/>
      <c r="M10" s="252"/>
      <c r="N10" s="252"/>
      <c r="O10" s="252"/>
      <c r="P10" s="252"/>
      <c r="Q10" s="252"/>
      <c r="R10" s="252"/>
      <c r="S10" s="252"/>
      <c r="T10" s="252"/>
      <c r="U10" s="252"/>
    </row>
    <row r="11" spans="1:21" x14ac:dyDescent="0.2">
      <c r="D11" s="207"/>
      <c r="E11" s="252"/>
      <c r="F11" s="252"/>
      <c r="G11" s="252"/>
      <c r="H11" s="252"/>
      <c r="I11" s="252"/>
      <c r="J11" s="252"/>
      <c r="K11" s="252"/>
      <c r="L11" s="252"/>
      <c r="M11" s="252"/>
      <c r="N11" s="252"/>
      <c r="O11" s="252"/>
      <c r="P11" s="252"/>
      <c r="Q11" s="252"/>
      <c r="R11" s="252"/>
      <c r="S11" s="252"/>
      <c r="T11" s="252"/>
      <c r="U11" s="252"/>
    </row>
    <row r="12" spans="1:21" ht="6" customHeight="1" x14ac:dyDescent="0.2">
      <c r="D12" s="207"/>
      <c r="E12" s="207"/>
      <c r="F12" s="207"/>
      <c r="G12" s="207"/>
      <c r="H12" s="207"/>
      <c r="I12" s="207"/>
      <c r="J12" s="207"/>
      <c r="K12" s="207"/>
      <c r="L12" s="207"/>
      <c r="M12" s="207"/>
      <c r="N12" s="207"/>
      <c r="S12" s="207"/>
    </row>
    <row r="13" spans="1:21" ht="15" customHeight="1" x14ac:dyDescent="0.2">
      <c r="A13" s="68"/>
      <c r="B13" s="68"/>
      <c r="C13" s="68"/>
      <c r="D13" s="69"/>
      <c r="E13" s="69"/>
      <c r="F13" s="69"/>
      <c r="G13" s="69"/>
      <c r="H13" s="69"/>
      <c r="I13" s="69"/>
      <c r="J13" s="69"/>
      <c r="K13" s="69"/>
      <c r="L13" s="69"/>
      <c r="M13" s="69"/>
      <c r="N13" s="69"/>
      <c r="Q13" s="70"/>
      <c r="S13" s="99" t="s">
        <v>86</v>
      </c>
      <c r="T13" s="245" t="s">
        <v>80</v>
      </c>
      <c r="U13" s="246"/>
    </row>
    <row r="14" spans="1:21" ht="4.25" customHeight="1" x14ac:dyDescent="0.2">
      <c r="A14" s="68"/>
      <c r="B14" s="68"/>
      <c r="C14" s="68"/>
      <c r="D14" s="69"/>
      <c r="E14" s="69"/>
      <c r="F14" s="69"/>
      <c r="G14" s="69"/>
      <c r="H14" s="69"/>
      <c r="I14" s="69"/>
      <c r="Q14" s="70"/>
    </row>
    <row r="15" spans="1:21" ht="14" customHeight="1" x14ac:dyDescent="0.2">
      <c r="A15" s="68"/>
      <c r="B15" s="68"/>
      <c r="C15" s="68"/>
      <c r="D15" s="69"/>
      <c r="E15" s="69"/>
      <c r="F15" s="69"/>
      <c r="G15" s="69"/>
      <c r="H15" s="69"/>
      <c r="I15" s="69"/>
      <c r="Q15" s="70"/>
      <c r="S15" s="71">
        <v>1</v>
      </c>
      <c r="T15" s="240" t="s">
        <v>81</v>
      </c>
      <c r="U15" s="240"/>
    </row>
    <row r="16" spans="1:21" x14ac:dyDescent="0.2">
      <c r="A16" s="68"/>
      <c r="B16" s="68"/>
      <c r="C16" s="68"/>
      <c r="D16" s="69"/>
      <c r="E16" s="69"/>
      <c r="F16" s="69"/>
      <c r="G16" s="69"/>
      <c r="H16" s="69"/>
      <c r="I16" s="69"/>
      <c r="Q16" s="70"/>
      <c r="T16" s="240"/>
      <c r="U16" s="240"/>
    </row>
    <row r="17" spans="1:21" x14ac:dyDescent="0.2">
      <c r="A17" s="68"/>
      <c r="B17" s="68"/>
      <c r="C17" s="68"/>
      <c r="D17" s="69"/>
      <c r="E17" s="69"/>
      <c r="F17" s="69"/>
      <c r="G17" s="69"/>
      <c r="H17" s="69"/>
      <c r="I17" s="69"/>
      <c r="Q17" s="70"/>
      <c r="T17" s="240"/>
      <c r="U17" s="240"/>
    </row>
    <row r="18" spans="1:21" ht="15" customHeight="1" x14ac:dyDescent="0.2">
      <c r="A18" s="68"/>
      <c r="B18" s="68"/>
      <c r="C18" s="68"/>
      <c r="D18" s="69"/>
      <c r="E18" s="69"/>
      <c r="F18" s="69"/>
      <c r="G18" s="69"/>
      <c r="H18" s="69"/>
      <c r="I18" s="69"/>
      <c r="J18" s="69"/>
      <c r="K18" s="69"/>
      <c r="L18" s="69"/>
      <c r="M18" s="69"/>
      <c r="N18" s="69"/>
      <c r="Q18" s="70"/>
      <c r="T18" s="240"/>
      <c r="U18" s="240"/>
    </row>
    <row r="19" spans="1:21" ht="14" customHeight="1" x14ac:dyDescent="0.2">
      <c r="A19" s="68"/>
      <c r="B19" s="68"/>
      <c r="C19" s="68"/>
      <c r="D19" s="69"/>
      <c r="E19" s="69"/>
      <c r="F19" s="69"/>
      <c r="G19" s="69"/>
      <c r="H19" s="69"/>
      <c r="I19" s="69"/>
      <c r="Q19" s="57"/>
      <c r="S19" s="69"/>
      <c r="T19" s="205"/>
      <c r="U19" s="205"/>
    </row>
    <row r="20" spans="1:21" ht="13.25" customHeight="1" x14ac:dyDescent="0.2">
      <c r="A20" s="68"/>
      <c r="B20" s="68"/>
      <c r="C20" s="68"/>
      <c r="D20" s="69"/>
      <c r="E20" s="69"/>
      <c r="F20" s="69"/>
      <c r="G20" s="69"/>
      <c r="H20" s="69"/>
      <c r="I20" s="69"/>
      <c r="Q20" s="72"/>
      <c r="S20" s="99" t="s">
        <v>102</v>
      </c>
      <c r="T20" s="247" t="s">
        <v>82</v>
      </c>
      <c r="U20" s="247"/>
    </row>
    <row r="21" spans="1:21" ht="13.25" customHeight="1" x14ac:dyDescent="0.2">
      <c r="A21" s="68"/>
      <c r="B21" s="68"/>
      <c r="C21" s="68"/>
      <c r="D21" s="69"/>
      <c r="E21" s="69"/>
      <c r="F21" s="69"/>
      <c r="G21" s="69"/>
      <c r="H21" s="69"/>
      <c r="I21" s="69"/>
      <c r="Q21" s="72"/>
      <c r="S21" s="206"/>
      <c r="T21" s="247"/>
      <c r="U21" s="247"/>
    </row>
    <row r="22" spans="1:21" ht="4.25" customHeight="1" x14ac:dyDescent="0.2">
      <c r="A22" s="68"/>
      <c r="B22" s="68"/>
      <c r="C22" s="68"/>
      <c r="D22" s="69"/>
      <c r="E22" s="69"/>
      <c r="F22" s="69"/>
      <c r="G22" s="69"/>
      <c r="H22" s="69"/>
      <c r="I22" s="69"/>
      <c r="Q22" s="72"/>
    </row>
    <row r="23" spans="1:21" ht="13.25" customHeight="1" x14ac:dyDescent="0.2">
      <c r="A23" s="68"/>
      <c r="B23" s="68"/>
      <c r="C23" s="68"/>
      <c r="D23" s="69"/>
      <c r="E23" s="69"/>
      <c r="F23" s="69"/>
      <c r="G23" s="69"/>
      <c r="H23" s="69"/>
      <c r="I23" s="69"/>
      <c r="Q23" s="72"/>
      <c r="S23" s="71">
        <v>2</v>
      </c>
      <c r="T23" s="242" t="s">
        <v>124</v>
      </c>
      <c r="U23" s="242"/>
    </row>
    <row r="24" spans="1:21" ht="13.25" customHeight="1" x14ac:dyDescent="0.2">
      <c r="A24" s="68"/>
      <c r="B24" s="68"/>
      <c r="C24" s="68"/>
      <c r="D24" s="69"/>
      <c r="E24" s="69"/>
      <c r="F24" s="69"/>
      <c r="G24" s="69"/>
      <c r="H24" s="69"/>
      <c r="I24" s="69"/>
      <c r="J24" s="69"/>
      <c r="K24" s="69"/>
      <c r="L24" s="69"/>
      <c r="M24" s="69"/>
      <c r="N24" s="69"/>
      <c r="Q24" s="72"/>
      <c r="S24" s="69"/>
      <c r="T24" s="242"/>
      <c r="U24" s="242"/>
    </row>
    <row r="25" spans="1:21" ht="13.25" customHeight="1" x14ac:dyDescent="0.2">
      <c r="A25" s="68"/>
      <c r="B25" s="68"/>
      <c r="C25" s="68"/>
      <c r="D25" s="69"/>
      <c r="E25" s="69"/>
      <c r="F25" s="69"/>
      <c r="G25" s="69"/>
      <c r="H25" s="69"/>
      <c r="I25" s="69"/>
      <c r="Q25" s="72"/>
      <c r="S25" s="69"/>
      <c r="T25" s="242"/>
      <c r="U25" s="242"/>
    </row>
    <row r="26" spans="1:21" ht="13.25" customHeight="1" x14ac:dyDescent="0.2">
      <c r="A26" s="68"/>
      <c r="B26" s="68"/>
      <c r="C26" s="68"/>
      <c r="D26" s="69"/>
      <c r="E26" s="69"/>
      <c r="F26" s="69"/>
      <c r="G26" s="69"/>
      <c r="H26" s="69"/>
      <c r="I26" s="69"/>
      <c r="Q26" s="72"/>
      <c r="S26" s="69"/>
      <c r="T26" s="242"/>
      <c r="U26" s="242"/>
    </row>
    <row r="27" spans="1:21" ht="13.25" customHeight="1" x14ac:dyDescent="0.2">
      <c r="A27" s="68"/>
      <c r="B27" s="68"/>
      <c r="C27" s="68"/>
      <c r="D27" s="69"/>
      <c r="E27" s="69"/>
      <c r="F27" s="69"/>
      <c r="G27" s="69"/>
      <c r="H27" s="69"/>
      <c r="I27" s="69"/>
      <c r="Q27" s="72"/>
      <c r="S27" s="69"/>
      <c r="T27" s="242"/>
      <c r="U27" s="242"/>
    </row>
    <row r="28" spans="1:21" ht="13.25" customHeight="1" x14ac:dyDescent="0.2">
      <c r="A28" s="68"/>
      <c r="B28" s="68"/>
      <c r="C28" s="68"/>
      <c r="D28" s="69"/>
      <c r="E28" s="69"/>
      <c r="F28" s="69"/>
      <c r="G28" s="69"/>
      <c r="H28" s="69"/>
      <c r="I28" s="69"/>
      <c r="Q28" s="72"/>
      <c r="S28" s="69"/>
      <c r="T28" s="242"/>
      <c r="U28" s="242"/>
    </row>
    <row r="29" spans="1:21" ht="13.25" customHeight="1" x14ac:dyDescent="0.2">
      <c r="A29" s="68"/>
      <c r="B29" s="68"/>
      <c r="C29" s="68"/>
      <c r="D29" s="69"/>
      <c r="E29" s="69"/>
      <c r="F29" s="69"/>
      <c r="G29" s="69"/>
      <c r="H29" s="69"/>
      <c r="I29" s="69"/>
      <c r="Q29" s="72"/>
      <c r="S29" s="71">
        <v>3</v>
      </c>
      <c r="T29" s="253" t="s">
        <v>127</v>
      </c>
      <c r="U29" s="253"/>
    </row>
    <row r="30" spans="1:21" ht="13.25" customHeight="1" x14ac:dyDescent="0.2">
      <c r="A30" s="68"/>
      <c r="B30" s="68"/>
      <c r="C30" s="68"/>
      <c r="D30" s="69"/>
      <c r="E30" s="69"/>
      <c r="F30" s="69"/>
      <c r="G30" s="69"/>
      <c r="H30" s="69"/>
      <c r="I30" s="69"/>
      <c r="J30" s="69"/>
      <c r="K30" s="69"/>
      <c r="L30" s="69"/>
      <c r="M30" s="69"/>
      <c r="N30" s="69"/>
      <c r="Q30" s="72"/>
      <c r="S30" s="204"/>
      <c r="T30" s="253"/>
      <c r="U30" s="253"/>
    </row>
    <row r="31" spans="1:21" ht="13.25" customHeight="1" x14ac:dyDescent="0.2">
      <c r="A31" s="68"/>
      <c r="B31" s="68"/>
      <c r="C31" s="68"/>
      <c r="D31" s="69"/>
      <c r="E31" s="69"/>
      <c r="F31" s="69"/>
      <c r="G31" s="69"/>
      <c r="H31" s="69"/>
      <c r="I31" s="69"/>
      <c r="Q31" s="72"/>
      <c r="S31" s="69"/>
      <c r="T31" s="253"/>
      <c r="U31" s="253"/>
    </row>
    <row r="32" spans="1:21" ht="13.25" customHeight="1" x14ac:dyDescent="0.2">
      <c r="A32" s="68"/>
      <c r="B32" s="68"/>
      <c r="C32" s="68"/>
      <c r="D32" s="69"/>
      <c r="E32" s="69"/>
      <c r="F32" s="69"/>
      <c r="G32" s="69"/>
      <c r="H32" s="69"/>
      <c r="I32" s="69"/>
      <c r="Q32" s="72"/>
      <c r="S32" s="69"/>
      <c r="T32" s="253"/>
      <c r="U32" s="253"/>
    </row>
    <row r="33" spans="1:21" ht="13.25" customHeight="1" x14ac:dyDescent="0.2">
      <c r="A33" s="68"/>
      <c r="B33" s="68"/>
      <c r="C33" s="68"/>
      <c r="D33" s="69"/>
      <c r="E33" s="69"/>
      <c r="F33" s="69"/>
      <c r="G33" s="69"/>
      <c r="H33" s="69"/>
      <c r="I33" s="69"/>
      <c r="Q33" s="72"/>
      <c r="S33" s="69"/>
      <c r="T33" s="253"/>
      <c r="U33" s="253"/>
    </row>
    <row r="34" spans="1:21" ht="13.25" customHeight="1" x14ac:dyDescent="0.2">
      <c r="A34" s="68"/>
      <c r="B34" s="68"/>
      <c r="C34" s="68"/>
      <c r="D34" s="69"/>
      <c r="E34" s="69"/>
      <c r="F34" s="69"/>
      <c r="G34" s="69"/>
      <c r="H34" s="69"/>
      <c r="I34" s="69"/>
      <c r="Q34" s="72"/>
      <c r="S34" s="71">
        <v>4</v>
      </c>
      <c r="T34" s="254" t="s">
        <v>125</v>
      </c>
      <c r="U34" s="254"/>
    </row>
    <row r="35" spans="1:21" ht="6.5" customHeight="1" x14ac:dyDescent="0.2">
      <c r="A35" s="68"/>
      <c r="B35" s="68"/>
      <c r="C35" s="68"/>
      <c r="D35" s="69"/>
      <c r="E35" s="69"/>
      <c r="F35" s="69"/>
      <c r="G35" s="69"/>
      <c r="H35" s="69"/>
      <c r="I35" s="69"/>
      <c r="J35" s="69"/>
      <c r="K35" s="69"/>
      <c r="L35" s="69"/>
      <c r="M35" s="69"/>
      <c r="N35" s="69"/>
      <c r="Q35" s="72"/>
      <c r="S35" s="69"/>
      <c r="T35" s="254"/>
      <c r="U35" s="254"/>
    </row>
    <row r="36" spans="1:21" ht="13.25" customHeight="1" x14ac:dyDescent="0.2">
      <c r="A36" s="68"/>
      <c r="B36" s="68"/>
      <c r="C36" s="68"/>
      <c r="D36" s="69"/>
      <c r="E36" s="69"/>
      <c r="F36" s="69"/>
      <c r="G36" s="69"/>
      <c r="H36" s="69"/>
      <c r="I36" s="69"/>
      <c r="Q36" s="72"/>
      <c r="S36" s="69"/>
      <c r="T36" s="254"/>
      <c r="U36" s="254"/>
    </row>
    <row r="37" spans="1:21" ht="13.25" customHeight="1" x14ac:dyDescent="0.2">
      <c r="A37" s="68"/>
      <c r="B37" s="68"/>
      <c r="C37" s="68"/>
      <c r="D37" s="69"/>
      <c r="E37" s="69"/>
      <c r="F37" s="69"/>
      <c r="G37" s="69"/>
      <c r="H37" s="69"/>
      <c r="I37" s="69"/>
      <c r="Q37" s="72"/>
      <c r="S37" s="69"/>
      <c r="T37" s="254"/>
      <c r="U37" s="254"/>
    </row>
    <row r="38" spans="1:21" ht="6" customHeight="1" x14ac:dyDescent="0.2">
      <c r="A38" s="68"/>
      <c r="B38" s="68"/>
      <c r="C38" s="68"/>
      <c r="D38" s="69"/>
      <c r="E38" s="69"/>
      <c r="F38" s="69"/>
      <c r="G38" s="69"/>
      <c r="H38" s="69"/>
      <c r="I38" s="69"/>
      <c r="Q38" s="72"/>
      <c r="S38" s="69"/>
      <c r="T38" s="205"/>
      <c r="U38" s="205"/>
    </row>
    <row r="39" spans="1:21" ht="15.5" customHeight="1" x14ac:dyDescent="0.2">
      <c r="Q39" s="72"/>
      <c r="S39" s="71">
        <v>5</v>
      </c>
      <c r="T39" s="253" t="s">
        <v>192</v>
      </c>
      <c r="U39" s="253"/>
    </row>
    <row r="40" spans="1:21" ht="13.75" customHeight="1" x14ac:dyDescent="0.2">
      <c r="Q40" s="72"/>
      <c r="S40" s="69"/>
      <c r="T40" s="253"/>
      <c r="U40" s="253"/>
    </row>
    <row r="41" spans="1:21" ht="27" customHeight="1" x14ac:dyDescent="0.2">
      <c r="Q41" s="72"/>
      <c r="S41" s="69"/>
      <c r="T41" s="253"/>
      <c r="U41" s="253"/>
    </row>
    <row r="42" spans="1:21" ht="13.25" customHeight="1" x14ac:dyDescent="0.2">
      <c r="A42" s="68"/>
      <c r="B42" s="68"/>
      <c r="C42" s="68"/>
      <c r="D42" s="69"/>
      <c r="E42" s="69"/>
      <c r="F42" s="69"/>
      <c r="G42" s="69"/>
      <c r="H42" s="69"/>
      <c r="I42" s="69"/>
      <c r="J42" s="69"/>
      <c r="K42" s="69"/>
      <c r="L42" s="69"/>
      <c r="M42" s="69"/>
      <c r="N42" s="69"/>
      <c r="Q42" s="72"/>
      <c r="S42" s="69"/>
      <c r="T42" s="205"/>
      <c r="U42" s="205"/>
    </row>
    <row r="43" spans="1:21" ht="8" customHeight="1" x14ac:dyDescent="0.2">
      <c r="A43" s="57"/>
      <c r="Q43" s="57"/>
      <c r="R43" s="57"/>
      <c r="T43" s="75"/>
      <c r="U43" s="75"/>
    </row>
    <row r="44" spans="1:21" x14ac:dyDescent="0.2">
      <c r="A44" s="57"/>
      <c r="B44" s="73"/>
      <c r="D44" s="99" t="s">
        <v>103</v>
      </c>
      <c r="E44" s="245" t="s">
        <v>83</v>
      </c>
      <c r="F44" s="246"/>
      <c r="G44" s="246"/>
      <c r="H44" s="246"/>
      <c r="I44" s="246"/>
      <c r="J44" s="246"/>
      <c r="K44" s="246"/>
      <c r="L44" s="246"/>
      <c r="M44" s="246"/>
      <c r="N44" s="246"/>
      <c r="O44" s="246"/>
      <c r="P44" s="246"/>
      <c r="Q44" s="246"/>
      <c r="R44" s="246"/>
      <c r="S44" s="246"/>
      <c r="T44" s="246"/>
      <c r="U44" s="246"/>
    </row>
    <row r="45" spans="1:21" ht="4.25" customHeight="1" x14ac:dyDescent="0.2">
      <c r="A45" s="57"/>
      <c r="B45" s="73"/>
    </row>
    <row r="46" spans="1:21" ht="14" customHeight="1" x14ac:dyDescent="0.2">
      <c r="A46" s="57"/>
      <c r="B46" s="73"/>
      <c r="D46" s="71">
        <v>6</v>
      </c>
      <c r="E46" s="241" t="s">
        <v>126</v>
      </c>
      <c r="F46" s="241"/>
      <c r="G46" s="241"/>
      <c r="H46" s="241"/>
      <c r="I46" s="241"/>
      <c r="J46" s="241"/>
      <c r="K46" s="241"/>
      <c r="L46" s="241"/>
      <c r="M46" s="241"/>
      <c r="N46" s="241"/>
      <c r="O46" s="241"/>
      <c r="P46" s="241"/>
      <c r="Q46" s="241"/>
      <c r="R46" s="241"/>
      <c r="S46" s="241"/>
      <c r="T46" s="241"/>
      <c r="U46" s="241"/>
    </row>
    <row r="47" spans="1:21" x14ac:dyDescent="0.2">
      <c r="A47" s="57"/>
      <c r="B47" s="73"/>
      <c r="E47" s="241"/>
      <c r="F47" s="241"/>
      <c r="G47" s="241"/>
      <c r="H47" s="241"/>
      <c r="I47" s="241"/>
      <c r="J47" s="241"/>
      <c r="K47" s="241"/>
      <c r="L47" s="241"/>
      <c r="M47" s="241"/>
      <c r="N47" s="241"/>
      <c r="O47" s="241"/>
      <c r="P47" s="241"/>
      <c r="Q47" s="241"/>
      <c r="R47" s="241"/>
      <c r="S47" s="241"/>
      <c r="T47" s="241"/>
      <c r="U47" s="241"/>
    </row>
    <row r="48" spans="1:21" x14ac:dyDescent="0.2">
      <c r="A48" s="57"/>
      <c r="B48" s="73"/>
      <c r="E48" s="241"/>
      <c r="F48" s="241"/>
      <c r="G48" s="241"/>
      <c r="H48" s="241"/>
      <c r="I48" s="241"/>
      <c r="J48" s="241"/>
      <c r="K48" s="241"/>
      <c r="L48" s="241"/>
      <c r="M48" s="241"/>
      <c r="N48" s="241"/>
      <c r="O48" s="241"/>
      <c r="P48" s="241"/>
      <c r="Q48" s="241"/>
      <c r="R48" s="241"/>
      <c r="S48" s="241"/>
      <c r="T48" s="241"/>
      <c r="U48" s="241"/>
    </row>
    <row r="49" spans="1:21" ht="4.25" customHeight="1" x14ac:dyDescent="0.2">
      <c r="A49" s="57"/>
      <c r="B49" s="73"/>
    </row>
    <row r="50" spans="1:21" ht="14" customHeight="1" x14ac:dyDescent="0.2">
      <c r="A50" s="57"/>
      <c r="B50" s="73"/>
      <c r="D50" s="71">
        <v>7</v>
      </c>
      <c r="E50" s="241" t="s">
        <v>140</v>
      </c>
      <c r="F50" s="241"/>
      <c r="G50" s="241"/>
      <c r="H50" s="241"/>
      <c r="I50" s="241"/>
      <c r="J50" s="241"/>
      <c r="K50" s="241"/>
      <c r="L50" s="241"/>
      <c r="M50" s="241"/>
      <c r="N50" s="241"/>
      <c r="O50" s="241"/>
      <c r="P50" s="241"/>
      <c r="Q50" s="241"/>
      <c r="R50" s="241"/>
      <c r="S50" s="241"/>
      <c r="T50" s="241"/>
      <c r="U50" s="241"/>
    </row>
    <row r="51" spans="1:21" x14ac:dyDescent="0.2">
      <c r="A51" s="57"/>
      <c r="B51" s="73"/>
      <c r="E51" s="241"/>
      <c r="F51" s="241"/>
      <c r="G51" s="241"/>
      <c r="H51" s="241"/>
      <c r="I51" s="241"/>
      <c r="J51" s="241"/>
      <c r="K51" s="241"/>
      <c r="L51" s="241"/>
      <c r="M51" s="241"/>
      <c r="N51" s="241"/>
      <c r="O51" s="241"/>
      <c r="P51" s="241"/>
      <c r="Q51" s="241"/>
      <c r="R51" s="241"/>
      <c r="S51" s="241"/>
      <c r="T51" s="241"/>
      <c r="U51" s="241"/>
    </row>
    <row r="52" spans="1:21" ht="4.25" customHeight="1" x14ac:dyDescent="0.2">
      <c r="A52" s="57"/>
      <c r="B52" s="73"/>
    </row>
    <row r="53" spans="1:21" ht="14" customHeight="1" x14ac:dyDescent="0.2">
      <c r="A53" s="57"/>
      <c r="B53" s="73"/>
      <c r="D53" s="71">
        <v>8</v>
      </c>
      <c r="E53" s="241" t="s">
        <v>85</v>
      </c>
      <c r="F53" s="241"/>
      <c r="G53" s="241"/>
      <c r="H53" s="241"/>
      <c r="I53" s="241"/>
      <c r="J53" s="241"/>
      <c r="K53" s="241"/>
      <c r="L53" s="241"/>
      <c r="M53" s="241"/>
      <c r="N53" s="241"/>
      <c r="O53" s="241"/>
      <c r="P53" s="241"/>
      <c r="Q53" s="241"/>
      <c r="R53" s="241"/>
      <c r="S53" s="241"/>
      <c r="T53" s="241"/>
      <c r="U53" s="241"/>
    </row>
    <row r="54" spans="1:21" x14ac:dyDescent="0.2">
      <c r="A54" s="57"/>
      <c r="B54" s="73"/>
      <c r="E54" s="241"/>
      <c r="F54" s="241"/>
      <c r="G54" s="241"/>
      <c r="H54" s="241"/>
      <c r="I54" s="241"/>
      <c r="J54" s="241"/>
      <c r="K54" s="241"/>
      <c r="L54" s="241"/>
      <c r="M54" s="241"/>
      <c r="N54" s="241"/>
      <c r="O54" s="241"/>
      <c r="P54" s="241"/>
      <c r="Q54" s="241"/>
      <c r="R54" s="241"/>
      <c r="S54" s="241"/>
      <c r="T54" s="241"/>
      <c r="U54" s="241"/>
    </row>
    <row r="55" spans="1:21" ht="4.25" customHeight="1" x14ac:dyDescent="0.2">
      <c r="A55" s="57"/>
      <c r="B55" s="73"/>
    </row>
    <row r="56" spans="1:21" ht="13.25" customHeight="1" x14ac:dyDescent="0.2">
      <c r="A56" s="57"/>
      <c r="B56" s="73"/>
      <c r="D56" s="71">
        <v>9</v>
      </c>
      <c r="E56" s="242" t="s">
        <v>141</v>
      </c>
      <c r="F56" s="243"/>
      <c r="G56" s="243"/>
      <c r="H56" s="243"/>
      <c r="I56" s="243"/>
      <c r="J56" s="243"/>
      <c r="K56" s="243"/>
      <c r="L56" s="243"/>
      <c r="M56" s="243"/>
      <c r="N56" s="243"/>
      <c r="O56" s="243"/>
      <c r="P56" s="243"/>
      <c r="Q56" s="243"/>
      <c r="R56" s="243"/>
      <c r="S56" s="243"/>
      <c r="T56" s="243"/>
      <c r="U56" s="243"/>
    </row>
    <row r="57" spans="1:21" ht="19.25" customHeight="1" x14ac:dyDescent="0.2">
      <c r="A57" s="57"/>
      <c r="E57" s="244"/>
      <c r="F57" s="244"/>
      <c r="G57" s="244"/>
      <c r="H57" s="244"/>
      <c r="I57" s="244"/>
      <c r="J57" s="244"/>
      <c r="K57" s="244"/>
      <c r="L57" s="244"/>
      <c r="M57" s="244"/>
      <c r="N57" s="244"/>
      <c r="O57" s="244"/>
      <c r="P57" s="244"/>
      <c r="Q57" s="244"/>
      <c r="R57" s="244"/>
      <c r="S57" s="244"/>
      <c r="T57" s="244"/>
      <c r="U57" s="244"/>
    </row>
    <row r="58" spans="1:21" ht="16.25" customHeight="1" x14ac:dyDescent="0.2">
      <c r="A58" s="240" t="s">
        <v>84</v>
      </c>
      <c r="B58" s="240"/>
      <c r="C58" s="240"/>
      <c r="D58" s="240"/>
      <c r="E58" s="240"/>
      <c r="F58" s="240"/>
      <c r="G58" s="240"/>
      <c r="H58" s="240"/>
      <c r="I58" s="240"/>
      <c r="J58" s="240"/>
      <c r="K58" s="240"/>
      <c r="L58" s="240"/>
      <c r="M58" s="240"/>
      <c r="N58" s="240"/>
      <c r="O58" s="240"/>
      <c r="P58" s="240"/>
      <c r="Q58" s="240"/>
      <c r="R58" s="240"/>
      <c r="S58" s="240"/>
      <c r="T58" s="240"/>
      <c r="U58" s="240"/>
    </row>
    <row r="59" spans="1:21" x14ac:dyDescent="0.2">
      <c r="A59" s="240"/>
      <c r="B59" s="240"/>
      <c r="C59" s="240"/>
      <c r="D59" s="240"/>
      <c r="E59" s="240"/>
      <c r="F59" s="240"/>
      <c r="G59" s="240"/>
      <c r="H59" s="240"/>
      <c r="I59" s="240"/>
      <c r="J59" s="240"/>
      <c r="K59" s="240"/>
      <c r="L59" s="240"/>
      <c r="M59" s="240"/>
      <c r="N59" s="240"/>
      <c r="O59" s="240"/>
      <c r="P59" s="240"/>
      <c r="Q59" s="240"/>
      <c r="R59" s="240"/>
      <c r="S59" s="240"/>
      <c r="T59" s="240"/>
      <c r="U59" s="240"/>
    </row>
    <row r="61" spans="1:21" x14ac:dyDescent="0.2">
      <c r="A61" s="239" t="str">
        <f>IF(Titelblatt!B45&gt;0,Titelblatt!B45,"")</f>
        <v>Gültig ab 01.01.2018 / Version 4_2</v>
      </c>
      <c r="B61" s="239"/>
      <c r="C61" s="239"/>
      <c r="D61" s="239"/>
      <c r="E61" s="239"/>
      <c r="F61" s="239"/>
      <c r="G61" s="239"/>
      <c r="H61" s="239"/>
      <c r="I61" s="239"/>
      <c r="J61" s="239"/>
    </row>
    <row r="62" spans="1:21" x14ac:dyDescent="0.2">
      <c r="A62" s="42"/>
    </row>
  </sheetData>
  <sheetProtection selectLockedCells="1"/>
  <mergeCells count="19">
    <mergeCell ref="T23:U28"/>
    <mergeCell ref="E44:U44"/>
    <mergeCell ref="T29:U33"/>
    <mergeCell ref="T34:U37"/>
    <mergeCell ref="T39:U41"/>
    <mergeCell ref="T13:U13"/>
    <mergeCell ref="T20:U21"/>
    <mergeCell ref="B1:U1"/>
    <mergeCell ref="B3:U3"/>
    <mergeCell ref="E5:U5"/>
    <mergeCell ref="E7:U8"/>
    <mergeCell ref="E10:U11"/>
    <mergeCell ref="T15:U18"/>
    <mergeCell ref="A61:J61"/>
    <mergeCell ref="A58:U59"/>
    <mergeCell ref="E53:U54"/>
    <mergeCell ref="E46:U48"/>
    <mergeCell ref="E50:U51"/>
    <mergeCell ref="E56:U57"/>
  </mergeCells>
  <pageMargins left="0.59055118110236227" right="0.59055118110236227" top="0.59055118110236227" bottom="0.39370078740157483" header="0.31496062992125984" footer="0.31496062992125984"/>
  <pageSetup paperSize="9" orientation="portrait" horizontalDpi="4294967293" r:id="rId1"/>
  <headerFooter>
    <oddHeader>&amp;L&amp;10Mediamatikerin EFZ / Mediamatiker EFZ&amp;C&amp;"-,Fett"&amp;10Bewertung IPA&amp;R&amp;10ICT Berufsbildung Schweiz</oddHeader>
    <oddFooter xml:space="preserve">&amp;C&amp;9ICT-Berufsbildung Schweiz – Aarbergergasse 30 – 3011 Bern – www.ict-berufsbildung.ch – +41 58 360 55 50&amp;11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enableFormatConditionsCalculation="0">
    <tabColor rgb="FF00FF00"/>
    <pageSetUpPr fitToPage="1"/>
  </sheetPr>
  <dimension ref="A1:AJ168"/>
  <sheetViews>
    <sheetView showGridLines="0" topLeftCell="C31" zoomScale="90" zoomScaleNormal="90" zoomScaleSheetLayoutView="98" workbookViewId="0">
      <selection activeCell="D49" sqref="D49:L49"/>
    </sheetView>
  </sheetViews>
  <sheetFormatPr baseColWidth="10" defaultColWidth="11.5" defaultRowHeight="14.5" customHeight="1" x14ac:dyDescent="0.15"/>
  <cols>
    <col min="1" max="2" width="5.83203125" style="2" hidden="1" customWidth="1"/>
    <col min="3" max="3" width="1" style="2" customWidth="1"/>
    <col min="4" max="8" width="2.83203125" style="2" customWidth="1"/>
    <col min="9" max="9" width="3.33203125" style="2" customWidth="1"/>
    <col min="10" max="31" width="2.83203125" style="2" customWidth="1"/>
    <col min="32" max="32" width="2.83203125" style="6" customWidth="1"/>
    <col min="33" max="33" width="2.6640625" style="2" customWidth="1"/>
    <col min="34" max="34" width="2.6640625" style="1" customWidth="1"/>
    <col min="35" max="35" width="2.83203125" style="2" customWidth="1"/>
    <col min="36" max="36" width="2.83203125" style="2" hidden="1" customWidth="1"/>
    <col min="37" max="16384" width="11.5" style="2"/>
  </cols>
  <sheetData>
    <row r="1" spans="4:34" ht="14.5" customHeight="1" x14ac:dyDescent="0.15">
      <c r="D1" s="5" t="s">
        <v>0</v>
      </c>
      <c r="K1" s="281" t="s">
        <v>2</v>
      </c>
      <c r="L1" s="282"/>
      <c r="M1" s="282"/>
      <c r="N1" s="282"/>
      <c r="O1" s="282"/>
      <c r="P1" s="282"/>
      <c r="Q1" s="282"/>
      <c r="R1" s="282"/>
      <c r="S1" s="282"/>
      <c r="T1" s="282"/>
      <c r="U1" s="282"/>
      <c r="V1" s="282"/>
      <c r="W1" s="282"/>
      <c r="X1" s="282"/>
      <c r="Y1" s="282"/>
      <c r="Z1" s="282"/>
      <c r="AA1" s="282"/>
    </row>
    <row r="2" spans="4:34" ht="23.5" customHeight="1" x14ac:dyDescent="0.15">
      <c r="D2" s="14" t="s">
        <v>1</v>
      </c>
      <c r="K2" s="282"/>
      <c r="L2" s="282"/>
      <c r="M2" s="282"/>
      <c r="N2" s="282"/>
      <c r="O2" s="282"/>
      <c r="P2" s="282"/>
      <c r="Q2" s="282"/>
      <c r="R2" s="282"/>
      <c r="S2" s="282"/>
      <c r="T2" s="282"/>
      <c r="U2" s="282"/>
      <c r="V2" s="282"/>
      <c r="W2" s="282"/>
      <c r="X2" s="282"/>
      <c r="Y2" s="282"/>
      <c r="Z2" s="282"/>
      <c r="AA2" s="282"/>
      <c r="AG2" s="4"/>
    </row>
    <row r="3" spans="4:34" ht="5.5" customHeight="1" x14ac:dyDescent="0.15">
      <c r="D3" s="27"/>
      <c r="E3" s="12"/>
      <c r="F3" s="12"/>
      <c r="G3" s="12"/>
      <c r="H3" s="12"/>
      <c r="I3" s="12"/>
      <c r="J3" s="12"/>
      <c r="K3" s="28"/>
      <c r="L3" s="28"/>
      <c r="M3" s="28"/>
      <c r="N3" s="28"/>
      <c r="O3" s="28"/>
      <c r="P3" s="28"/>
      <c r="Q3" s="28"/>
      <c r="R3" s="28"/>
      <c r="S3" s="28"/>
      <c r="T3" s="28"/>
      <c r="U3" s="28"/>
      <c r="V3" s="28"/>
      <c r="W3" s="28"/>
      <c r="X3" s="28"/>
      <c r="Y3" s="28"/>
      <c r="Z3" s="28"/>
      <c r="AA3" s="28"/>
      <c r="AB3" s="12"/>
      <c r="AC3" s="12"/>
      <c r="AD3" s="12"/>
      <c r="AE3" s="12"/>
      <c r="AF3" s="13"/>
      <c r="AG3" s="4"/>
    </row>
    <row r="4" spans="4:34" ht="14.5" customHeight="1" x14ac:dyDescent="0.15">
      <c r="D4" s="29" t="s">
        <v>16</v>
      </c>
      <c r="E4" s="3"/>
      <c r="F4" s="3"/>
      <c r="G4" s="3"/>
      <c r="H4" s="3"/>
      <c r="I4" s="3"/>
      <c r="J4" s="3"/>
      <c r="K4" s="3"/>
      <c r="L4" s="3"/>
      <c r="M4" s="3"/>
      <c r="N4" s="11"/>
      <c r="O4" s="11"/>
      <c r="P4" s="3"/>
      <c r="Q4" s="9"/>
      <c r="R4" s="9"/>
      <c r="S4" s="9"/>
      <c r="T4" s="4"/>
      <c r="U4" s="4"/>
      <c r="V4" s="4"/>
      <c r="W4" s="4"/>
      <c r="X4" s="8"/>
      <c r="Y4" s="8"/>
      <c r="Z4" s="16"/>
      <c r="AA4" s="4"/>
      <c r="AB4" s="9"/>
      <c r="AC4" s="9"/>
      <c r="AD4" s="4"/>
      <c r="AE4" s="4"/>
      <c r="AF4" s="4"/>
      <c r="AG4" s="4"/>
    </row>
    <row r="5" spans="4:34" ht="4.25" customHeight="1" x14ac:dyDescent="0.15">
      <c r="D5" s="15"/>
      <c r="E5" s="3"/>
      <c r="F5" s="3"/>
      <c r="G5" s="3"/>
      <c r="H5" s="3"/>
      <c r="I5" s="3"/>
      <c r="J5" s="3"/>
      <c r="K5" s="3"/>
      <c r="L5" s="3"/>
      <c r="M5" s="11"/>
      <c r="N5" s="11"/>
      <c r="O5" s="3"/>
      <c r="P5" s="9"/>
      <c r="Q5" s="9"/>
      <c r="R5" s="9"/>
      <c r="S5" s="4"/>
      <c r="T5" s="4"/>
      <c r="U5" s="4"/>
      <c r="V5" s="4"/>
      <c r="W5" s="8"/>
      <c r="X5" s="8"/>
      <c r="Y5" s="16"/>
      <c r="Z5" s="4"/>
      <c r="AA5" s="9"/>
      <c r="AB5" s="9"/>
      <c r="AC5" s="4"/>
      <c r="AD5" s="4"/>
      <c r="AE5" s="4"/>
      <c r="AF5" s="4"/>
      <c r="AG5" s="1"/>
      <c r="AH5" s="2"/>
    </row>
    <row r="6" spans="4:34" s="17" customFormat="1" ht="23.5" customHeight="1" x14ac:dyDescent="0.15">
      <c r="D6" s="266" t="s">
        <v>8</v>
      </c>
      <c r="E6" s="266"/>
      <c r="F6" s="266"/>
      <c r="G6" s="266"/>
      <c r="H6" s="266"/>
      <c r="I6" s="24"/>
      <c r="J6" s="277"/>
      <c r="K6" s="278"/>
      <c r="L6" s="278"/>
      <c r="M6" s="278"/>
      <c r="N6" s="278"/>
      <c r="O6" s="278"/>
      <c r="P6" s="278"/>
      <c r="Q6" s="278"/>
      <c r="R6" s="278"/>
      <c r="S6" s="278"/>
      <c r="T6" s="278"/>
      <c r="U6" s="278"/>
      <c r="V6" s="278"/>
      <c r="W6" s="278"/>
      <c r="X6" s="278"/>
      <c r="Y6" s="278"/>
      <c r="Z6" s="278"/>
      <c r="AA6" s="278"/>
      <c r="AB6" s="278"/>
      <c r="AC6" s="278"/>
      <c r="AD6" s="278"/>
      <c r="AE6" s="278"/>
      <c r="AF6" s="279"/>
      <c r="AG6" s="19"/>
    </row>
    <row r="7" spans="4:34" ht="4.25" customHeight="1" x14ac:dyDescent="0.15">
      <c r="D7" s="15"/>
      <c r="E7" s="3"/>
      <c r="F7" s="3"/>
      <c r="G7" s="3"/>
      <c r="H7" s="3"/>
      <c r="I7" s="3"/>
      <c r="J7" s="3"/>
      <c r="K7" s="3"/>
      <c r="L7" s="3"/>
      <c r="M7" s="11"/>
      <c r="N7" s="11"/>
      <c r="O7" s="3"/>
      <c r="P7" s="76"/>
      <c r="Q7" s="76"/>
      <c r="R7" s="76"/>
      <c r="S7" s="4"/>
      <c r="T7" s="4"/>
      <c r="U7" s="4"/>
      <c r="V7" s="4"/>
      <c r="W7" s="8"/>
      <c r="X7" s="8"/>
      <c r="Y7" s="16"/>
      <c r="Z7" s="4"/>
      <c r="AA7" s="76"/>
      <c r="AB7" s="76"/>
      <c r="AC7" s="4"/>
      <c r="AD7" s="4"/>
      <c r="AE7" s="4"/>
      <c r="AF7" s="4"/>
      <c r="AG7" s="1"/>
      <c r="AH7" s="2"/>
    </row>
    <row r="8" spans="4:34" s="17" customFormat="1" ht="13.25" customHeight="1" x14ac:dyDescent="0.15">
      <c r="D8" s="293" t="s">
        <v>142</v>
      </c>
      <c r="E8" s="293"/>
      <c r="F8" s="293"/>
      <c r="G8" s="293"/>
      <c r="H8" s="293"/>
      <c r="I8" s="293"/>
      <c r="J8" s="83"/>
      <c r="K8" s="295" t="s">
        <v>92</v>
      </c>
      <c r="L8" s="296"/>
      <c r="M8" s="296"/>
      <c r="N8" s="296"/>
      <c r="O8" s="296"/>
      <c r="P8" s="296"/>
      <c r="Q8" s="296"/>
      <c r="R8" s="296"/>
      <c r="S8" s="296"/>
      <c r="T8" s="296"/>
      <c r="U8" s="296"/>
      <c r="V8" s="296"/>
      <c r="W8" s="296"/>
      <c r="X8" s="296"/>
      <c r="Y8" s="296"/>
      <c r="Z8" s="296"/>
      <c r="AA8" s="296"/>
      <c r="AB8" s="296"/>
      <c r="AC8" s="296"/>
      <c r="AD8" s="296"/>
      <c r="AE8" s="296"/>
      <c r="AF8" s="296"/>
    </row>
    <row r="9" spans="4:34" s="17" customFormat="1" ht="4.25" customHeight="1" x14ac:dyDescent="0.15">
      <c r="D9" s="293"/>
      <c r="E9" s="293"/>
      <c r="F9" s="293"/>
      <c r="G9" s="293"/>
      <c r="H9" s="293"/>
      <c r="I9" s="293"/>
      <c r="J9" s="84"/>
      <c r="K9" s="63"/>
      <c r="L9" s="63"/>
      <c r="M9" s="63"/>
      <c r="N9" s="63"/>
      <c r="O9" s="63"/>
      <c r="P9" s="63"/>
      <c r="Q9" s="63"/>
      <c r="R9" s="80"/>
      <c r="S9" s="26"/>
      <c r="T9" s="85"/>
      <c r="U9" s="81"/>
      <c r="V9" s="82"/>
      <c r="W9" s="85"/>
      <c r="X9" s="81"/>
      <c r="Y9" s="82"/>
      <c r="Z9" s="85"/>
      <c r="AA9" s="81"/>
      <c r="AB9" s="82"/>
      <c r="AC9" s="85"/>
      <c r="AD9" s="81"/>
      <c r="AE9" s="82"/>
      <c r="AF9" s="85"/>
    </row>
    <row r="10" spans="4:34" s="17" customFormat="1" ht="15" customHeight="1" x14ac:dyDescent="0.15">
      <c r="D10" s="293"/>
      <c r="E10" s="293"/>
      <c r="F10" s="293"/>
      <c r="G10" s="293"/>
      <c r="H10" s="293"/>
      <c r="I10" s="293"/>
      <c r="J10" s="83"/>
      <c r="K10" s="295" t="s">
        <v>93</v>
      </c>
      <c r="L10" s="296"/>
      <c r="M10" s="296"/>
      <c r="N10" s="296"/>
      <c r="O10" s="296"/>
      <c r="P10" s="296"/>
      <c r="Q10" s="296"/>
      <c r="R10" s="296"/>
      <c r="S10" s="296"/>
      <c r="T10" s="296"/>
      <c r="U10" s="296"/>
      <c r="V10" s="296"/>
      <c r="W10" s="296"/>
      <c r="X10" s="296"/>
      <c r="Y10" s="296"/>
      <c r="Z10" s="296"/>
      <c r="AA10" s="296"/>
      <c r="AB10" s="296"/>
      <c r="AC10" s="296"/>
      <c r="AD10" s="296"/>
      <c r="AE10" s="296"/>
      <c r="AF10" s="296"/>
    </row>
    <row r="11" spans="4:34" s="17" customFormat="1" ht="4.25" customHeight="1" x14ac:dyDescent="0.15">
      <c r="D11" s="79"/>
      <c r="E11" s="79"/>
      <c r="F11" s="79"/>
      <c r="G11" s="79"/>
      <c r="H11" s="79"/>
      <c r="I11" s="79"/>
      <c r="J11" s="86"/>
      <c r="K11" s="63"/>
      <c r="L11" s="63"/>
      <c r="M11" s="63"/>
      <c r="N11" s="63"/>
      <c r="O11" s="63"/>
      <c r="P11" s="63"/>
      <c r="Q11" s="63"/>
      <c r="R11" s="80"/>
      <c r="S11" s="26"/>
      <c r="T11" s="85"/>
      <c r="U11" s="81"/>
      <c r="V11" s="82"/>
      <c r="W11" s="85"/>
      <c r="X11" s="81"/>
      <c r="Y11" s="82"/>
      <c r="Z11" s="85"/>
      <c r="AA11" s="81"/>
      <c r="AB11" s="82"/>
      <c r="AC11" s="85"/>
      <c r="AD11" s="81"/>
      <c r="AE11" s="82"/>
      <c r="AF11" s="85"/>
    </row>
    <row r="12" spans="4:34" s="17" customFormat="1" ht="13.25" customHeight="1" x14ac:dyDescent="0.15">
      <c r="D12" s="294" t="s">
        <v>97</v>
      </c>
      <c r="E12" s="294"/>
      <c r="F12" s="294"/>
      <c r="G12" s="294"/>
      <c r="H12" s="294"/>
      <c r="I12" s="294"/>
      <c r="J12" s="83"/>
      <c r="K12" s="295" t="s">
        <v>94</v>
      </c>
      <c r="L12" s="296"/>
      <c r="M12" s="296"/>
      <c r="N12" s="296"/>
      <c r="O12" s="296"/>
      <c r="P12" s="296"/>
      <c r="Q12" s="296"/>
      <c r="R12" s="296"/>
      <c r="S12" s="296"/>
      <c r="T12" s="296"/>
      <c r="U12" s="296"/>
      <c r="V12" s="296"/>
      <c r="W12" s="296"/>
      <c r="X12" s="296"/>
      <c r="Y12" s="296"/>
      <c r="Z12" s="296"/>
      <c r="AA12" s="296"/>
      <c r="AB12" s="296"/>
      <c r="AC12" s="296"/>
      <c r="AD12" s="296"/>
      <c r="AE12" s="296"/>
      <c r="AF12" s="296"/>
    </row>
    <row r="13" spans="4:34" s="17" customFormat="1" ht="4.25" customHeight="1" x14ac:dyDescent="0.15">
      <c r="D13" s="294"/>
      <c r="E13" s="294"/>
      <c r="F13" s="294"/>
      <c r="G13" s="294"/>
      <c r="H13" s="294"/>
      <c r="I13" s="294"/>
      <c r="J13" s="86"/>
      <c r="K13" s="63"/>
      <c r="L13" s="63"/>
      <c r="M13" s="63"/>
      <c r="N13" s="63"/>
      <c r="O13" s="63"/>
      <c r="P13" s="63"/>
      <c r="Q13" s="63"/>
      <c r="R13" s="80"/>
      <c r="S13" s="26"/>
      <c r="T13" s="85"/>
      <c r="U13" s="81"/>
      <c r="V13" s="82"/>
      <c r="W13" s="85"/>
      <c r="X13" s="81"/>
      <c r="Y13" s="82"/>
      <c r="Z13" s="85"/>
      <c r="AA13" s="81"/>
      <c r="AB13" s="82"/>
      <c r="AC13" s="85"/>
      <c r="AD13" s="81"/>
      <c r="AE13" s="82"/>
      <c r="AF13" s="85"/>
    </row>
    <row r="14" spans="4:34" s="17" customFormat="1" ht="13.25" customHeight="1" x14ac:dyDescent="0.15">
      <c r="D14" s="294"/>
      <c r="E14" s="294"/>
      <c r="F14" s="294"/>
      <c r="G14" s="294"/>
      <c r="H14" s="294"/>
      <c r="I14" s="294"/>
      <c r="J14" s="83"/>
      <c r="K14" s="295" t="s">
        <v>95</v>
      </c>
      <c r="L14" s="296"/>
      <c r="M14" s="296"/>
      <c r="N14" s="296"/>
      <c r="O14" s="296"/>
      <c r="P14" s="296"/>
      <c r="Q14" s="296"/>
      <c r="R14" s="296"/>
      <c r="S14" s="296"/>
      <c r="T14" s="296"/>
      <c r="U14" s="296"/>
      <c r="V14" s="296"/>
      <c r="W14" s="296"/>
      <c r="X14" s="296"/>
      <c r="Y14" s="296"/>
      <c r="Z14" s="296"/>
      <c r="AA14" s="296"/>
      <c r="AB14" s="296"/>
      <c r="AC14" s="296"/>
      <c r="AD14" s="296"/>
      <c r="AE14" s="296"/>
      <c r="AF14" s="296"/>
    </row>
    <row r="15" spans="4:34" s="17" customFormat="1" ht="4.25" customHeight="1" x14ac:dyDescent="0.15">
      <c r="D15" s="294"/>
      <c r="E15" s="294"/>
      <c r="F15" s="294"/>
      <c r="G15" s="294"/>
      <c r="H15" s="294"/>
      <c r="I15" s="294"/>
      <c r="J15" s="86"/>
      <c r="K15" s="63"/>
      <c r="L15" s="63"/>
      <c r="M15" s="63"/>
      <c r="N15" s="63"/>
      <c r="O15" s="63"/>
      <c r="P15" s="63"/>
      <c r="Q15" s="63"/>
      <c r="R15" s="80"/>
      <c r="S15" s="26"/>
      <c r="T15" s="85"/>
      <c r="U15" s="81"/>
      <c r="V15" s="82"/>
      <c r="W15" s="85"/>
      <c r="X15" s="81"/>
      <c r="Y15" s="82"/>
      <c r="Z15" s="85"/>
      <c r="AA15" s="81"/>
      <c r="AB15" s="82"/>
      <c r="AC15" s="85"/>
      <c r="AD15" s="81"/>
      <c r="AE15" s="82"/>
      <c r="AF15" s="85"/>
    </row>
    <row r="16" spans="4:34" s="17" customFormat="1" ht="13.25" customHeight="1" x14ac:dyDescent="0.15">
      <c r="D16" s="294"/>
      <c r="E16" s="294"/>
      <c r="F16" s="294"/>
      <c r="G16" s="294"/>
      <c r="H16" s="294"/>
      <c r="I16" s="294"/>
      <c r="J16" s="83"/>
      <c r="K16" s="295" t="s">
        <v>96</v>
      </c>
      <c r="L16" s="296"/>
      <c r="M16" s="296"/>
      <c r="N16" s="296"/>
      <c r="O16" s="296"/>
      <c r="P16" s="296"/>
      <c r="Q16" s="296"/>
      <c r="R16" s="296"/>
      <c r="S16" s="296"/>
      <c r="T16" s="296"/>
      <c r="U16" s="296"/>
      <c r="V16" s="296"/>
      <c r="W16" s="296"/>
      <c r="X16" s="296"/>
      <c r="Y16" s="296"/>
      <c r="Z16" s="296"/>
      <c r="AA16" s="296"/>
      <c r="AB16" s="296"/>
      <c r="AC16" s="296"/>
      <c r="AD16" s="296"/>
      <c r="AE16" s="296"/>
      <c r="AF16" s="296"/>
    </row>
    <row r="17" spans="4:34" ht="4.25" customHeight="1" x14ac:dyDescent="0.15">
      <c r="D17" s="15"/>
      <c r="E17" s="3"/>
      <c r="F17" s="3"/>
      <c r="G17" s="3"/>
      <c r="H17" s="3"/>
      <c r="I17" s="3"/>
      <c r="J17" s="3"/>
      <c r="K17" s="3"/>
      <c r="L17" s="3"/>
      <c r="M17" s="11"/>
      <c r="N17" s="11"/>
      <c r="O17" s="3"/>
      <c r="P17" s="9"/>
      <c r="Q17" s="9"/>
      <c r="R17" s="9"/>
      <c r="S17" s="4"/>
      <c r="T17" s="4"/>
      <c r="U17" s="4"/>
      <c r="V17" s="4"/>
      <c r="W17" s="8"/>
      <c r="X17" s="8"/>
      <c r="Y17" s="16"/>
      <c r="Z17" s="4"/>
      <c r="AA17" s="9"/>
      <c r="AB17" s="9"/>
      <c r="AC17" s="4"/>
      <c r="AD17" s="4"/>
      <c r="AE17" s="4"/>
      <c r="AF17" s="4"/>
      <c r="AG17" s="1"/>
      <c r="AH17" s="2"/>
    </row>
    <row r="18" spans="4:34" s="17" customFormat="1" ht="23.5" customHeight="1" x14ac:dyDescent="0.15">
      <c r="D18" s="266" t="s">
        <v>6</v>
      </c>
      <c r="E18" s="266"/>
      <c r="F18" s="266"/>
      <c r="G18" s="266"/>
      <c r="H18" s="266"/>
      <c r="I18" s="21"/>
      <c r="J18" s="277"/>
      <c r="K18" s="278"/>
      <c r="L18" s="278"/>
      <c r="M18" s="278"/>
      <c r="N18" s="278"/>
      <c r="O18" s="278"/>
      <c r="P18" s="278"/>
      <c r="Q18" s="278"/>
      <c r="R18" s="278"/>
      <c r="S18" s="278"/>
      <c r="T18" s="278"/>
      <c r="U18" s="278"/>
      <c r="V18" s="279"/>
      <c r="W18" s="214"/>
      <c r="X18" s="214"/>
      <c r="Y18" s="214"/>
      <c r="Z18" s="213"/>
      <c r="AA18" s="213"/>
      <c r="AB18" s="291" t="s">
        <v>136</v>
      </c>
      <c r="AC18" s="292"/>
      <c r="AD18" s="260"/>
      <c r="AE18" s="283"/>
      <c r="AF18" s="261"/>
    </row>
    <row r="19" spans="4:34" s="17" customFormat="1" ht="4.25" customHeight="1" x14ac:dyDescent="0.15">
      <c r="D19" s="20"/>
      <c r="E19" s="20"/>
      <c r="F19" s="20"/>
      <c r="G19" s="20"/>
      <c r="H19" s="20"/>
      <c r="I19" s="21"/>
      <c r="J19" s="21"/>
      <c r="K19" s="21"/>
      <c r="L19" s="21"/>
      <c r="M19" s="21"/>
      <c r="N19" s="21"/>
      <c r="O19" s="21"/>
      <c r="P19" s="21"/>
      <c r="Q19" s="21"/>
      <c r="R19" s="21"/>
      <c r="S19" s="22"/>
      <c r="T19" s="22"/>
      <c r="U19" s="22"/>
      <c r="V19" s="22"/>
      <c r="W19" s="22"/>
      <c r="X19" s="21"/>
      <c r="Y19" s="21"/>
      <c r="Z19" s="21"/>
      <c r="AA19" s="21"/>
      <c r="AB19" s="21" t="s">
        <v>135</v>
      </c>
      <c r="AC19" s="21"/>
      <c r="AD19" s="21"/>
      <c r="AE19" s="25"/>
      <c r="AF19" s="21"/>
      <c r="AG19" s="19"/>
    </row>
    <row r="20" spans="4:34" s="17" customFormat="1" ht="23.5" customHeight="1" x14ac:dyDescent="0.15">
      <c r="D20" s="266" t="s">
        <v>9</v>
      </c>
      <c r="E20" s="266"/>
      <c r="F20" s="266"/>
      <c r="G20" s="266"/>
      <c r="H20" s="266"/>
      <c r="I20" s="21"/>
      <c r="J20" s="277"/>
      <c r="K20" s="278"/>
      <c r="L20" s="278"/>
      <c r="M20" s="278"/>
      <c r="N20" s="278"/>
      <c r="O20" s="278"/>
      <c r="P20" s="278"/>
      <c r="Q20" s="278"/>
      <c r="R20" s="278"/>
      <c r="S20" s="278"/>
      <c r="T20" s="278"/>
      <c r="U20" s="278"/>
      <c r="V20" s="278"/>
      <c r="W20" s="278"/>
      <c r="X20" s="278"/>
      <c r="Y20" s="278"/>
      <c r="Z20" s="278"/>
      <c r="AA20" s="278"/>
      <c r="AB20" s="278"/>
      <c r="AC20" s="278"/>
      <c r="AD20" s="278"/>
      <c r="AE20" s="278"/>
      <c r="AF20" s="279"/>
      <c r="AG20" s="19"/>
    </row>
    <row r="21" spans="4:34" s="17" customFormat="1" ht="4.25" customHeight="1" x14ac:dyDescent="0.15">
      <c r="D21" s="20"/>
      <c r="E21" s="20"/>
      <c r="F21" s="20"/>
      <c r="G21" s="20"/>
      <c r="H21" s="20"/>
      <c r="I21" s="21"/>
      <c r="J21" s="21"/>
      <c r="K21" s="21"/>
      <c r="L21" s="21"/>
      <c r="M21" s="21"/>
      <c r="N21" s="21"/>
      <c r="O21" s="21"/>
      <c r="P21" s="21"/>
      <c r="Q21" s="21"/>
      <c r="R21" s="21"/>
      <c r="S21" s="22"/>
      <c r="T21" s="22"/>
      <c r="U21" s="22"/>
      <c r="V21" s="22"/>
      <c r="W21" s="22"/>
      <c r="X21" s="21"/>
      <c r="Y21" s="21"/>
      <c r="Z21" s="21"/>
      <c r="AA21" s="21"/>
      <c r="AB21" s="21"/>
      <c r="AC21" s="21"/>
      <c r="AD21" s="21"/>
      <c r="AE21" s="25"/>
      <c r="AF21" s="21"/>
      <c r="AG21" s="19"/>
    </row>
    <row r="22" spans="4:34" s="17" customFormat="1" ht="23.5" customHeight="1" x14ac:dyDescent="0.15">
      <c r="D22" s="266" t="s">
        <v>7</v>
      </c>
      <c r="E22" s="266"/>
      <c r="F22" s="266"/>
      <c r="G22" s="266"/>
      <c r="H22" s="266"/>
      <c r="I22" s="21"/>
      <c r="J22" s="277"/>
      <c r="K22" s="278"/>
      <c r="L22" s="278"/>
      <c r="M22" s="278"/>
      <c r="N22" s="278"/>
      <c r="O22" s="278"/>
      <c r="P22" s="278"/>
      <c r="Q22" s="278"/>
      <c r="R22" s="278"/>
      <c r="S22" s="278"/>
      <c r="T22" s="278"/>
      <c r="U22" s="278"/>
      <c r="V22" s="278"/>
      <c r="W22" s="278"/>
      <c r="X22" s="278"/>
      <c r="Y22" s="278"/>
      <c r="Z22" s="278"/>
      <c r="AA22" s="278"/>
      <c r="AB22" s="278"/>
      <c r="AC22" s="278"/>
      <c r="AD22" s="278"/>
      <c r="AE22" s="278"/>
      <c r="AF22" s="279"/>
      <c r="AG22" s="19"/>
    </row>
    <row r="23" spans="4:34" s="17" customFormat="1" ht="4.25" customHeight="1" x14ac:dyDescent="0.15">
      <c r="D23" s="20"/>
      <c r="E23" s="20"/>
      <c r="F23" s="20"/>
      <c r="G23" s="20"/>
      <c r="H23" s="20"/>
      <c r="I23" s="21"/>
      <c r="J23" s="21"/>
      <c r="K23" s="21"/>
      <c r="L23" s="21"/>
      <c r="M23" s="21"/>
      <c r="N23" s="21"/>
      <c r="O23" s="21"/>
      <c r="P23" s="21"/>
      <c r="Q23" s="21"/>
      <c r="R23" s="21"/>
      <c r="S23" s="22"/>
      <c r="T23" s="22"/>
      <c r="U23" s="22"/>
      <c r="V23" s="22"/>
      <c r="W23" s="22"/>
      <c r="X23" s="21"/>
      <c r="Y23" s="21"/>
      <c r="Z23" s="21"/>
      <c r="AA23" s="21"/>
      <c r="AB23" s="21"/>
      <c r="AC23" s="21"/>
      <c r="AD23" s="21"/>
      <c r="AE23" s="25"/>
      <c r="AF23" s="21"/>
      <c r="AG23" s="19"/>
    </row>
    <row r="24" spans="4:34" s="17" customFormat="1" ht="23.5" customHeight="1" x14ac:dyDescent="0.15">
      <c r="D24" s="266" t="s">
        <v>12</v>
      </c>
      <c r="E24" s="266"/>
      <c r="F24" s="266"/>
      <c r="G24" s="266"/>
      <c r="H24" s="276"/>
      <c r="I24" s="276"/>
      <c r="J24" s="277"/>
      <c r="K24" s="278"/>
      <c r="L24" s="278"/>
      <c r="M24" s="278"/>
      <c r="N24" s="278"/>
      <c r="O24" s="278"/>
      <c r="P24" s="278"/>
      <c r="Q24" s="278"/>
      <c r="R24" s="278"/>
      <c r="S24" s="278"/>
      <c r="T24" s="278"/>
      <c r="U24" s="278"/>
      <c r="V24" s="278"/>
      <c r="W24" s="278"/>
      <c r="X24" s="278"/>
      <c r="Y24" s="278"/>
      <c r="Z24" s="278"/>
      <c r="AA24" s="278"/>
      <c r="AB24" s="278"/>
      <c r="AC24" s="278"/>
      <c r="AD24" s="278"/>
      <c r="AE24" s="278"/>
      <c r="AF24" s="279"/>
      <c r="AG24" s="19"/>
    </row>
    <row r="25" spans="4:34" s="17" customFormat="1" ht="4.25" customHeight="1" x14ac:dyDescent="0.15">
      <c r="D25" s="20"/>
      <c r="E25" s="20"/>
      <c r="F25" s="20"/>
      <c r="G25" s="20"/>
      <c r="H25" s="20"/>
      <c r="I25" s="21"/>
      <c r="J25" s="21"/>
      <c r="K25" s="21"/>
      <c r="L25" s="21"/>
      <c r="M25" s="21"/>
      <c r="N25" s="21"/>
      <c r="O25" s="21"/>
      <c r="P25" s="21"/>
      <c r="Q25" s="21"/>
      <c r="R25" s="21"/>
      <c r="S25" s="22"/>
      <c r="T25" s="22"/>
      <c r="U25" s="22"/>
      <c r="V25" s="22"/>
      <c r="W25" s="22"/>
      <c r="X25" s="21"/>
      <c r="Y25" s="21"/>
      <c r="Z25" s="21"/>
      <c r="AA25" s="21"/>
      <c r="AB25" s="21"/>
      <c r="AC25" s="21"/>
      <c r="AD25" s="21"/>
      <c r="AE25" s="25"/>
      <c r="AF25" s="21"/>
      <c r="AG25" s="19"/>
    </row>
    <row r="26" spans="4:34" s="17" customFormat="1" ht="23.5" customHeight="1" x14ac:dyDescent="0.15">
      <c r="D26" s="266" t="s">
        <v>13</v>
      </c>
      <c r="E26" s="266"/>
      <c r="F26" s="266"/>
      <c r="G26" s="266"/>
      <c r="H26" s="276"/>
      <c r="I26" s="276"/>
      <c r="J26" s="277"/>
      <c r="K26" s="278"/>
      <c r="L26" s="278"/>
      <c r="M26" s="278"/>
      <c r="N26" s="278"/>
      <c r="O26" s="278"/>
      <c r="P26" s="278"/>
      <c r="Q26" s="278"/>
      <c r="R26" s="278"/>
      <c r="S26" s="278"/>
      <c r="T26" s="278"/>
      <c r="U26" s="278"/>
      <c r="V26" s="278"/>
      <c r="W26" s="278"/>
      <c r="X26" s="278"/>
      <c r="Y26" s="278"/>
      <c r="Z26" s="278"/>
      <c r="AA26" s="278"/>
      <c r="AB26" s="278"/>
      <c r="AC26" s="278"/>
      <c r="AD26" s="278"/>
      <c r="AE26" s="278"/>
      <c r="AF26" s="279"/>
      <c r="AG26" s="19"/>
    </row>
    <row r="27" spans="4:34" s="17" customFormat="1" ht="8" customHeight="1" x14ac:dyDescent="0.15">
      <c r="AF27" s="18"/>
      <c r="AH27" s="19"/>
    </row>
    <row r="28" spans="4:34" ht="14.5" customHeight="1" x14ac:dyDescent="0.15">
      <c r="D28" s="29" t="s">
        <v>17</v>
      </c>
      <c r="E28" s="3"/>
      <c r="F28" s="3"/>
      <c r="G28" s="3"/>
      <c r="H28" s="3"/>
      <c r="I28" s="3"/>
      <c r="J28" s="3"/>
      <c r="K28" s="3"/>
      <c r="L28" s="3"/>
      <c r="M28" s="3"/>
      <c r="N28" s="11"/>
      <c r="O28" s="11"/>
      <c r="P28" s="3"/>
      <c r="Q28" s="9"/>
      <c r="R28" s="9"/>
      <c r="S28" s="9"/>
      <c r="T28" s="4"/>
      <c r="U28" s="4"/>
      <c r="V28" s="4"/>
      <c r="W28" s="4"/>
      <c r="X28" s="8"/>
      <c r="Y28" s="8"/>
      <c r="Z28" s="16"/>
      <c r="AA28" s="4"/>
      <c r="AB28" s="9"/>
      <c r="AC28" s="9"/>
      <c r="AD28" s="4"/>
      <c r="AE28" s="4"/>
      <c r="AF28" s="4"/>
      <c r="AG28" s="4"/>
    </row>
    <row r="29" spans="4:34" ht="4.25" customHeight="1" x14ac:dyDescent="0.15">
      <c r="D29" s="15"/>
      <c r="E29" s="3"/>
      <c r="F29" s="3"/>
      <c r="G29" s="3"/>
      <c r="H29" s="3"/>
      <c r="I29" s="3"/>
      <c r="J29" s="3"/>
      <c r="K29" s="3"/>
      <c r="L29" s="3"/>
      <c r="M29" s="11"/>
      <c r="N29" s="11"/>
      <c r="O29" s="3"/>
      <c r="P29" s="9"/>
      <c r="Q29" s="9"/>
      <c r="R29" s="9"/>
      <c r="S29" s="4"/>
      <c r="T29" s="4"/>
      <c r="U29" s="4"/>
      <c r="V29" s="4"/>
      <c r="W29" s="8"/>
      <c r="X29" s="8"/>
      <c r="Y29" s="16"/>
      <c r="Z29" s="4"/>
      <c r="AA29" s="9"/>
      <c r="AB29" s="9"/>
      <c r="AC29" s="4"/>
      <c r="AD29" s="4"/>
      <c r="AE29" s="4"/>
      <c r="AF29" s="4"/>
      <c r="AG29" s="1"/>
      <c r="AH29" s="2"/>
    </row>
    <row r="30" spans="4:34" s="17" customFormat="1" ht="23.5" customHeight="1" x14ac:dyDescent="0.15">
      <c r="D30" s="284" t="s">
        <v>11</v>
      </c>
      <c r="E30" s="284"/>
      <c r="F30" s="284"/>
      <c r="G30" s="284"/>
      <c r="H30" s="284"/>
      <c r="I30" s="284" t="s">
        <v>10</v>
      </c>
      <c r="J30" s="284"/>
      <c r="K30" s="284"/>
      <c r="L30" s="284"/>
      <c r="M30" s="284"/>
      <c r="N30" s="285" t="s">
        <v>14</v>
      </c>
      <c r="O30" s="285"/>
      <c r="P30" s="285"/>
      <c r="Q30" s="285"/>
      <c r="R30" s="285"/>
      <c r="S30" s="285"/>
      <c r="T30" s="285" t="s">
        <v>15</v>
      </c>
      <c r="U30" s="285"/>
      <c r="V30" s="285"/>
      <c r="W30" s="285"/>
      <c r="X30" s="285"/>
      <c r="Y30" s="285"/>
      <c r="Z30" s="286" t="s">
        <v>19</v>
      </c>
      <c r="AA30" s="286"/>
      <c r="AB30" s="286"/>
      <c r="AC30" s="286"/>
      <c r="AD30" s="286"/>
      <c r="AE30" s="286"/>
      <c r="AF30" s="286"/>
      <c r="AG30" s="30"/>
      <c r="AH30" s="19"/>
    </row>
    <row r="31" spans="4:34" s="17" customFormat="1" ht="22.25" customHeight="1" x14ac:dyDescent="0.15">
      <c r="D31" s="271"/>
      <c r="E31" s="271"/>
      <c r="F31" s="271"/>
      <c r="G31" s="271"/>
      <c r="H31" s="271"/>
      <c r="I31" s="271"/>
      <c r="J31" s="271"/>
      <c r="K31" s="271"/>
      <c r="L31" s="271"/>
      <c r="M31" s="271"/>
      <c r="N31" s="272"/>
      <c r="O31" s="272"/>
      <c r="P31" s="272"/>
      <c r="Q31" s="272"/>
      <c r="R31" s="272"/>
      <c r="S31" s="272"/>
      <c r="T31" s="272"/>
      <c r="U31" s="272"/>
      <c r="V31" s="272"/>
      <c r="W31" s="272"/>
      <c r="X31" s="272"/>
      <c r="Y31" s="260"/>
      <c r="Z31" s="273"/>
      <c r="AA31" s="274"/>
      <c r="AB31" s="274"/>
      <c r="AC31" s="274"/>
      <c r="AD31" s="274"/>
      <c r="AE31" s="274"/>
      <c r="AF31" s="275"/>
      <c r="AG31" s="31"/>
      <c r="AH31" s="19"/>
    </row>
    <row r="32" spans="4:34" s="17" customFormat="1" ht="13.25" customHeight="1" x14ac:dyDescent="0.15">
      <c r="D32" s="32" t="s">
        <v>18</v>
      </c>
      <c r="E32" s="32"/>
      <c r="F32" s="32"/>
      <c r="G32" s="32"/>
      <c r="H32" s="32"/>
      <c r="I32" s="32"/>
      <c r="J32" s="32"/>
      <c r="K32" s="32"/>
      <c r="L32" s="32"/>
      <c r="M32" s="32"/>
      <c r="N32" s="32"/>
      <c r="O32" s="32"/>
      <c r="P32" s="32"/>
      <c r="Q32" s="32"/>
      <c r="R32" s="32"/>
      <c r="S32" s="32"/>
      <c r="T32" s="32"/>
      <c r="U32" s="32"/>
      <c r="V32" s="32"/>
      <c r="W32" s="32"/>
      <c r="X32" s="32"/>
      <c r="Y32" s="32"/>
      <c r="Z32" s="10"/>
      <c r="AA32" s="10"/>
      <c r="AB32" s="10"/>
      <c r="AC32" s="10"/>
      <c r="AD32" s="10"/>
      <c r="AE32" s="10"/>
      <c r="AF32" s="10"/>
      <c r="AG32" s="10"/>
      <c r="AH32" s="19"/>
    </row>
    <row r="33" spans="1:36" s="17" customFormat="1" ht="8" customHeight="1" x14ac:dyDescent="0.15">
      <c r="AF33" s="18"/>
      <c r="AH33" s="19"/>
    </row>
    <row r="34" spans="1:36" ht="14.5" customHeight="1" x14ac:dyDescent="0.15">
      <c r="D34" s="29" t="s">
        <v>20</v>
      </c>
      <c r="E34" s="3"/>
      <c r="F34" s="3"/>
      <c r="G34" s="3"/>
      <c r="H34" s="3"/>
      <c r="I34" s="3"/>
      <c r="J34" s="3"/>
      <c r="K34" s="3"/>
      <c r="L34" s="3"/>
      <c r="M34" s="280" t="str">
        <f>IF(A36&gt;1,"zu viele Personen ausgewählt","")</f>
        <v/>
      </c>
      <c r="N34" s="280"/>
      <c r="O34" s="280"/>
      <c r="P34" s="280"/>
      <c r="Q34" s="280"/>
      <c r="R34" s="280"/>
      <c r="S34" s="280"/>
      <c r="T34" s="280"/>
      <c r="U34" s="280"/>
      <c r="V34" s="280"/>
      <c r="W34" s="280"/>
      <c r="X34" s="280"/>
      <c r="Y34" s="8"/>
      <c r="Z34" s="16"/>
      <c r="AA34" s="4"/>
      <c r="AB34" s="9"/>
      <c r="AC34" s="9"/>
      <c r="AD34" s="4"/>
      <c r="AE34" s="4"/>
      <c r="AF34" s="4"/>
      <c r="AG34" s="4"/>
    </row>
    <row r="35" spans="1:36" ht="4.25" customHeight="1" x14ac:dyDescent="0.15">
      <c r="D35" s="15"/>
      <c r="E35" s="3"/>
      <c r="F35" s="3"/>
      <c r="G35" s="3"/>
      <c r="H35" s="3"/>
      <c r="I35" s="3"/>
      <c r="J35" s="3"/>
      <c r="K35" s="3"/>
      <c r="L35" s="3"/>
      <c r="M35" s="11"/>
      <c r="N35" s="11"/>
      <c r="O35" s="3"/>
      <c r="P35" s="9"/>
      <c r="Q35" s="9"/>
      <c r="R35" s="9"/>
      <c r="S35" s="4"/>
      <c r="T35" s="4"/>
      <c r="U35" s="4"/>
      <c r="V35" s="4"/>
      <c r="W35" s="8"/>
      <c r="X35" s="8"/>
      <c r="Y35" s="16"/>
      <c r="Z35" s="4"/>
      <c r="AA35" s="9"/>
      <c r="AB35" s="9"/>
      <c r="AC35" s="4"/>
      <c r="AD35" s="4"/>
      <c r="AE35" s="4"/>
      <c r="AF35" s="4"/>
      <c r="AG35" s="1"/>
      <c r="AH35" s="2"/>
    </row>
    <row r="36" spans="1:36" s="17" customFormat="1" ht="14.5" customHeight="1" x14ac:dyDescent="0.15">
      <c r="A36" s="17">
        <f>SUM(O36,U36,Z36)</f>
        <v>0</v>
      </c>
      <c r="D36" s="49" t="s">
        <v>33</v>
      </c>
      <c r="M36" s="48"/>
      <c r="N36" s="53"/>
      <c r="O36" s="51" t="str">
        <f>IF(M36&gt;0,1,"")</f>
        <v/>
      </c>
      <c r="P36" s="33"/>
      <c r="Q36" s="33"/>
      <c r="R36" s="33"/>
      <c r="S36" s="48"/>
      <c r="T36" s="33"/>
      <c r="U36" s="51" t="str">
        <f>IF(S36&gt;0,1,"")</f>
        <v/>
      </c>
      <c r="V36" s="33"/>
      <c r="W36" s="33"/>
      <c r="X36" s="48"/>
      <c r="Y36" s="52"/>
      <c r="Z36" s="51" t="str">
        <f>IF(X36&gt;0,1,"")</f>
        <v/>
      </c>
      <c r="AA36" s="52"/>
      <c r="AD36" s="18"/>
      <c r="AF36" s="19"/>
    </row>
    <row r="37" spans="1:36" s="17" customFormat="1" ht="23.5" customHeight="1" x14ac:dyDescent="0.15">
      <c r="M37" s="266" t="s">
        <v>7</v>
      </c>
      <c r="N37" s="266"/>
      <c r="O37" s="266"/>
      <c r="P37" s="266"/>
      <c r="Q37" s="266"/>
      <c r="S37" s="266" t="s">
        <v>12</v>
      </c>
      <c r="T37" s="266"/>
      <c r="U37" s="266"/>
      <c r="V37" s="266"/>
      <c r="W37" s="23"/>
      <c r="X37" s="266" t="s">
        <v>13</v>
      </c>
      <c r="Y37" s="266"/>
      <c r="Z37" s="266"/>
      <c r="AA37" s="266"/>
      <c r="AC37" s="266" t="s">
        <v>21</v>
      </c>
      <c r="AD37" s="266"/>
      <c r="AE37" s="266"/>
      <c r="AF37" s="266"/>
      <c r="AH37" s="21"/>
      <c r="AI37" s="21"/>
      <c r="AJ37" s="215">
        <v>6</v>
      </c>
    </row>
    <row r="38" spans="1:36" s="17" customFormat="1" ht="24" customHeight="1" x14ac:dyDescent="0.15">
      <c r="A38" s="17" t="str">
        <f>'1 Fachkompetenz'!W49</f>
        <v/>
      </c>
      <c r="D38" s="255" t="s">
        <v>195</v>
      </c>
      <c r="E38" s="255"/>
      <c r="F38" s="255"/>
      <c r="G38" s="255"/>
      <c r="H38" s="255"/>
      <c r="I38" s="255"/>
      <c r="J38" s="255"/>
      <c r="K38" s="255"/>
      <c r="L38" s="267"/>
      <c r="M38" s="258" t="str">
        <f>IF($M$36&gt;0,A38,"")</f>
        <v/>
      </c>
      <c r="N38" s="259"/>
      <c r="S38" s="258" t="str">
        <f>IF($S$36&gt;0,A38,"")</f>
        <v/>
      </c>
      <c r="T38" s="259"/>
      <c r="X38" s="258" t="str">
        <f>IF($X$36&gt;0,A38,"")</f>
        <v/>
      </c>
      <c r="Y38" s="259"/>
      <c r="AC38" s="260"/>
      <c r="AD38" s="261"/>
      <c r="AF38" s="18"/>
      <c r="AH38" s="47"/>
      <c r="AI38" s="46"/>
      <c r="AJ38" s="216">
        <v>5.5</v>
      </c>
    </row>
    <row r="39" spans="1:36" s="17" customFormat="1" ht="24" customHeight="1" x14ac:dyDescent="0.15">
      <c r="A39" s="17" t="str">
        <f>'1 Fachkompetenz'!W49</f>
        <v/>
      </c>
      <c r="D39" s="268" t="s">
        <v>196</v>
      </c>
      <c r="E39" s="269"/>
      <c r="F39" s="269"/>
      <c r="G39" s="269"/>
      <c r="H39" s="269"/>
      <c r="I39" s="269"/>
      <c r="J39" s="269"/>
      <c r="K39" s="269"/>
      <c r="L39" s="270"/>
      <c r="M39" s="258" t="str">
        <f>IF($M$36&gt;0,A39,"")</f>
        <v/>
      </c>
      <c r="N39" s="259"/>
      <c r="S39" s="258" t="str">
        <f>IF($S$36&gt;0,A39,"")</f>
        <v/>
      </c>
      <c r="T39" s="259"/>
      <c r="X39" s="258" t="str">
        <f>IF($X$36&gt;0,A39,"")</f>
        <v/>
      </c>
      <c r="Y39" s="259"/>
      <c r="Z39" s="64"/>
      <c r="AA39" s="64"/>
      <c r="AB39" s="65"/>
      <c r="AC39" s="260"/>
      <c r="AD39" s="261"/>
      <c r="AF39" s="18"/>
      <c r="AH39" s="56"/>
      <c r="AI39" s="55"/>
      <c r="AJ39" s="216">
        <v>5</v>
      </c>
    </row>
    <row r="40" spans="1:36" ht="4.25" customHeight="1" x14ac:dyDescent="0.15">
      <c r="D40" s="15"/>
      <c r="E40" s="3"/>
      <c r="F40" s="3"/>
      <c r="G40" s="3"/>
      <c r="H40" s="3"/>
      <c r="I40" s="3"/>
      <c r="J40" s="3"/>
      <c r="K40" s="3"/>
      <c r="L40" s="3"/>
      <c r="M40" s="36"/>
      <c r="N40" s="36"/>
      <c r="O40" s="3"/>
      <c r="P40" s="9"/>
      <c r="Q40" s="9"/>
      <c r="R40" s="9"/>
      <c r="S40" s="36"/>
      <c r="T40" s="36"/>
      <c r="U40" s="4"/>
      <c r="V40" s="4"/>
      <c r="W40" s="8"/>
      <c r="X40" s="36"/>
      <c r="Y40" s="36"/>
      <c r="Z40" s="4"/>
      <c r="AA40" s="9"/>
      <c r="AB40" s="9"/>
      <c r="AC40" s="4"/>
      <c r="AD40" s="4"/>
      <c r="AE40" s="4"/>
      <c r="AF40" s="4"/>
      <c r="AG40" s="1"/>
      <c r="AH40" s="4"/>
      <c r="AI40" s="15"/>
      <c r="AJ40" s="215">
        <v>4.5</v>
      </c>
    </row>
    <row r="41" spans="1:36" s="17" customFormat="1" ht="22.25" customHeight="1" x14ac:dyDescent="0.15">
      <c r="A41" s="17" t="str">
        <f>'2 Projektmanagement'!W52</f>
        <v/>
      </c>
      <c r="D41" s="255" t="s">
        <v>197</v>
      </c>
      <c r="E41" s="255"/>
      <c r="F41" s="255"/>
      <c r="G41" s="255"/>
      <c r="H41" s="255"/>
      <c r="I41" s="255"/>
      <c r="J41" s="255"/>
      <c r="K41" s="255"/>
      <c r="L41" s="267"/>
      <c r="M41" s="258" t="str">
        <f>IF($M$36&gt;0,A41,"")</f>
        <v/>
      </c>
      <c r="N41" s="259"/>
      <c r="S41" s="258" t="str">
        <f>IF($S$36&gt;0,A41,"")</f>
        <v/>
      </c>
      <c r="T41" s="259"/>
      <c r="X41" s="258" t="str">
        <f>IF($X$36&gt;0,A41,"")</f>
        <v/>
      </c>
      <c r="Y41" s="259"/>
      <c r="AC41" s="260"/>
      <c r="AD41" s="261"/>
      <c r="AF41" s="18"/>
      <c r="AH41" s="47"/>
      <c r="AI41" s="46"/>
      <c r="AJ41" s="216">
        <v>4</v>
      </c>
    </row>
    <row r="42" spans="1:36" ht="4.25" customHeight="1" x14ac:dyDescent="0.15">
      <c r="D42" s="15"/>
      <c r="E42" s="3"/>
      <c r="F42" s="3"/>
      <c r="G42" s="3"/>
      <c r="H42" s="3"/>
      <c r="I42" s="3"/>
      <c r="J42" s="3"/>
      <c r="K42" s="3"/>
      <c r="L42" s="3"/>
      <c r="M42" s="36"/>
      <c r="N42" s="36"/>
      <c r="O42" s="3"/>
      <c r="P42" s="9"/>
      <c r="Q42" s="9"/>
      <c r="R42" s="9"/>
      <c r="S42" s="36"/>
      <c r="T42" s="36"/>
      <c r="U42" s="4"/>
      <c r="V42" s="4"/>
      <c r="W42" s="8"/>
      <c r="X42" s="36"/>
      <c r="Y42" s="36"/>
      <c r="Z42" s="4"/>
      <c r="AA42" s="9"/>
      <c r="AB42" s="9"/>
      <c r="AC42" s="4"/>
      <c r="AD42" s="4"/>
      <c r="AE42" s="4"/>
      <c r="AF42" s="4"/>
      <c r="AG42" s="1"/>
      <c r="AH42" s="4"/>
      <c r="AI42" s="15"/>
      <c r="AJ42" s="215">
        <v>3.5</v>
      </c>
    </row>
    <row r="43" spans="1:36" ht="4.25" customHeight="1" x14ac:dyDescent="0.15">
      <c r="D43" s="15"/>
      <c r="E43" s="3"/>
      <c r="F43" s="3"/>
      <c r="G43" s="3"/>
      <c r="H43" s="3"/>
      <c r="I43" s="3"/>
      <c r="J43" s="3"/>
      <c r="K43" s="3"/>
      <c r="L43" s="3"/>
      <c r="M43" s="36"/>
      <c r="N43" s="36"/>
      <c r="O43" s="3"/>
      <c r="P43" s="9"/>
      <c r="Q43" s="9"/>
      <c r="R43" s="9"/>
      <c r="S43" s="36"/>
      <c r="T43" s="36"/>
      <c r="U43" s="4"/>
      <c r="V43" s="4"/>
      <c r="W43" s="8"/>
      <c r="X43" s="36"/>
      <c r="Y43" s="36"/>
      <c r="Z43" s="4"/>
      <c r="AA43" s="9"/>
      <c r="AB43" s="9"/>
      <c r="AC43" s="4"/>
      <c r="AD43" s="4"/>
      <c r="AE43" s="4"/>
      <c r="AF43" s="4"/>
      <c r="AG43" s="1"/>
      <c r="AH43" s="4"/>
      <c r="AI43" s="15"/>
      <c r="AJ43" s="215">
        <v>2.5</v>
      </c>
    </row>
    <row r="44" spans="1:36" s="17" customFormat="1" ht="22.25" customHeight="1" x14ac:dyDescent="0.15">
      <c r="A44" s="17" t="e">
        <f>'3 Dokumentation'!W70</f>
        <v>#REF!</v>
      </c>
      <c r="D44" s="255" t="s">
        <v>198</v>
      </c>
      <c r="E44" s="255"/>
      <c r="F44" s="255"/>
      <c r="G44" s="255"/>
      <c r="H44" s="255"/>
      <c r="I44" s="255"/>
      <c r="J44" s="255"/>
      <c r="K44" s="255"/>
      <c r="L44" s="267"/>
      <c r="M44" s="258" t="str">
        <f>IF($M$36&gt;0,A44,"")</f>
        <v/>
      </c>
      <c r="N44" s="259"/>
      <c r="S44" s="258" t="str">
        <f>IF($S$36&gt;0,A44,"")</f>
        <v/>
      </c>
      <c r="T44" s="259"/>
      <c r="X44" s="258" t="str">
        <f>IF($X$36&gt;0,A44,"")</f>
        <v/>
      </c>
      <c r="Y44" s="259"/>
      <c r="AC44" s="260"/>
      <c r="AD44" s="261"/>
      <c r="AF44" s="18"/>
      <c r="AH44" s="47"/>
      <c r="AI44" s="46"/>
      <c r="AJ44" s="216">
        <v>2</v>
      </c>
    </row>
    <row r="45" spans="1:36" ht="4.25" customHeight="1" x14ac:dyDescent="0.15">
      <c r="D45" s="15"/>
      <c r="E45" s="3"/>
      <c r="F45" s="3"/>
      <c r="G45" s="3"/>
      <c r="H45" s="3"/>
      <c r="I45" s="3"/>
      <c r="J45" s="3"/>
      <c r="K45" s="3"/>
      <c r="L45" s="3"/>
      <c r="M45" s="36"/>
      <c r="N45" s="36"/>
      <c r="O45" s="3"/>
      <c r="P45" s="9"/>
      <c r="Q45" s="9"/>
      <c r="R45" s="9"/>
      <c r="S45" s="36"/>
      <c r="T45" s="36"/>
      <c r="U45" s="4"/>
      <c r="V45" s="4"/>
      <c r="W45" s="8"/>
      <c r="X45" s="36"/>
      <c r="Y45" s="36"/>
      <c r="Z45" s="4"/>
      <c r="AA45" s="9"/>
      <c r="AB45" s="9"/>
      <c r="AC45" s="4"/>
      <c r="AD45" s="4"/>
      <c r="AE45" s="4"/>
      <c r="AF45" s="4"/>
      <c r="AG45" s="1"/>
      <c r="AH45" s="4"/>
      <c r="AI45" s="15"/>
      <c r="AJ45" s="215">
        <v>1.5</v>
      </c>
    </row>
    <row r="46" spans="1:36" ht="4.25" customHeight="1" x14ac:dyDescent="0.15">
      <c r="D46" s="15"/>
      <c r="E46" s="3"/>
      <c r="F46" s="3"/>
      <c r="G46" s="3"/>
      <c r="H46" s="3"/>
      <c r="I46" s="3"/>
      <c r="J46" s="3"/>
      <c r="K46" s="3"/>
      <c r="L46" s="3"/>
      <c r="M46" s="11"/>
      <c r="N46" s="11"/>
      <c r="O46" s="3"/>
      <c r="P46" s="9"/>
      <c r="Q46" s="9"/>
      <c r="R46" s="9"/>
      <c r="S46" s="37"/>
      <c r="T46" s="37"/>
      <c r="U46" s="4"/>
      <c r="V46" s="4"/>
      <c r="W46" s="8"/>
      <c r="X46" s="38"/>
      <c r="Y46" s="39"/>
      <c r="Z46" s="4"/>
      <c r="AA46" s="9"/>
      <c r="AB46" s="9"/>
      <c r="AC46" s="4"/>
      <c r="AD46" s="4"/>
      <c r="AE46" s="4"/>
      <c r="AF46" s="4"/>
      <c r="AG46" s="1"/>
      <c r="AH46" s="4"/>
      <c r="AI46" s="4"/>
      <c r="AJ46" s="4"/>
    </row>
    <row r="47" spans="1:36" s="17" customFormat="1" ht="22.25" customHeight="1" x14ac:dyDescent="0.15">
      <c r="A47" s="17" t="e">
        <f>'4 Präsentation'!W75</f>
        <v>#REF!</v>
      </c>
      <c r="D47" s="255" t="s">
        <v>199</v>
      </c>
      <c r="E47" s="255"/>
      <c r="F47" s="255"/>
      <c r="G47" s="255"/>
      <c r="H47" s="255"/>
      <c r="I47" s="255"/>
      <c r="J47" s="255"/>
      <c r="K47" s="255"/>
      <c r="L47" s="256"/>
      <c r="M47" s="257"/>
      <c r="N47" s="257"/>
      <c r="S47" s="258" t="str">
        <f>IF($S$36&gt;0,A47,"")</f>
        <v/>
      </c>
      <c r="T47" s="259"/>
      <c r="X47" s="258" t="str">
        <f>IF($X$36&gt;0,A47,"")</f>
        <v/>
      </c>
      <c r="Y47" s="259"/>
      <c r="AC47" s="260"/>
      <c r="AD47" s="261"/>
      <c r="AF47" s="18"/>
      <c r="AH47" s="47"/>
      <c r="AI47" s="21"/>
      <c r="AJ47" s="21"/>
    </row>
    <row r="48" spans="1:36" ht="4.25" customHeight="1" x14ac:dyDescent="0.15">
      <c r="D48" s="15"/>
      <c r="E48" s="3"/>
      <c r="F48" s="3"/>
      <c r="G48" s="3"/>
      <c r="H48" s="3"/>
      <c r="I48" s="3"/>
      <c r="J48" s="3"/>
      <c r="K48" s="3"/>
      <c r="L48" s="3"/>
      <c r="M48" s="11"/>
      <c r="N48" s="11"/>
      <c r="O48" s="3"/>
      <c r="P48" s="9"/>
      <c r="Q48" s="9"/>
      <c r="R48" s="9"/>
      <c r="S48" s="37"/>
      <c r="T48" s="37"/>
      <c r="U48" s="4"/>
      <c r="V48" s="4"/>
      <c r="W48" s="8"/>
      <c r="X48" s="37"/>
      <c r="Y48" s="37"/>
      <c r="Z48" s="4"/>
      <c r="AA48" s="9"/>
      <c r="AB48" s="9"/>
      <c r="AC48" s="4"/>
      <c r="AD48" s="4"/>
      <c r="AE48" s="4"/>
      <c r="AF48" s="4"/>
      <c r="AG48" s="1"/>
      <c r="AH48" s="2"/>
    </row>
    <row r="49" spans="1:34" s="17" customFormat="1" ht="22.25" customHeight="1" x14ac:dyDescent="0.15">
      <c r="A49" s="17" t="str">
        <f>IF('5 Fachgespräch'!W54&gt;0,'5 Fachgespräch'!W54,"")</f>
        <v/>
      </c>
      <c r="D49" s="255" t="s">
        <v>200</v>
      </c>
      <c r="E49" s="255"/>
      <c r="F49" s="255"/>
      <c r="G49" s="255"/>
      <c r="H49" s="255"/>
      <c r="I49" s="255"/>
      <c r="J49" s="255"/>
      <c r="K49" s="255"/>
      <c r="L49" s="256"/>
      <c r="M49" s="257"/>
      <c r="N49" s="257"/>
      <c r="S49" s="258" t="str">
        <f>IF($S$36&gt;0,A49,"")</f>
        <v/>
      </c>
      <c r="T49" s="259"/>
      <c r="X49" s="258" t="str">
        <f>IF($X$36&gt;0,A49,"")</f>
        <v/>
      </c>
      <c r="Y49" s="259"/>
      <c r="AC49" s="260"/>
      <c r="AD49" s="261"/>
      <c r="AF49" s="18"/>
      <c r="AH49" s="19"/>
    </row>
    <row r="50" spans="1:34" ht="4.25" customHeight="1" thickBot="1" x14ac:dyDescent="0.2">
      <c r="D50" s="15"/>
      <c r="E50" s="3"/>
      <c r="F50" s="3"/>
      <c r="G50" s="3"/>
      <c r="H50" s="3"/>
      <c r="I50" s="3"/>
      <c r="J50" s="3"/>
      <c r="K50" s="3"/>
      <c r="L50" s="3"/>
      <c r="M50" s="11"/>
      <c r="N50" s="11"/>
      <c r="O50" s="3"/>
      <c r="P50" s="9"/>
      <c r="Q50" s="9"/>
      <c r="R50" s="9"/>
      <c r="S50" s="4"/>
      <c r="T50" s="4"/>
      <c r="U50" s="4"/>
      <c r="V50" s="4"/>
      <c r="W50" s="8"/>
      <c r="X50" s="8"/>
      <c r="Y50" s="16"/>
      <c r="Z50" s="4"/>
      <c r="AA50" s="9"/>
      <c r="AB50" s="9"/>
      <c r="AC50" s="4"/>
      <c r="AD50" s="4"/>
      <c r="AE50" s="4"/>
      <c r="AF50" s="4"/>
      <c r="AG50" s="1"/>
      <c r="AH50" s="2"/>
    </row>
    <row r="51" spans="1:34" s="17" customFormat="1" ht="23.5" customHeight="1" thickBot="1" x14ac:dyDescent="0.2">
      <c r="D51" s="7" t="s">
        <v>22</v>
      </c>
      <c r="E51" s="7"/>
      <c r="F51" s="7"/>
      <c r="G51" s="7"/>
      <c r="H51" s="7"/>
      <c r="I51" s="266" t="s">
        <v>38</v>
      </c>
      <c r="J51" s="266"/>
      <c r="K51" s="266"/>
      <c r="L51" s="266"/>
      <c r="M51" s="266"/>
      <c r="N51" s="266"/>
      <c r="O51" s="266"/>
      <c r="P51" s="266"/>
      <c r="Q51" s="266"/>
      <c r="R51" s="266"/>
      <c r="S51" s="266"/>
      <c r="T51" s="266"/>
      <c r="U51" s="266"/>
      <c r="V51" s="266"/>
      <c r="W51" s="266"/>
      <c r="X51" s="266"/>
      <c r="Y51" s="266"/>
      <c r="Z51" s="266"/>
      <c r="AA51" s="266"/>
      <c r="AC51" s="263" t="str">
        <f>IF(SUM(AC38:AD49)&gt;0,SUM(AC38:AD49)/8,"")</f>
        <v/>
      </c>
      <c r="AD51" s="264"/>
      <c r="AF51" s="18"/>
      <c r="AH51" s="19"/>
    </row>
    <row r="52" spans="1:34" ht="8" customHeight="1" x14ac:dyDescent="0.15">
      <c r="D52" s="15"/>
      <c r="E52" s="3"/>
      <c r="F52" s="3"/>
      <c r="G52" s="3"/>
      <c r="H52" s="3"/>
      <c r="I52" s="3"/>
      <c r="J52" s="3"/>
      <c r="K52" s="3"/>
      <c r="L52" s="3"/>
      <c r="M52" s="11"/>
      <c r="N52" s="11"/>
      <c r="O52" s="3"/>
      <c r="P52" s="9"/>
      <c r="Q52" s="9"/>
      <c r="R52" s="9"/>
      <c r="S52" s="4"/>
      <c r="T52" s="4"/>
      <c r="U52" s="4"/>
      <c r="V52" s="4"/>
      <c r="W52" s="8"/>
      <c r="X52" s="8"/>
      <c r="Y52" s="16"/>
      <c r="Z52" s="4"/>
      <c r="AA52" s="9"/>
      <c r="AB52" s="9"/>
      <c r="AC52" s="4"/>
      <c r="AD52" s="4"/>
      <c r="AE52" s="4"/>
      <c r="AF52" s="4"/>
      <c r="AG52" s="1"/>
      <c r="AH52" s="2"/>
    </row>
    <row r="53" spans="1:34" ht="14.5" customHeight="1" x14ac:dyDescent="0.15">
      <c r="D53" s="29" t="s">
        <v>25</v>
      </c>
      <c r="E53" s="3"/>
      <c r="F53" s="3"/>
      <c r="G53" s="3"/>
      <c r="H53" s="3"/>
      <c r="I53" s="3"/>
      <c r="J53" s="3"/>
      <c r="K53" s="3"/>
      <c r="L53" s="3"/>
      <c r="M53" s="3"/>
      <c r="N53" s="11"/>
      <c r="O53" s="11"/>
      <c r="P53" s="3"/>
      <c r="Q53" s="9"/>
      <c r="R53" s="9"/>
      <c r="S53" s="9"/>
      <c r="T53" s="4"/>
      <c r="U53" s="4"/>
      <c r="V53" s="4"/>
      <c r="W53" s="4"/>
      <c r="X53" s="8"/>
      <c r="Y53" s="8"/>
      <c r="Z53" s="16"/>
      <c r="AA53" s="4"/>
      <c r="AB53" s="9"/>
      <c r="AC53" s="9"/>
      <c r="AD53" s="4"/>
      <c r="AE53" s="4"/>
      <c r="AF53" s="4"/>
      <c r="AG53" s="4"/>
    </row>
    <row r="54" spans="1:34" ht="4.25" customHeight="1" x14ac:dyDescent="0.15">
      <c r="D54" s="15"/>
      <c r="E54" s="3"/>
      <c r="F54" s="3"/>
      <c r="G54" s="3"/>
      <c r="H54" s="3"/>
      <c r="I54" s="3"/>
      <c r="J54" s="3"/>
      <c r="K54" s="3"/>
      <c r="L54" s="3"/>
      <c r="M54" s="11"/>
      <c r="N54" s="11"/>
      <c r="O54" s="3"/>
      <c r="P54" s="9"/>
      <c r="Q54" s="9"/>
      <c r="R54" s="9"/>
      <c r="S54" s="4"/>
      <c r="T54" s="4"/>
      <c r="U54" s="4"/>
      <c r="V54" s="4"/>
      <c r="W54" s="8"/>
      <c r="X54" s="8"/>
      <c r="Y54" s="16"/>
      <c r="Z54" s="4"/>
      <c r="AA54" s="9"/>
      <c r="AB54" s="9"/>
      <c r="AC54" s="4"/>
      <c r="AD54" s="4"/>
      <c r="AE54" s="4"/>
      <c r="AF54" s="4"/>
      <c r="AG54" s="1"/>
      <c r="AH54" s="2"/>
    </row>
    <row r="55" spans="1:34" s="17" customFormat="1" ht="14.5" customHeight="1" x14ac:dyDescent="0.15">
      <c r="D55" s="289"/>
      <c r="E55" s="290"/>
      <c r="F55" s="290"/>
      <c r="G55" s="290"/>
      <c r="H55" s="290"/>
      <c r="I55" s="290"/>
      <c r="J55" s="290"/>
      <c r="K55" s="290"/>
      <c r="L55" s="290"/>
      <c r="M55" s="290"/>
      <c r="N55" s="290"/>
      <c r="O55" s="290"/>
      <c r="P55" s="290"/>
      <c r="Q55" s="290"/>
      <c r="R55" s="290"/>
      <c r="S55" s="290"/>
      <c r="T55" s="290"/>
      <c r="U55" s="290"/>
      <c r="V55" s="290"/>
      <c r="W55" s="290"/>
      <c r="X55" s="290"/>
      <c r="Y55" s="290"/>
      <c r="Z55" s="290"/>
      <c r="AA55" s="290"/>
      <c r="AB55" s="290"/>
      <c r="AC55" s="290"/>
      <c r="AD55" s="290"/>
      <c r="AE55" s="290"/>
      <c r="AF55" s="290"/>
      <c r="AH55" s="19"/>
    </row>
    <row r="56" spans="1:34" s="17" customFormat="1" ht="14.5" customHeight="1" x14ac:dyDescent="0.15">
      <c r="D56" s="290"/>
      <c r="E56" s="290"/>
      <c r="F56" s="290"/>
      <c r="G56" s="290"/>
      <c r="H56" s="290"/>
      <c r="I56" s="290"/>
      <c r="J56" s="290"/>
      <c r="K56" s="290"/>
      <c r="L56" s="290"/>
      <c r="M56" s="290"/>
      <c r="N56" s="290"/>
      <c r="O56" s="290"/>
      <c r="P56" s="290"/>
      <c r="Q56" s="290"/>
      <c r="R56" s="290"/>
      <c r="S56" s="290"/>
      <c r="T56" s="290"/>
      <c r="U56" s="290"/>
      <c r="V56" s="290"/>
      <c r="W56" s="290"/>
      <c r="X56" s="290"/>
      <c r="Y56" s="290"/>
      <c r="Z56" s="290"/>
      <c r="AA56" s="290"/>
      <c r="AB56" s="290"/>
      <c r="AC56" s="290"/>
      <c r="AD56" s="290"/>
      <c r="AE56" s="290"/>
      <c r="AF56" s="290"/>
      <c r="AH56" s="19"/>
    </row>
    <row r="57" spans="1:34" s="17" customFormat="1" ht="14.5" customHeight="1" x14ac:dyDescent="0.15">
      <c r="D57" s="290"/>
      <c r="E57" s="290"/>
      <c r="F57" s="290"/>
      <c r="G57" s="290"/>
      <c r="H57" s="290"/>
      <c r="I57" s="290"/>
      <c r="J57" s="290"/>
      <c r="K57" s="290"/>
      <c r="L57" s="290"/>
      <c r="M57" s="290"/>
      <c r="N57" s="290"/>
      <c r="O57" s="290"/>
      <c r="P57" s="290"/>
      <c r="Q57" s="290"/>
      <c r="R57" s="290"/>
      <c r="S57" s="290"/>
      <c r="T57" s="290"/>
      <c r="U57" s="290"/>
      <c r="V57" s="290"/>
      <c r="W57" s="290"/>
      <c r="X57" s="290"/>
      <c r="Y57" s="290"/>
      <c r="Z57" s="290"/>
      <c r="AA57" s="290"/>
      <c r="AB57" s="290"/>
      <c r="AC57" s="290"/>
      <c r="AD57" s="290"/>
      <c r="AE57" s="290"/>
      <c r="AF57" s="290"/>
      <c r="AH57" s="19"/>
    </row>
    <row r="58" spans="1:34" ht="4.25" customHeight="1" x14ac:dyDescent="0.15">
      <c r="D58" s="15"/>
      <c r="E58" s="40"/>
      <c r="F58" s="40"/>
      <c r="G58" s="40"/>
      <c r="H58" s="40"/>
      <c r="I58" s="40"/>
      <c r="J58" s="40"/>
      <c r="K58" s="40"/>
      <c r="L58" s="40"/>
      <c r="M58" s="15"/>
      <c r="N58" s="15"/>
      <c r="O58" s="40"/>
      <c r="P58" s="9"/>
      <c r="Q58" s="9"/>
      <c r="R58" s="9"/>
      <c r="S58" s="41"/>
      <c r="T58" s="41"/>
      <c r="U58" s="41"/>
      <c r="V58" s="41"/>
      <c r="W58" s="16"/>
      <c r="X58" s="16"/>
      <c r="Y58" s="16"/>
      <c r="Z58" s="41"/>
      <c r="AA58" s="9"/>
      <c r="AB58" s="9"/>
      <c r="AC58" s="41"/>
      <c r="AD58" s="41"/>
      <c r="AE58" s="41"/>
      <c r="AF58" s="41"/>
      <c r="AG58" s="1"/>
      <c r="AH58" s="2"/>
    </row>
    <row r="59" spans="1:34" ht="14.5" customHeight="1" x14ac:dyDescent="0.15">
      <c r="D59" s="29" t="s">
        <v>23</v>
      </c>
      <c r="E59" s="3"/>
      <c r="F59" s="3"/>
      <c r="G59" s="3"/>
      <c r="H59" s="3"/>
      <c r="I59" s="3"/>
      <c r="J59" s="3"/>
      <c r="K59" s="3"/>
      <c r="L59" s="3"/>
      <c r="M59" s="3"/>
      <c r="N59" s="11"/>
      <c r="O59" s="11"/>
      <c r="P59" s="3"/>
      <c r="Q59" s="9"/>
      <c r="R59" s="9"/>
      <c r="S59" s="9"/>
      <c r="T59" s="4"/>
      <c r="U59" s="4"/>
      <c r="V59" s="4"/>
      <c r="W59" s="4"/>
      <c r="X59" s="8"/>
      <c r="Y59" s="8"/>
      <c r="Z59" s="16"/>
      <c r="AA59" s="4"/>
      <c r="AB59" s="9"/>
      <c r="AC59" s="9"/>
      <c r="AD59" s="4"/>
      <c r="AE59" s="4"/>
      <c r="AF59" s="4"/>
      <c r="AG59" s="4"/>
    </row>
    <row r="60" spans="1:34" ht="4.25" customHeight="1" x14ac:dyDescent="0.15">
      <c r="D60" s="15"/>
      <c r="E60" s="3"/>
      <c r="F60" s="3"/>
      <c r="G60" s="3"/>
      <c r="H60" s="3"/>
      <c r="I60" s="3"/>
      <c r="J60" s="3"/>
      <c r="K60" s="3"/>
      <c r="L60" s="3"/>
      <c r="M60" s="11"/>
      <c r="N60" s="11"/>
      <c r="O60" s="3"/>
      <c r="P60" s="9"/>
      <c r="Q60" s="9"/>
      <c r="R60" s="9"/>
      <c r="S60" s="4"/>
      <c r="T60" s="4"/>
      <c r="U60" s="4"/>
      <c r="V60" s="4"/>
      <c r="W60" s="8"/>
      <c r="X60" s="8"/>
      <c r="Y60" s="16"/>
      <c r="Z60" s="4"/>
      <c r="AA60" s="9"/>
      <c r="AB60" s="9"/>
      <c r="AC60" s="4"/>
      <c r="AD60" s="4"/>
      <c r="AE60" s="4"/>
      <c r="AF60" s="4"/>
      <c r="AG60" s="1"/>
      <c r="AH60" s="2"/>
    </row>
    <row r="61" spans="1:34" s="17" customFormat="1" ht="23.5" customHeight="1" x14ac:dyDescent="0.15">
      <c r="D61" s="265" t="s">
        <v>24</v>
      </c>
      <c r="E61" s="265"/>
      <c r="F61" s="265"/>
      <c r="G61" s="265"/>
      <c r="H61" s="265"/>
      <c r="I61" s="34"/>
      <c r="J61" s="34"/>
      <c r="K61" s="265" t="s">
        <v>7</v>
      </c>
      <c r="L61" s="265"/>
      <c r="M61" s="265"/>
      <c r="N61" s="265"/>
      <c r="O61" s="265"/>
      <c r="P61" s="35"/>
      <c r="Q61" s="35"/>
      <c r="R61" s="265" t="s">
        <v>12</v>
      </c>
      <c r="S61" s="265"/>
      <c r="T61" s="265"/>
      <c r="U61" s="265"/>
      <c r="V61" s="35"/>
      <c r="W61" s="265" t="s">
        <v>13</v>
      </c>
      <c r="X61" s="265"/>
      <c r="Y61" s="265"/>
      <c r="Z61" s="265"/>
      <c r="AA61" s="34"/>
      <c r="AB61" s="35"/>
      <c r="AC61" s="265" t="s">
        <v>78</v>
      </c>
      <c r="AD61" s="265"/>
      <c r="AE61" s="265"/>
      <c r="AF61" s="265"/>
    </row>
    <row r="62" spans="1:34" s="17" customFormat="1" ht="14.5" customHeight="1" x14ac:dyDescent="0.15">
      <c r="D62" s="287"/>
      <c r="E62" s="287"/>
      <c r="F62" s="287"/>
      <c r="G62" s="287"/>
      <c r="H62" s="287"/>
      <c r="I62" s="287"/>
      <c r="J62" s="287"/>
      <c r="K62" s="209"/>
      <c r="L62" s="209"/>
      <c r="AF62" s="18"/>
      <c r="AH62" s="19"/>
    </row>
    <row r="63" spans="1:34" s="17" customFormat="1" ht="14.5" customHeight="1" x14ac:dyDescent="0.15">
      <c r="D63" s="288"/>
      <c r="E63" s="288"/>
      <c r="F63" s="288"/>
      <c r="G63" s="288"/>
      <c r="H63" s="288"/>
      <c r="I63" s="288"/>
      <c r="J63" s="288"/>
      <c r="K63" s="210"/>
      <c r="L63" s="210"/>
      <c r="W63" s="262" t="str">
        <f>IF(Titelblatt!B45&gt;0,Titelblatt!B45,"")</f>
        <v>Gültig ab 01.01.2018 / Version 4_2</v>
      </c>
      <c r="X63" s="262"/>
      <c r="Y63" s="262"/>
      <c r="Z63" s="262"/>
      <c r="AA63" s="262"/>
      <c r="AB63" s="262"/>
      <c r="AC63" s="262"/>
      <c r="AD63" s="262"/>
      <c r="AE63" s="262"/>
      <c r="AF63" s="262"/>
      <c r="AH63" s="19"/>
    </row>
    <row r="64" spans="1:34" s="17" customFormat="1" ht="14.5" customHeight="1" x14ac:dyDescent="0.15">
      <c r="AF64" s="18"/>
      <c r="AH64" s="19"/>
    </row>
    <row r="65" spans="32:34" s="17" customFormat="1" ht="14.5" customHeight="1" x14ac:dyDescent="0.15">
      <c r="AF65" s="18"/>
      <c r="AH65" s="19"/>
    </row>
    <row r="66" spans="32:34" s="17" customFormat="1" ht="14.5" customHeight="1" x14ac:dyDescent="0.15">
      <c r="AF66" s="18"/>
      <c r="AH66" s="19"/>
    </row>
    <row r="67" spans="32:34" s="17" customFormat="1" ht="14.5" customHeight="1" x14ac:dyDescent="0.15">
      <c r="AF67" s="18"/>
      <c r="AH67" s="19"/>
    </row>
    <row r="68" spans="32:34" s="17" customFormat="1" ht="14.5" customHeight="1" x14ac:dyDescent="0.15">
      <c r="AF68" s="18"/>
      <c r="AH68" s="19"/>
    </row>
    <row r="69" spans="32:34" s="17" customFormat="1" ht="14.5" customHeight="1" x14ac:dyDescent="0.15">
      <c r="AF69" s="18"/>
      <c r="AH69" s="19"/>
    </row>
    <row r="70" spans="32:34" s="17" customFormat="1" ht="14.5" customHeight="1" x14ac:dyDescent="0.15">
      <c r="AF70" s="18"/>
      <c r="AH70" s="19"/>
    </row>
    <row r="71" spans="32:34" s="17" customFormat="1" ht="14.5" customHeight="1" x14ac:dyDescent="0.15">
      <c r="AF71" s="18"/>
      <c r="AH71" s="19"/>
    </row>
    <row r="72" spans="32:34" s="17" customFormat="1" ht="14.5" customHeight="1" x14ac:dyDescent="0.15">
      <c r="AF72" s="18"/>
      <c r="AH72" s="19"/>
    </row>
    <row r="73" spans="32:34" s="17" customFormat="1" ht="14.5" customHeight="1" x14ac:dyDescent="0.15">
      <c r="AF73" s="18"/>
      <c r="AH73" s="19"/>
    </row>
    <row r="74" spans="32:34" s="17" customFormat="1" ht="14.5" customHeight="1" x14ac:dyDescent="0.15">
      <c r="AF74" s="18"/>
      <c r="AH74" s="19"/>
    </row>
    <row r="75" spans="32:34" s="17" customFormat="1" ht="14.5" customHeight="1" x14ac:dyDescent="0.15">
      <c r="AF75" s="18"/>
      <c r="AH75" s="19"/>
    </row>
    <row r="76" spans="32:34" s="17" customFormat="1" ht="14.5" customHeight="1" x14ac:dyDescent="0.15">
      <c r="AF76" s="18"/>
      <c r="AH76" s="19"/>
    </row>
    <row r="77" spans="32:34" s="17" customFormat="1" ht="14.5" customHeight="1" x14ac:dyDescent="0.15">
      <c r="AF77" s="18"/>
      <c r="AH77" s="19"/>
    </row>
    <row r="78" spans="32:34" s="17" customFormat="1" ht="14.5" customHeight="1" x14ac:dyDescent="0.15">
      <c r="AF78" s="18"/>
      <c r="AH78" s="19"/>
    </row>
    <row r="79" spans="32:34" s="17" customFormat="1" ht="14.5" customHeight="1" x14ac:dyDescent="0.15">
      <c r="AF79" s="18"/>
      <c r="AH79" s="19"/>
    </row>
    <row r="80" spans="32:34" s="17" customFormat="1" ht="14.5" customHeight="1" x14ac:dyDescent="0.15">
      <c r="AF80" s="18"/>
      <c r="AH80" s="19"/>
    </row>
    <row r="81" spans="32:34" s="17" customFormat="1" ht="14.5" customHeight="1" x14ac:dyDescent="0.15">
      <c r="AF81" s="18"/>
      <c r="AH81" s="19"/>
    </row>
    <row r="82" spans="32:34" s="17" customFormat="1" ht="14.5" customHeight="1" x14ac:dyDescent="0.15">
      <c r="AF82" s="18"/>
      <c r="AH82" s="19"/>
    </row>
    <row r="83" spans="32:34" s="17" customFormat="1" ht="14.5" customHeight="1" x14ac:dyDescent="0.15">
      <c r="AF83" s="18"/>
      <c r="AH83" s="19"/>
    </row>
    <row r="84" spans="32:34" s="17" customFormat="1" ht="14.5" customHeight="1" x14ac:dyDescent="0.15">
      <c r="AF84" s="18"/>
      <c r="AH84" s="19"/>
    </row>
    <row r="85" spans="32:34" s="17" customFormat="1" ht="14.5" customHeight="1" x14ac:dyDescent="0.15">
      <c r="AF85" s="18"/>
      <c r="AH85" s="19"/>
    </row>
    <row r="86" spans="32:34" s="17" customFormat="1" ht="14.5" customHeight="1" x14ac:dyDescent="0.15">
      <c r="AF86" s="18"/>
      <c r="AH86" s="19"/>
    </row>
    <row r="87" spans="32:34" s="17" customFormat="1" ht="14.5" customHeight="1" x14ac:dyDescent="0.15">
      <c r="AF87" s="18"/>
      <c r="AH87" s="19"/>
    </row>
    <row r="88" spans="32:34" s="17" customFormat="1" ht="14.5" customHeight="1" x14ac:dyDescent="0.15">
      <c r="AF88" s="18"/>
      <c r="AH88" s="19"/>
    </row>
    <row r="89" spans="32:34" s="17" customFormat="1" ht="14.5" customHeight="1" x14ac:dyDescent="0.15">
      <c r="AF89" s="18"/>
      <c r="AH89" s="19"/>
    </row>
    <row r="90" spans="32:34" s="17" customFormat="1" ht="14.5" customHeight="1" x14ac:dyDescent="0.15">
      <c r="AF90" s="18"/>
      <c r="AH90" s="19"/>
    </row>
    <row r="91" spans="32:34" s="17" customFormat="1" ht="14.5" customHeight="1" x14ac:dyDescent="0.15">
      <c r="AF91" s="18"/>
      <c r="AH91" s="19"/>
    </row>
    <row r="92" spans="32:34" s="17" customFormat="1" ht="14.5" customHeight="1" x14ac:dyDescent="0.15">
      <c r="AF92" s="18"/>
      <c r="AH92" s="19"/>
    </row>
    <row r="93" spans="32:34" s="17" customFormat="1" ht="14.5" customHeight="1" x14ac:dyDescent="0.15">
      <c r="AF93" s="18"/>
      <c r="AH93" s="19"/>
    </row>
    <row r="94" spans="32:34" s="17" customFormat="1" ht="14.5" customHeight="1" x14ac:dyDescent="0.15">
      <c r="AF94" s="18"/>
      <c r="AH94" s="19"/>
    </row>
    <row r="95" spans="32:34" s="17" customFormat="1" ht="14.5" customHeight="1" x14ac:dyDescent="0.15">
      <c r="AF95" s="18"/>
      <c r="AH95" s="19"/>
    </row>
    <row r="96" spans="32:34" s="17" customFormat="1" ht="14.5" customHeight="1" x14ac:dyDescent="0.15">
      <c r="AF96" s="18"/>
      <c r="AH96" s="19"/>
    </row>
    <row r="97" spans="32:34" s="17" customFormat="1" ht="14.5" customHeight="1" x14ac:dyDescent="0.15">
      <c r="AF97" s="18"/>
      <c r="AH97" s="19"/>
    </row>
    <row r="98" spans="32:34" s="17" customFormat="1" ht="14.5" customHeight="1" x14ac:dyDescent="0.15">
      <c r="AF98" s="18"/>
      <c r="AH98" s="19"/>
    </row>
    <row r="99" spans="32:34" s="17" customFormat="1" ht="14.5" customHeight="1" x14ac:dyDescent="0.15">
      <c r="AF99" s="18"/>
      <c r="AH99" s="19"/>
    </row>
    <row r="100" spans="32:34" s="17" customFormat="1" ht="14.5" customHeight="1" x14ac:dyDescent="0.15">
      <c r="AF100" s="18"/>
      <c r="AH100" s="19"/>
    </row>
    <row r="101" spans="32:34" s="17" customFormat="1" ht="14.5" customHeight="1" x14ac:dyDescent="0.15">
      <c r="AF101" s="18"/>
      <c r="AH101" s="19"/>
    </row>
    <row r="102" spans="32:34" s="17" customFormat="1" ht="14.5" customHeight="1" x14ac:dyDescent="0.15">
      <c r="AF102" s="18"/>
      <c r="AH102" s="19"/>
    </row>
    <row r="103" spans="32:34" s="17" customFormat="1" ht="14.5" customHeight="1" x14ac:dyDescent="0.15">
      <c r="AF103" s="18"/>
      <c r="AH103" s="19"/>
    </row>
    <row r="104" spans="32:34" s="17" customFormat="1" ht="14.5" customHeight="1" x14ac:dyDescent="0.15">
      <c r="AF104" s="18"/>
      <c r="AH104" s="19"/>
    </row>
    <row r="105" spans="32:34" s="17" customFormat="1" ht="14.5" customHeight="1" x14ac:dyDescent="0.15">
      <c r="AF105" s="18"/>
      <c r="AH105" s="19"/>
    </row>
    <row r="106" spans="32:34" s="17" customFormat="1" ht="14.5" customHeight="1" x14ac:dyDescent="0.15">
      <c r="AF106" s="18"/>
      <c r="AH106" s="19"/>
    </row>
    <row r="107" spans="32:34" s="17" customFormat="1" ht="14.5" customHeight="1" x14ac:dyDescent="0.15">
      <c r="AF107" s="18"/>
      <c r="AH107" s="19"/>
    </row>
    <row r="108" spans="32:34" s="17" customFormat="1" ht="14.5" customHeight="1" x14ac:dyDescent="0.15">
      <c r="AF108" s="18"/>
      <c r="AH108" s="19"/>
    </row>
    <row r="109" spans="32:34" s="17" customFormat="1" ht="14.5" customHeight="1" x14ac:dyDescent="0.15">
      <c r="AF109" s="18"/>
      <c r="AH109" s="19"/>
    </row>
    <row r="110" spans="32:34" s="17" customFormat="1" ht="14.5" customHeight="1" x14ac:dyDescent="0.15">
      <c r="AF110" s="18"/>
      <c r="AH110" s="19"/>
    </row>
    <row r="111" spans="32:34" s="17" customFormat="1" ht="14.5" customHeight="1" x14ac:dyDescent="0.15">
      <c r="AF111" s="18"/>
      <c r="AH111" s="19"/>
    </row>
    <row r="112" spans="32:34" s="17" customFormat="1" ht="14.5" customHeight="1" x14ac:dyDescent="0.15">
      <c r="AF112" s="18"/>
      <c r="AH112" s="19"/>
    </row>
    <row r="113" spans="32:34" s="17" customFormat="1" ht="14.5" customHeight="1" x14ac:dyDescent="0.15">
      <c r="AF113" s="18"/>
      <c r="AH113" s="19"/>
    </row>
    <row r="114" spans="32:34" s="17" customFormat="1" ht="14.5" customHeight="1" x14ac:dyDescent="0.15">
      <c r="AF114" s="18"/>
      <c r="AH114" s="19"/>
    </row>
    <row r="115" spans="32:34" s="17" customFormat="1" ht="14.5" customHeight="1" x14ac:dyDescent="0.15">
      <c r="AF115" s="18"/>
      <c r="AH115" s="19"/>
    </row>
    <row r="116" spans="32:34" s="17" customFormat="1" ht="14.5" customHeight="1" x14ac:dyDescent="0.15">
      <c r="AF116" s="18"/>
      <c r="AH116" s="19"/>
    </row>
    <row r="117" spans="32:34" s="17" customFormat="1" ht="14.5" customHeight="1" x14ac:dyDescent="0.15">
      <c r="AF117" s="18"/>
      <c r="AH117" s="19"/>
    </row>
    <row r="118" spans="32:34" s="17" customFormat="1" ht="14.5" customHeight="1" x14ac:dyDescent="0.15">
      <c r="AF118" s="18"/>
      <c r="AH118" s="19"/>
    </row>
    <row r="119" spans="32:34" s="17" customFormat="1" ht="14.5" customHeight="1" x14ac:dyDescent="0.15">
      <c r="AF119" s="18"/>
      <c r="AH119" s="19"/>
    </row>
    <row r="120" spans="32:34" s="17" customFormat="1" ht="14.5" customHeight="1" x14ac:dyDescent="0.15">
      <c r="AF120" s="18"/>
      <c r="AH120" s="19"/>
    </row>
    <row r="121" spans="32:34" s="17" customFormat="1" ht="14.5" customHeight="1" x14ac:dyDescent="0.15">
      <c r="AF121" s="18"/>
      <c r="AH121" s="19"/>
    </row>
    <row r="122" spans="32:34" s="17" customFormat="1" ht="14.5" customHeight="1" x14ac:dyDescent="0.15">
      <c r="AF122" s="18"/>
      <c r="AH122" s="19"/>
    </row>
    <row r="123" spans="32:34" s="17" customFormat="1" ht="14.5" customHeight="1" x14ac:dyDescent="0.15">
      <c r="AF123" s="18"/>
      <c r="AH123" s="19"/>
    </row>
    <row r="124" spans="32:34" s="17" customFormat="1" ht="14.5" customHeight="1" x14ac:dyDescent="0.15">
      <c r="AF124" s="18"/>
      <c r="AH124" s="19"/>
    </row>
    <row r="125" spans="32:34" s="17" customFormat="1" ht="14.5" customHeight="1" x14ac:dyDescent="0.15">
      <c r="AF125" s="18"/>
      <c r="AH125" s="19"/>
    </row>
    <row r="126" spans="32:34" s="17" customFormat="1" ht="14.5" customHeight="1" x14ac:dyDescent="0.15">
      <c r="AF126" s="18"/>
      <c r="AH126" s="19"/>
    </row>
    <row r="127" spans="32:34" s="17" customFormat="1" ht="14.5" customHeight="1" x14ac:dyDescent="0.15">
      <c r="AF127" s="18"/>
      <c r="AH127" s="19"/>
    </row>
    <row r="128" spans="32:34" s="17" customFormat="1" ht="14.5" customHeight="1" x14ac:dyDescent="0.15">
      <c r="AF128" s="18"/>
      <c r="AH128" s="19"/>
    </row>
    <row r="129" spans="32:34" s="17" customFormat="1" ht="14.5" customHeight="1" x14ac:dyDescent="0.15">
      <c r="AF129" s="18"/>
      <c r="AH129" s="19"/>
    </row>
    <row r="130" spans="32:34" s="17" customFormat="1" ht="14.5" customHeight="1" x14ac:dyDescent="0.15">
      <c r="AF130" s="18"/>
      <c r="AH130" s="19"/>
    </row>
    <row r="131" spans="32:34" s="17" customFormat="1" ht="14.5" customHeight="1" x14ac:dyDescent="0.15">
      <c r="AF131" s="18"/>
      <c r="AH131" s="19"/>
    </row>
    <row r="132" spans="32:34" s="17" customFormat="1" ht="14.5" customHeight="1" x14ac:dyDescent="0.15">
      <c r="AF132" s="18"/>
      <c r="AH132" s="19"/>
    </row>
    <row r="133" spans="32:34" s="17" customFormat="1" ht="14.5" customHeight="1" x14ac:dyDescent="0.15">
      <c r="AF133" s="18"/>
      <c r="AH133" s="19"/>
    </row>
    <row r="134" spans="32:34" s="17" customFormat="1" ht="14.5" customHeight="1" x14ac:dyDescent="0.15">
      <c r="AF134" s="18"/>
      <c r="AH134" s="19"/>
    </row>
    <row r="135" spans="32:34" s="17" customFormat="1" ht="14.5" customHeight="1" x14ac:dyDescent="0.15">
      <c r="AF135" s="18"/>
      <c r="AH135" s="19"/>
    </row>
    <row r="136" spans="32:34" s="17" customFormat="1" ht="14.5" customHeight="1" x14ac:dyDescent="0.15">
      <c r="AF136" s="18"/>
      <c r="AH136" s="19"/>
    </row>
    <row r="137" spans="32:34" s="17" customFormat="1" ht="14.5" customHeight="1" x14ac:dyDescent="0.15">
      <c r="AF137" s="18"/>
      <c r="AH137" s="19"/>
    </row>
    <row r="138" spans="32:34" s="17" customFormat="1" ht="14.5" customHeight="1" x14ac:dyDescent="0.15">
      <c r="AF138" s="18"/>
      <c r="AH138" s="19"/>
    </row>
    <row r="139" spans="32:34" s="17" customFormat="1" ht="14.5" customHeight="1" x14ac:dyDescent="0.15">
      <c r="AF139" s="18"/>
      <c r="AH139" s="19"/>
    </row>
    <row r="140" spans="32:34" s="17" customFormat="1" ht="14.5" customHeight="1" x14ac:dyDescent="0.15">
      <c r="AF140" s="18"/>
      <c r="AH140" s="19"/>
    </row>
    <row r="141" spans="32:34" s="17" customFormat="1" ht="14.5" customHeight="1" x14ac:dyDescent="0.15">
      <c r="AF141" s="18"/>
      <c r="AH141" s="19"/>
    </row>
    <row r="142" spans="32:34" s="17" customFormat="1" ht="14.5" customHeight="1" x14ac:dyDescent="0.15">
      <c r="AF142" s="18"/>
      <c r="AH142" s="19"/>
    </row>
    <row r="143" spans="32:34" s="17" customFormat="1" ht="14.5" customHeight="1" x14ac:dyDescent="0.15">
      <c r="AF143" s="18"/>
      <c r="AH143" s="19"/>
    </row>
    <row r="144" spans="32:34" s="17" customFormat="1" ht="14.5" customHeight="1" x14ac:dyDescent="0.15">
      <c r="AF144" s="18"/>
      <c r="AH144" s="19"/>
    </row>
    <row r="145" spans="32:34" s="17" customFormat="1" ht="14.5" customHeight="1" x14ac:dyDescent="0.15">
      <c r="AF145" s="18"/>
      <c r="AH145" s="19"/>
    </row>
    <row r="146" spans="32:34" s="17" customFormat="1" ht="14.5" customHeight="1" x14ac:dyDescent="0.15">
      <c r="AF146" s="18"/>
      <c r="AH146" s="19"/>
    </row>
    <row r="147" spans="32:34" s="17" customFormat="1" ht="14.5" customHeight="1" x14ac:dyDescent="0.15">
      <c r="AF147" s="18"/>
      <c r="AH147" s="19"/>
    </row>
    <row r="148" spans="32:34" s="17" customFormat="1" ht="14.5" customHeight="1" x14ac:dyDescent="0.15">
      <c r="AF148" s="18"/>
      <c r="AH148" s="19"/>
    </row>
    <row r="149" spans="32:34" s="17" customFormat="1" ht="14.5" customHeight="1" x14ac:dyDescent="0.15">
      <c r="AF149" s="18"/>
      <c r="AH149" s="19"/>
    </row>
    <row r="150" spans="32:34" s="17" customFormat="1" ht="14.5" customHeight="1" x14ac:dyDescent="0.15">
      <c r="AF150" s="18"/>
      <c r="AH150" s="19"/>
    </row>
    <row r="151" spans="32:34" s="17" customFormat="1" ht="14.5" customHeight="1" x14ac:dyDescent="0.15">
      <c r="AF151" s="18"/>
      <c r="AH151" s="19"/>
    </row>
    <row r="152" spans="32:34" s="17" customFormat="1" ht="14.5" customHeight="1" x14ac:dyDescent="0.15">
      <c r="AF152" s="18"/>
      <c r="AH152" s="19"/>
    </row>
    <row r="153" spans="32:34" s="17" customFormat="1" ht="14.5" customHeight="1" x14ac:dyDescent="0.15">
      <c r="AF153" s="18"/>
      <c r="AH153" s="19"/>
    </row>
    <row r="154" spans="32:34" s="17" customFormat="1" ht="14.5" customHeight="1" x14ac:dyDescent="0.15">
      <c r="AF154" s="18"/>
      <c r="AH154" s="19"/>
    </row>
    <row r="155" spans="32:34" s="17" customFormat="1" ht="14.5" customHeight="1" x14ac:dyDescent="0.15">
      <c r="AF155" s="18"/>
      <c r="AH155" s="19"/>
    </row>
    <row r="156" spans="32:34" s="17" customFormat="1" ht="14.5" customHeight="1" x14ac:dyDescent="0.15">
      <c r="AF156" s="18"/>
      <c r="AH156" s="19"/>
    </row>
    <row r="157" spans="32:34" s="17" customFormat="1" ht="14.5" customHeight="1" x14ac:dyDescent="0.15">
      <c r="AF157" s="18"/>
      <c r="AH157" s="19"/>
    </row>
    <row r="158" spans="32:34" s="17" customFormat="1" ht="14.5" customHeight="1" x14ac:dyDescent="0.15">
      <c r="AF158" s="18"/>
      <c r="AH158" s="19"/>
    </row>
    <row r="159" spans="32:34" s="17" customFormat="1" ht="14.5" customHeight="1" x14ac:dyDescent="0.15">
      <c r="AF159" s="18"/>
      <c r="AH159" s="19"/>
    </row>
    <row r="160" spans="32:34" s="17" customFormat="1" ht="14.5" customHeight="1" x14ac:dyDescent="0.15">
      <c r="AF160" s="18"/>
      <c r="AH160" s="19"/>
    </row>
    <row r="161" spans="11:34" s="17" customFormat="1" ht="14.5" customHeight="1" x14ac:dyDescent="0.15">
      <c r="AF161" s="18"/>
      <c r="AH161" s="19"/>
    </row>
    <row r="162" spans="11:34" s="17" customFormat="1" ht="14.5" customHeight="1" x14ac:dyDescent="0.15">
      <c r="AF162" s="18"/>
      <c r="AH162" s="19"/>
    </row>
    <row r="163" spans="11:34" s="17" customFormat="1" ht="14.5" customHeight="1" x14ac:dyDescent="0.15">
      <c r="AF163" s="18"/>
      <c r="AH163" s="19"/>
    </row>
    <row r="164" spans="11:34" s="17" customFormat="1" ht="14.5" customHeight="1" x14ac:dyDescent="0.15">
      <c r="AF164" s="18"/>
      <c r="AH164" s="19"/>
    </row>
    <row r="165" spans="11:34" s="17" customFormat="1" ht="14.5" customHeight="1" x14ac:dyDescent="0.15">
      <c r="AF165" s="18"/>
      <c r="AH165" s="19"/>
    </row>
    <row r="166" spans="11:34" s="17" customFormat="1" ht="14.5" customHeight="1" x14ac:dyDescent="0.15">
      <c r="AF166" s="18"/>
      <c r="AH166" s="19"/>
    </row>
    <row r="167" spans="11:34" s="17" customFormat="1" ht="14.5" customHeight="1" x14ac:dyDescent="0.15">
      <c r="AF167" s="18"/>
      <c r="AH167" s="19"/>
    </row>
    <row r="168" spans="11:34" s="17" customFormat="1" ht="14.5" customHeight="1" x14ac:dyDescent="0.15">
      <c r="K168" s="2"/>
      <c r="AF168" s="18"/>
      <c r="AH168" s="19"/>
    </row>
  </sheetData>
  <sheetProtection selectLockedCells="1"/>
  <mergeCells count="79">
    <mergeCell ref="J18:V18"/>
    <mergeCell ref="AB18:AC18"/>
    <mergeCell ref="D8:I10"/>
    <mergeCell ref="D12:I16"/>
    <mergeCell ref="K8:AF8"/>
    <mergeCell ref="K10:AF10"/>
    <mergeCell ref="K12:AF12"/>
    <mergeCell ref="K14:AF14"/>
    <mergeCell ref="K16:AF16"/>
    <mergeCell ref="AC44:AD44"/>
    <mergeCell ref="M39:N39"/>
    <mergeCell ref="S39:T39"/>
    <mergeCell ref="X39:Y39"/>
    <mergeCell ref="D62:J63"/>
    <mergeCell ref="D44:L44"/>
    <mergeCell ref="M44:N44"/>
    <mergeCell ref="S44:T44"/>
    <mergeCell ref="X44:Y44"/>
    <mergeCell ref="I51:AA51"/>
    <mergeCell ref="K61:O61"/>
    <mergeCell ref="R61:U61"/>
    <mergeCell ref="W61:Z61"/>
    <mergeCell ref="D61:H61"/>
    <mergeCell ref="D55:AF57"/>
    <mergeCell ref="D47:L47"/>
    <mergeCell ref="M34:X34"/>
    <mergeCell ref="D6:H6"/>
    <mergeCell ref="K1:AA2"/>
    <mergeCell ref="J22:AF22"/>
    <mergeCell ref="AD18:AF18"/>
    <mergeCell ref="D18:H18"/>
    <mergeCell ref="D22:H22"/>
    <mergeCell ref="D20:H20"/>
    <mergeCell ref="J20:AF20"/>
    <mergeCell ref="J6:AF6"/>
    <mergeCell ref="D30:H30"/>
    <mergeCell ref="I30:M30"/>
    <mergeCell ref="N30:S30"/>
    <mergeCell ref="T30:Y30"/>
    <mergeCell ref="Z30:AF30"/>
    <mergeCell ref="D26:G26"/>
    <mergeCell ref="D24:G24"/>
    <mergeCell ref="H24:I24"/>
    <mergeCell ref="H26:I26"/>
    <mergeCell ref="J24:AF24"/>
    <mergeCell ref="J26:AF26"/>
    <mergeCell ref="D31:H31"/>
    <mergeCell ref="I31:M31"/>
    <mergeCell ref="N31:S31"/>
    <mergeCell ref="T31:Y31"/>
    <mergeCell ref="Z31:AF31"/>
    <mergeCell ref="S37:V37"/>
    <mergeCell ref="X37:AA37"/>
    <mergeCell ref="AC37:AF37"/>
    <mergeCell ref="D38:L38"/>
    <mergeCell ref="D41:L41"/>
    <mergeCell ref="M37:Q37"/>
    <mergeCell ref="M38:N38"/>
    <mergeCell ref="S38:T38"/>
    <mergeCell ref="X38:Y38"/>
    <mergeCell ref="AC38:AD38"/>
    <mergeCell ref="M41:N41"/>
    <mergeCell ref="S41:T41"/>
    <mergeCell ref="X41:Y41"/>
    <mergeCell ref="AC41:AD41"/>
    <mergeCell ref="D39:L39"/>
    <mergeCell ref="AC39:AD39"/>
    <mergeCell ref="M47:N47"/>
    <mergeCell ref="S47:T47"/>
    <mergeCell ref="X47:Y47"/>
    <mergeCell ref="AC47:AD47"/>
    <mergeCell ref="W63:AF63"/>
    <mergeCell ref="AC51:AD51"/>
    <mergeCell ref="AC61:AF61"/>
    <mergeCell ref="D49:L49"/>
    <mergeCell ref="M49:N49"/>
    <mergeCell ref="S49:T49"/>
    <mergeCell ref="X49:Y49"/>
    <mergeCell ref="AC49:AD49"/>
  </mergeCells>
  <dataValidations count="1">
    <dataValidation type="list" allowBlank="1" showInputMessage="1" showErrorMessage="1" error="Nur halbe und ganze Noten zwischen 1 und 6" sqref="AC49:AD49 AC38:AD39 AC41:AD41 AC47:AD47 AC44:AD44">
      <formula1>$AJ$37:$AJ$45</formula1>
    </dataValidation>
  </dataValidations>
  <pageMargins left="0.78740157480314965" right="0.78740157480314965" top="0.59055118110236227" bottom="0.59055118110236227" header="0.31496062992125984" footer="0.31496062992125984"/>
  <pageSetup paperSize="9" scale="89" orientation="portrait" r:id="rId1"/>
  <headerFooter>
    <oddFooter xml:space="preserve">&amp;C&amp;9ICT-Berufsbildung Schweiz – Aarbergergasse 30 – 3011 Bern – www.ict-berufsbildung.ch – +41 58 360 55 50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enableFormatConditionsCalculation="0">
    <tabColor rgb="FFCCFFFF"/>
    <pageSetUpPr fitToPage="1"/>
  </sheetPr>
  <dimension ref="A1:Y67"/>
  <sheetViews>
    <sheetView showGridLines="0" topLeftCell="A25" zoomScale="80" zoomScaleNormal="80" zoomScalePageLayoutView="92" workbookViewId="0">
      <selection activeCell="AD20" sqref="AD20"/>
    </sheetView>
  </sheetViews>
  <sheetFormatPr baseColWidth="10" defaultColWidth="11.6640625" defaultRowHeight="14.5" customHeight="1" x14ac:dyDescent="0.15"/>
  <cols>
    <col min="1" max="1" width="4.5" style="66" customWidth="1"/>
    <col min="2" max="2" width="6.1640625" style="66" customWidth="1"/>
    <col min="3" max="24" width="4.5" style="66" customWidth="1"/>
    <col min="25" max="25" width="3.6640625" style="42" customWidth="1"/>
    <col min="26" max="16384" width="11.6640625" style="42"/>
  </cols>
  <sheetData>
    <row r="1" spans="1:24" s="60" customFormat="1" ht="14.5" customHeight="1" x14ac:dyDescent="0.25">
      <c r="A1" s="100" t="s">
        <v>3</v>
      </c>
      <c r="B1" s="101"/>
      <c r="C1" s="101"/>
      <c r="D1" s="101"/>
      <c r="E1" s="101"/>
      <c r="F1" s="101"/>
      <c r="G1" s="101"/>
      <c r="H1" s="101"/>
      <c r="I1" s="101"/>
      <c r="J1" s="101"/>
      <c r="K1" s="235" t="s">
        <v>137</v>
      </c>
      <c r="L1" s="328" t="str">
        <f>IF(Datenblatt!J18&gt;0,Datenblatt!J18,"")</f>
        <v/>
      </c>
      <c r="M1" s="328"/>
      <c r="N1" s="328"/>
      <c r="O1" s="328"/>
      <c r="P1" s="328"/>
      <c r="Q1" s="328"/>
      <c r="R1" s="328"/>
      <c r="S1" s="328"/>
      <c r="T1" s="328"/>
      <c r="U1" s="328"/>
      <c r="V1" s="235" t="s">
        <v>134</v>
      </c>
      <c r="W1" s="327" t="str">
        <f>IF(Datenblatt!AD18&gt;0,Datenblatt!AD18,"")</f>
        <v/>
      </c>
      <c r="X1" s="327"/>
    </row>
    <row r="2" spans="1:24" s="43" customFormat="1" ht="3.5" customHeight="1" x14ac:dyDescent="0.2">
      <c r="A2" s="102"/>
      <c r="B2" s="102"/>
      <c r="C2" s="102"/>
      <c r="D2" s="102"/>
      <c r="E2" s="102"/>
      <c r="F2" s="102"/>
      <c r="G2" s="102"/>
      <c r="H2" s="102"/>
      <c r="I2" s="102"/>
      <c r="J2" s="102"/>
      <c r="K2" s="102"/>
      <c r="L2" s="102"/>
      <c r="M2" s="102"/>
      <c r="N2" s="102"/>
      <c r="O2" s="102"/>
      <c r="P2" s="102"/>
      <c r="Q2" s="102"/>
      <c r="R2" s="103"/>
      <c r="S2" s="103"/>
      <c r="T2" s="103"/>
      <c r="U2" s="104"/>
      <c r="V2" s="105"/>
      <c r="W2" s="105"/>
      <c r="X2" s="105"/>
    </row>
    <row r="3" spans="1:24" s="224" customFormat="1" ht="12.5" customHeight="1" x14ac:dyDescent="0.2">
      <c r="A3" s="106" t="s">
        <v>117</v>
      </c>
      <c r="B3" s="107"/>
      <c r="C3" s="107"/>
      <c r="D3" s="107"/>
      <c r="E3" s="107"/>
      <c r="F3" s="107"/>
      <c r="G3" s="107"/>
      <c r="H3" s="107"/>
      <c r="I3" s="107"/>
      <c r="J3" s="107"/>
      <c r="K3" s="107"/>
      <c r="L3" s="107"/>
      <c r="M3" s="107"/>
      <c r="N3" s="107"/>
      <c r="O3" s="232"/>
      <c r="P3" s="232"/>
      <c r="Q3" s="232"/>
      <c r="R3" s="109"/>
      <c r="S3" s="109"/>
      <c r="T3" s="109"/>
      <c r="U3" s="107"/>
      <c r="V3" s="235"/>
      <c r="W3" s="111"/>
      <c r="X3" s="111"/>
    </row>
    <row r="4" spans="1:24" ht="64.25" customHeight="1" x14ac:dyDescent="0.15">
      <c r="A4" s="329" t="s">
        <v>77</v>
      </c>
      <c r="B4" s="329"/>
      <c r="C4" s="329"/>
      <c r="D4" s="329"/>
      <c r="E4" s="329"/>
      <c r="F4" s="329"/>
      <c r="G4" s="329"/>
      <c r="H4" s="329"/>
      <c r="I4" s="329"/>
      <c r="J4" s="329"/>
      <c r="K4" s="329"/>
      <c r="L4" s="329"/>
      <c r="M4" s="329"/>
      <c r="N4" s="329"/>
      <c r="O4" s="329"/>
      <c r="P4" s="329"/>
      <c r="Q4" s="329"/>
      <c r="R4" s="329"/>
      <c r="S4" s="329"/>
      <c r="T4" s="329"/>
      <c r="U4" s="329"/>
      <c r="V4" s="329"/>
      <c r="W4" s="329"/>
      <c r="X4" s="329"/>
    </row>
    <row r="5" spans="1:24" s="98" customFormat="1" ht="14.5" customHeight="1" x14ac:dyDescent="0.2">
      <c r="A5" s="330" t="s">
        <v>91</v>
      </c>
      <c r="B5" s="330"/>
      <c r="C5" s="330"/>
      <c r="D5" s="330"/>
      <c r="E5" s="330"/>
      <c r="F5" s="330"/>
      <c r="G5" s="330"/>
      <c r="H5" s="330"/>
      <c r="I5" s="330"/>
      <c r="J5" s="330"/>
      <c r="K5" s="331"/>
      <c r="L5" s="331"/>
      <c r="M5" s="331"/>
      <c r="N5" s="331"/>
      <c r="O5" s="331"/>
      <c r="P5" s="331"/>
      <c r="Q5" s="331"/>
      <c r="R5" s="331"/>
      <c r="S5" s="331"/>
      <c r="T5" s="331"/>
      <c r="U5" s="331"/>
      <c r="V5" s="331"/>
      <c r="W5" s="112"/>
      <c r="X5" s="112"/>
    </row>
    <row r="6" spans="1:24" s="98" customFormat="1" ht="14.5" customHeight="1" x14ac:dyDescent="0.2">
      <c r="A6" s="321" t="s">
        <v>128</v>
      </c>
      <c r="B6" s="321"/>
      <c r="C6" s="321"/>
      <c r="D6" s="321"/>
      <c r="E6" s="321"/>
      <c r="F6" s="321"/>
      <c r="G6" s="321"/>
      <c r="H6" s="321"/>
      <c r="I6" s="321"/>
      <c r="J6" s="321"/>
      <c r="K6" s="321"/>
      <c r="L6" s="321"/>
      <c r="M6" s="321"/>
      <c r="N6" s="321"/>
      <c r="O6" s="321"/>
      <c r="P6" s="321"/>
      <c r="Q6" s="321"/>
      <c r="R6" s="321"/>
      <c r="S6" s="321"/>
      <c r="T6" s="321"/>
      <c r="U6" s="321"/>
      <c r="V6" s="321"/>
      <c r="W6" s="321"/>
      <c r="X6" s="321"/>
    </row>
    <row r="7" spans="1:24" s="58" customFormat="1" ht="14.5" customHeight="1" x14ac:dyDescent="0.2">
      <c r="A7" s="231">
        <v>101</v>
      </c>
      <c r="B7" s="300" t="s">
        <v>37</v>
      </c>
      <c r="C7" s="300"/>
      <c r="D7" s="300"/>
      <c r="E7" s="300"/>
      <c r="F7" s="300"/>
      <c r="G7" s="300"/>
      <c r="H7" s="300"/>
      <c r="I7" s="300"/>
      <c r="J7" s="300"/>
      <c r="K7" s="300"/>
      <c r="L7" s="300"/>
      <c r="M7" s="300"/>
      <c r="N7" s="300"/>
      <c r="O7" s="300"/>
      <c r="P7" s="300"/>
      <c r="Q7" s="300"/>
      <c r="R7" s="300"/>
      <c r="S7" s="300"/>
      <c r="T7" s="300"/>
      <c r="U7" s="300"/>
      <c r="V7" s="301"/>
      <c r="W7" s="319"/>
      <c r="X7" s="320"/>
    </row>
    <row r="8" spans="1:24" s="58" customFormat="1" ht="14.5" customHeight="1" x14ac:dyDescent="0.2">
      <c r="A8" s="231">
        <v>102</v>
      </c>
      <c r="B8" s="300" t="s">
        <v>143</v>
      </c>
      <c r="C8" s="300"/>
      <c r="D8" s="300"/>
      <c r="E8" s="300"/>
      <c r="F8" s="300"/>
      <c r="G8" s="300"/>
      <c r="H8" s="300"/>
      <c r="I8" s="300"/>
      <c r="J8" s="300"/>
      <c r="K8" s="300"/>
      <c r="L8" s="300"/>
      <c r="M8" s="300"/>
      <c r="N8" s="300"/>
      <c r="O8" s="300"/>
      <c r="P8" s="300"/>
      <c r="Q8" s="300"/>
      <c r="R8" s="300"/>
      <c r="S8" s="300"/>
      <c r="T8" s="300"/>
      <c r="U8" s="300"/>
      <c r="V8" s="301"/>
      <c r="W8" s="319"/>
      <c r="X8" s="320"/>
    </row>
    <row r="9" spans="1:24" s="58" customFormat="1" ht="14.5" customHeight="1" x14ac:dyDescent="0.2">
      <c r="A9" s="231">
        <v>103</v>
      </c>
      <c r="B9" s="300" t="s">
        <v>144</v>
      </c>
      <c r="C9" s="300"/>
      <c r="D9" s="300"/>
      <c r="E9" s="300"/>
      <c r="F9" s="300"/>
      <c r="G9" s="300"/>
      <c r="H9" s="300"/>
      <c r="I9" s="300"/>
      <c r="J9" s="300"/>
      <c r="K9" s="300"/>
      <c r="L9" s="300"/>
      <c r="M9" s="300"/>
      <c r="N9" s="300"/>
      <c r="O9" s="300"/>
      <c r="P9" s="300"/>
      <c r="Q9" s="300"/>
      <c r="R9" s="300"/>
      <c r="S9" s="300"/>
      <c r="T9" s="300"/>
      <c r="U9" s="300"/>
      <c r="V9" s="301"/>
      <c r="W9" s="319"/>
      <c r="X9" s="320"/>
    </row>
    <row r="10" spans="1:24" s="58" customFormat="1" ht="14.5" customHeight="1" x14ac:dyDescent="0.2">
      <c r="A10" s="203">
        <v>104</v>
      </c>
      <c r="B10" s="300" t="s">
        <v>145</v>
      </c>
      <c r="C10" s="300"/>
      <c r="D10" s="300"/>
      <c r="E10" s="300"/>
      <c r="F10" s="300"/>
      <c r="G10" s="300"/>
      <c r="H10" s="300"/>
      <c r="I10" s="300"/>
      <c r="J10" s="300"/>
      <c r="K10" s="300"/>
      <c r="L10" s="300"/>
      <c r="M10" s="300"/>
      <c r="N10" s="300"/>
      <c r="O10" s="300"/>
      <c r="P10" s="300"/>
      <c r="Q10" s="300"/>
      <c r="R10" s="300"/>
      <c r="S10" s="300"/>
      <c r="T10" s="300"/>
      <c r="U10" s="300"/>
      <c r="V10" s="301"/>
      <c r="W10" s="319"/>
      <c r="X10" s="320"/>
    </row>
    <row r="11" spans="1:24" s="58" customFormat="1" ht="14.5" customHeight="1" x14ac:dyDescent="0.2">
      <c r="A11" s="231">
        <v>105</v>
      </c>
      <c r="B11" s="300" t="s">
        <v>173</v>
      </c>
      <c r="C11" s="300"/>
      <c r="D11" s="300"/>
      <c r="E11" s="300"/>
      <c r="F11" s="300"/>
      <c r="G11" s="300"/>
      <c r="H11" s="300"/>
      <c r="I11" s="300"/>
      <c r="J11" s="300"/>
      <c r="K11" s="300"/>
      <c r="L11" s="300"/>
      <c r="M11" s="300"/>
      <c r="N11" s="300"/>
      <c r="O11" s="300"/>
      <c r="P11" s="300"/>
      <c r="Q11" s="300"/>
      <c r="R11" s="300"/>
      <c r="S11" s="300"/>
      <c r="T11" s="300"/>
      <c r="U11" s="300"/>
      <c r="V11" s="301"/>
      <c r="W11" s="319"/>
      <c r="X11" s="320"/>
    </row>
    <row r="12" spans="1:24" s="58" customFormat="1" ht="14.5" customHeight="1" x14ac:dyDescent="0.2">
      <c r="A12" s="203">
        <v>106</v>
      </c>
      <c r="B12" s="300" t="s">
        <v>193</v>
      </c>
      <c r="C12" s="300"/>
      <c r="D12" s="300"/>
      <c r="E12" s="300"/>
      <c r="F12" s="300"/>
      <c r="G12" s="300"/>
      <c r="H12" s="300"/>
      <c r="I12" s="300"/>
      <c r="J12" s="300"/>
      <c r="K12" s="300"/>
      <c r="L12" s="300"/>
      <c r="M12" s="300"/>
      <c r="N12" s="300"/>
      <c r="O12" s="300"/>
      <c r="P12" s="300"/>
      <c r="Q12" s="300"/>
      <c r="R12" s="300"/>
      <c r="S12" s="300"/>
      <c r="T12" s="300"/>
      <c r="U12" s="300"/>
      <c r="V12" s="301"/>
      <c r="W12" s="319"/>
      <c r="X12" s="320"/>
    </row>
    <row r="13" spans="1:24" s="58" customFormat="1" ht="14.5" customHeight="1" x14ac:dyDescent="0.2">
      <c r="A13" s="231">
        <v>107</v>
      </c>
      <c r="B13" s="300" t="s">
        <v>187</v>
      </c>
      <c r="C13" s="300"/>
      <c r="D13" s="300"/>
      <c r="E13" s="300"/>
      <c r="F13" s="300"/>
      <c r="G13" s="300"/>
      <c r="H13" s="300"/>
      <c r="I13" s="300"/>
      <c r="J13" s="300"/>
      <c r="K13" s="300"/>
      <c r="L13" s="300"/>
      <c r="M13" s="300"/>
      <c r="N13" s="300"/>
      <c r="O13" s="300"/>
      <c r="P13" s="300"/>
      <c r="Q13" s="300"/>
      <c r="R13" s="300"/>
      <c r="S13" s="300"/>
      <c r="T13" s="300"/>
      <c r="U13" s="300"/>
      <c r="V13" s="301"/>
      <c r="W13" s="319"/>
      <c r="X13" s="320"/>
    </row>
    <row r="14" spans="1:24" s="58" customFormat="1" ht="14.5" customHeight="1" x14ac:dyDescent="0.2">
      <c r="A14" s="203">
        <v>108</v>
      </c>
      <c r="B14" s="236"/>
      <c r="C14" s="236"/>
      <c r="D14" s="236"/>
      <c r="E14" s="236"/>
      <c r="F14" s="236"/>
      <c r="G14" s="236"/>
      <c r="H14" s="236"/>
      <c r="I14" s="236"/>
      <c r="J14" s="236"/>
      <c r="K14" s="236"/>
      <c r="L14" s="236"/>
      <c r="M14" s="236"/>
      <c r="N14" s="236"/>
      <c r="O14" s="236"/>
      <c r="P14" s="236"/>
      <c r="Q14" s="236"/>
      <c r="R14" s="236"/>
      <c r="S14" s="236"/>
      <c r="T14" s="236"/>
      <c r="U14" s="236"/>
      <c r="V14" s="237"/>
      <c r="W14" s="319"/>
      <c r="X14" s="320"/>
    </row>
    <row r="15" spans="1:24" s="58" customFormat="1" ht="14.5" customHeight="1" x14ac:dyDescent="0.2">
      <c r="A15" s="203">
        <v>109</v>
      </c>
      <c r="B15" s="234"/>
      <c r="C15" s="234"/>
      <c r="D15" s="234"/>
      <c r="E15" s="234"/>
      <c r="F15" s="234"/>
      <c r="G15" s="234"/>
      <c r="H15" s="234"/>
      <c r="I15" s="234"/>
      <c r="J15" s="234"/>
      <c r="K15" s="234"/>
      <c r="L15" s="234"/>
      <c r="M15" s="234"/>
      <c r="N15" s="234"/>
      <c r="O15" s="234"/>
      <c r="P15" s="234"/>
      <c r="Q15" s="234"/>
      <c r="R15" s="234"/>
      <c r="S15" s="234"/>
      <c r="T15" s="234"/>
      <c r="U15" s="234"/>
      <c r="V15" s="217"/>
      <c r="W15" s="319"/>
      <c r="X15" s="320"/>
    </row>
    <row r="16" spans="1:24" s="58" customFormat="1" ht="14.5" customHeight="1" x14ac:dyDescent="0.2">
      <c r="A16" s="221">
        <v>110</v>
      </c>
      <c r="W16" s="319"/>
      <c r="X16" s="320"/>
    </row>
    <row r="17" spans="1:24" s="44" customFormat="1" ht="3.5" customHeight="1" x14ac:dyDescent="0.15">
      <c r="A17" s="114"/>
      <c r="B17" s="114"/>
      <c r="C17" s="114"/>
      <c r="D17" s="114"/>
      <c r="E17" s="114"/>
      <c r="F17" s="114"/>
      <c r="G17" s="114"/>
      <c r="H17" s="114"/>
      <c r="I17" s="114"/>
      <c r="J17" s="114"/>
      <c r="K17" s="114"/>
      <c r="L17" s="114"/>
      <c r="M17" s="114"/>
      <c r="N17" s="114"/>
      <c r="O17" s="114"/>
      <c r="P17" s="114"/>
      <c r="Q17" s="114"/>
      <c r="R17" s="114"/>
      <c r="S17" s="114"/>
      <c r="T17" s="114"/>
      <c r="U17" s="114"/>
      <c r="V17" s="114"/>
      <c r="W17" s="114"/>
      <c r="X17" s="92"/>
    </row>
    <row r="18" spans="1:24" s="61" customFormat="1" ht="14.25" customHeight="1" x14ac:dyDescent="0.2">
      <c r="A18" s="303" t="s">
        <v>119</v>
      </c>
      <c r="B18" s="303"/>
      <c r="C18" s="303"/>
      <c r="D18" s="303"/>
      <c r="E18" s="303"/>
      <c r="F18" s="303"/>
      <c r="G18" s="303"/>
      <c r="H18" s="303"/>
      <c r="I18" s="303"/>
      <c r="J18" s="303"/>
      <c r="K18" s="303"/>
      <c r="L18" s="303"/>
      <c r="M18" s="303"/>
      <c r="N18" s="303"/>
      <c r="O18" s="303"/>
      <c r="P18" s="303"/>
      <c r="Q18" s="303"/>
      <c r="R18" s="303"/>
      <c r="S18" s="303"/>
      <c r="T18" s="303"/>
      <c r="U18" s="303"/>
      <c r="V18" s="303"/>
      <c r="W18" s="303"/>
      <c r="X18" s="303"/>
    </row>
    <row r="19" spans="1:24" s="43" customFormat="1" ht="2.5" customHeight="1" x14ac:dyDescent="0.2">
      <c r="A19" s="115"/>
      <c r="B19" s="115"/>
      <c r="C19" s="115"/>
      <c r="D19" s="115"/>
      <c r="E19" s="115"/>
      <c r="F19" s="115"/>
      <c r="G19" s="115"/>
      <c r="H19" s="115"/>
      <c r="I19" s="115"/>
      <c r="J19" s="115"/>
      <c r="K19" s="115"/>
      <c r="L19" s="115"/>
      <c r="M19" s="115"/>
      <c r="N19" s="115"/>
      <c r="O19" s="115"/>
      <c r="P19" s="115"/>
      <c r="Q19" s="115"/>
      <c r="R19" s="116"/>
      <c r="S19" s="116"/>
      <c r="T19" s="116"/>
      <c r="U19" s="117"/>
      <c r="V19" s="105"/>
      <c r="W19" s="105"/>
      <c r="X19" s="105"/>
    </row>
    <row r="20" spans="1:24" s="43" customFormat="1" ht="18" customHeight="1" x14ac:dyDescent="0.15">
      <c r="A20" s="304"/>
      <c r="B20" s="304"/>
      <c r="C20" s="304"/>
      <c r="D20" s="304"/>
      <c r="E20" s="304"/>
      <c r="F20" s="304"/>
      <c r="G20" s="304"/>
      <c r="H20" s="304"/>
      <c r="I20" s="304"/>
      <c r="J20" s="304"/>
      <c r="K20" s="304"/>
      <c r="L20" s="304"/>
      <c r="M20" s="304"/>
      <c r="N20" s="304"/>
      <c r="O20" s="304"/>
      <c r="P20" s="304"/>
      <c r="Q20" s="304"/>
      <c r="R20" s="304"/>
      <c r="S20" s="304"/>
      <c r="T20" s="304"/>
      <c r="U20" s="304"/>
      <c r="V20" s="304"/>
      <c r="W20" s="304"/>
      <c r="X20" s="304"/>
    </row>
    <row r="21" spans="1:24" s="43" customFormat="1" ht="18" customHeight="1" x14ac:dyDescent="0.15">
      <c r="A21" s="304"/>
      <c r="B21" s="304"/>
      <c r="C21" s="304"/>
      <c r="D21" s="304"/>
      <c r="E21" s="304"/>
      <c r="F21" s="304"/>
      <c r="G21" s="304"/>
      <c r="H21" s="304"/>
      <c r="I21" s="304"/>
      <c r="J21" s="304"/>
      <c r="K21" s="304"/>
      <c r="L21" s="304"/>
      <c r="M21" s="304"/>
      <c r="N21" s="304"/>
      <c r="O21" s="304"/>
      <c r="P21" s="304"/>
      <c r="Q21" s="304"/>
      <c r="R21" s="304"/>
      <c r="S21" s="304"/>
      <c r="T21" s="304"/>
      <c r="U21" s="304"/>
      <c r="V21" s="304"/>
      <c r="W21" s="304"/>
      <c r="X21" s="304"/>
    </row>
    <row r="22" spans="1:24" s="43" customFormat="1" ht="18" customHeight="1" x14ac:dyDescent="0.15">
      <c r="A22" s="304"/>
      <c r="B22" s="304"/>
      <c r="C22" s="304"/>
      <c r="D22" s="304"/>
      <c r="E22" s="304"/>
      <c r="F22" s="304"/>
      <c r="G22" s="304"/>
      <c r="H22" s="304"/>
      <c r="I22" s="304"/>
      <c r="J22" s="304"/>
      <c r="K22" s="304"/>
      <c r="L22" s="304"/>
      <c r="M22" s="304"/>
      <c r="N22" s="304"/>
      <c r="O22" s="304"/>
      <c r="P22" s="304"/>
      <c r="Q22" s="304"/>
      <c r="R22" s="304"/>
      <c r="S22" s="304"/>
      <c r="T22" s="304"/>
      <c r="U22" s="304"/>
      <c r="V22" s="304"/>
      <c r="W22" s="304"/>
      <c r="X22" s="304"/>
    </row>
    <row r="23" spans="1:24" s="43" customFormat="1" ht="18" customHeight="1" x14ac:dyDescent="0.15">
      <c r="A23" s="304"/>
      <c r="B23" s="304"/>
      <c r="C23" s="304"/>
      <c r="D23" s="304"/>
      <c r="E23" s="304"/>
      <c r="F23" s="304"/>
      <c r="G23" s="304"/>
      <c r="H23" s="304"/>
      <c r="I23" s="304"/>
      <c r="J23" s="304"/>
      <c r="K23" s="304"/>
      <c r="L23" s="304"/>
      <c r="M23" s="304"/>
      <c r="N23" s="304"/>
      <c r="O23" s="304"/>
      <c r="P23" s="304"/>
      <c r="Q23" s="304"/>
      <c r="R23" s="304"/>
      <c r="S23" s="304"/>
      <c r="T23" s="304"/>
      <c r="U23" s="304"/>
      <c r="V23" s="304"/>
      <c r="W23" s="304"/>
      <c r="X23" s="304"/>
    </row>
    <row r="24" spans="1:24" s="43" customFormat="1" ht="18" customHeight="1" x14ac:dyDescent="0.15">
      <c r="A24" s="304"/>
      <c r="B24" s="304"/>
      <c r="C24" s="304"/>
      <c r="D24" s="304"/>
      <c r="E24" s="304"/>
      <c r="F24" s="304"/>
      <c r="G24" s="304"/>
      <c r="H24" s="304"/>
      <c r="I24" s="304"/>
      <c r="J24" s="304"/>
      <c r="K24" s="304"/>
      <c r="L24" s="304"/>
      <c r="M24" s="304"/>
      <c r="N24" s="304"/>
      <c r="O24" s="304"/>
      <c r="P24" s="304"/>
      <c r="Q24" s="304"/>
      <c r="R24" s="304"/>
      <c r="S24" s="304"/>
      <c r="T24" s="304"/>
      <c r="U24" s="304"/>
      <c r="V24" s="304"/>
      <c r="W24" s="304"/>
      <c r="X24" s="304"/>
    </row>
    <row r="25" spans="1:24" s="43" customFormat="1" ht="18" customHeight="1" x14ac:dyDescent="0.15">
      <c r="A25" s="304"/>
      <c r="B25" s="304"/>
      <c r="C25" s="304"/>
      <c r="D25" s="304"/>
      <c r="E25" s="304"/>
      <c r="F25" s="304"/>
      <c r="G25" s="304"/>
      <c r="H25" s="304"/>
      <c r="I25" s="304"/>
      <c r="J25" s="304"/>
      <c r="K25" s="304"/>
      <c r="L25" s="304"/>
      <c r="M25" s="304"/>
      <c r="N25" s="304"/>
      <c r="O25" s="304"/>
      <c r="P25" s="304"/>
      <c r="Q25" s="304"/>
      <c r="R25" s="304"/>
      <c r="S25" s="304"/>
      <c r="T25" s="304"/>
      <c r="U25" s="304"/>
      <c r="V25" s="304"/>
      <c r="W25" s="304"/>
      <c r="X25" s="304"/>
    </row>
    <row r="26" spans="1:24" s="43" customFormat="1" ht="18" customHeight="1" x14ac:dyDescent="0.15">
      <c r="A26" s="304"/>
      <c r="B26" s="304"/>
      <c r="C26" s="304"/>
      <c r="D26" s="304"/>
      <c r="E26" s="304"/>
      <c r="F26" s="304"/>
      <c r="G26" s="304"/>
      <c r="H26" s="304"/>
      <c r="I26" s="304"/>
      <c r="J26" s="304"/>
      <c r="K26" s="304"/>
      <c r="L26" s="304"/>
      <c r="M26" s="304"/>
      <c r="N26" s="304"/>
      <c r="O26" s="304"/>
      <c r="P26" s="304"/>
      <c r="Q26" s="304"/>
      <c r="R26" s="304"/>
      <c r="S26" s="304"/>
      <c r="T26" s="304"/>
      <c r="U26" s="304"/>
      <c r="V26" s="304"/>
      <c r="W26" s="304"/>
      <c r="X26" s="304"/>
    </row>
    <row r="27" spans="1:24" s="43" customFormat="1" ht="18" customHeight="1" x14ac:dyDescent="0.15">
      <c r="A27" s="304"/>
      <c r="B27" s="304"/>
      <c r="C27" s="304"/>
      <c r="D27" s="304"/>
      <c r="E27" s="304"/>
      <c r="F27" s="304"/>
      <c r="G27" s="304"/>
      <c r="H27" s="304"/>
      <c r="I27" s="304"/>
      <c r="J27" s="304"/>
      <c r="K27" s="304"/>
      <c r="L27" s="304"/>
      <c r="M27" s="304"/>
      <c r="N27" s="304"/>
      <c r="O27" s="304"/>
      <c r="P27" s="304"/>
      <c r="Q27" s="304"/>
      <c r="R27" s="304"/>
      <c r="S27" s="304"/>
      <c r="T27" s="304"/>
      <c r="U27" s="304"/>
      <c r="V27" s="304"/>
      <c r="W27" s="304"/>
      <c r="X27" s="304"/>
    </row>
    <row r="28" spans="1:24" s="43" customFormat="1" ht="18" customHeight="1" x14ac:dyDescent="0.15">
      <c r="A28" s="304"/>
      <c r="B28" s="304"/>
      <c r="C28" s="304"/>
      <c r="D28" s="304"/>
      <c r="E28" s="304"/>
      <c r="F28" s="304"/>
      <c r="G28" s="304"/>
      <c r="H28" s="304"/>
      <c r="I28" s="304"/>
      <c r="J28" s="304"/>
      <c r="K28" s="304"/>
      <c r="L28" s="304"/>
      <c r="M28" s="304"/>
      <c r="N28" s="304"/>
      <c r="O28" s="304"/>
      <c r="P28" s="304"/>
      <c r="Q28" s="304"/>
      <c r="R28" s="304"/>
      <c r="S28" s="304"/>
      <c r="T28" s="304"/>
      <c r="U28" s="304"/>
      <c r="V28" s="304"/>
      <c r="W28" s="304"/>
      <c r="X28" s="304"/>
    </row>
    <row r="29" spans="1:24" s="43" customFormat="1" ht="18" customHeight="1" x14ac:dyDescent="0.15">
      <c r="A29" s="304"/>
      <c r="B29" s="304"/>
      <c r="C29" s="304"/>
      <c r="D29" s="304"/>
      <c r="E29" s="304"/>
      <c r="F29" s="304"/>
      <c r="G29" s="304"/>
      <c r="H29" s="304"/>
      <c r="I29" s="304"/>
      <c r="J29" s="304"/>
      <c r="K29" s="304"/>
      <c r="L29" s="304"/>
      <c r="M29" s="304"/>
      <c r="N29" s="304"/>
      <c r="O29" s="304"/>
      <c r="P29" s="304"/>
      <c r="Q29" s="304"/>
      <c r="R29" s="304"/>
      <c r="S29" s="304"/>
      <c r="T29" s="304"/>
      <c r="U29" s="304"/>
      <c r="V29" s="304"/>
      <c r="W29" s="304"/>
      <c r="X29" s="304"/>
    </row>
    <row r="30" spans="1:24" s="43" customFormat="1" ht="18" customHeight="1" x14ac:dyDescent="0.15">
      <c r="A30" s="304"/>
      <c r="B30" s="304"/>
      <c r="C30" s="304"/>
      <c r="D30" s="304"/>
      <c r="E30" s="304"/>
      <c r="F30" s="304"/>
      <c r="G30" s="304"/>
      <c r="H30" s="304"/>
      <c r="I30" s="304"/>
      <c r="J30" s="304"/>
      <c r="K30" s="304"/>
      <c r="L30" s="304"/>
      <c r="M30" s="304"/>
      <c r="N30" s="304"/>
      <c r="O30" s="304"/>
      <c r="P30" s="304"/>
      <c r="Q30" s="304"/>
      <c r="R30" s="304"/>
      <c r="S30" s="304"/>
      <c r="T30" s="304"/>
      <c r="U30" s="304"/>
      <c r="V30" s="304"/>
      <c r="W30" s="304"/>
      <c r="X30" s="304"/>
    </row>
    <row r="31" spans="1:24" s="43" customFormat="1" ht="18" customHeight="1" x14ac:dyDescent="0.15">
      <c r="A31" s="304"/>
      <c r="B31" s="304"/>
      <c r="C31" s="304"/>
      <c r="D31" s="304"/>
      <c r="E31" s="304"/>
      <c r="F31" s="304"/>
      <c r="G31" s="304"/>
      <c r="H31" s="304"/>
      <c r="I31" s="304"/>
      <c r="J31" s="304"/>
      <c r="K31" s="304"/>
      <c r="L31" s="304"/>
      <c r="M31" s="304"/>
      <c r="N31" s="304"/>
      <c r="O31" s="304"/>
      <c r="P31" s="304"/>
      <c r="Q31" s="304"/>
      <c r="R31" s="304"/>
      <c r="S31" s="304"/>
      <c r="T31" s="304"/>
      <c r="U31" s="304"/>
      <c r="V31" s="304"/>
      <c r="W31" s="304"/>
      <c r="X31" s="304"/>
    </row>
    <row r="32" spans="1:24" s="62" customFormat="1" ht="14.5" customHeight="1" x14ac:dyDescent="0.2">
      <c r="A32" s="304"/>
      <c r="B32" s="304"/>
      <c r="C32" s="304"/>
      <c r="D32" s="304"/>
      <c r="E32" s="304"/>
      <c r="F32" s="304"/>
      <c r="G32" s="304"/>
      <c r="H32" s="304"/>
      <c r="I32" s="304"/>
      <c r="J32" s="304"/>
      <c r="K32" s="304"/>
      <c r="L32" s="304"/>
      <c r="M32" s="304"/>
      <c r="N32" s="304"/>
      <c r="O32" s="304"/>
      <c r="P32" s="304"/>
      <c r="Q32" s="304"/>
      <c r="R32" s="304"/>
      <c r="S32" s="304"/>
      <c r="T32" s="304"/>
      <c r="U32" s="304"/>
      <c r="V32" s="304"/>
      <c r="W32" s="304"/>
      <c r="X32" s="304"/>
    </row>
    <row r="33" spans="1:24" s="62" customFormat="1" ht="14.5" customHeight="1" x14ac:dyDescent="0.2">
      <c r="A33" s="304"/>
      <c r="B33" s="304"/>
      <c r="C33" s="304"/>
      <c r="D33" s="304"/>
      <c r="E33" s="304"/>
      <c r="F33" s="304"/>
      <c r="G33" s="304"/>
      <c r="H33" s="304"/>
      <c r="I33" s="304"/>
      <c r="J33" s="304"/>
      <c r="K33" s="304"/>
      <c r="L33" s="304"/>
      <c r="M33" s="304"/>
      <c r="N33" s="304"/>
      <c r="O33" s="304"/>
      <c r="P33" s="304"/>
      <c r="Q33" s="304"/>
      <c r="R33" s="304"/>
      <c r="S33" s="304"/>
      <c r="T33" s="304"/>
      <c r="U33" s="304"/>
      <c r="V33" s="304"/>
      <c r="W33" s="304"/>
      <c r="X33" s="304"/>
    </row>
    <row r="34" spans="1:24" s="224" customFormat="1" ht="13.25" customHeight="1" x14ac:dyDescent="0.2">
      <c r="A34" s="304"/>
      <c r="B34" s="304"/>
      <c r="C34" s="304"/>
      <c r="D34" s="304"/>
      <c r="E34" s="304"/>
      <c r="F34" s="304"/>
      <c r="G34" s="304"/>
      <c r="H34" s="304"/>
      <c r="I34" s="304"/>
      <c r="J34" s="304"/>
      <c r="K34" s="304"/>
      <c r="L34" s="304"/>
      <c r="M34" s="304"/>
      <c r="N34" s="304"/>
      <c r="O34" s="304"/>
      <c r="P34" s="304"/>
      <c r="Q34" s="304"/>
      <c r="R34" s="304"/>
      <c r="S34" s="304"/>
      <c r="T34" s="304"/>
      <c r="U34" s="304"/>
      <c r="V34" s="304"/>
      <c r="W34" s="304"/>
      <c r="X34" s="304"/>
    </row>
    <row r="35" spans="1:24" ht="14.5" customHeight="1" x14ac:dyDescent="0.15">
      <c r="A35" s="304"/>
      <c r="B35" s="304"/>
      <c r="C35" s="304"/>
      <c r="D35" s="304"/>
      <c r="E35" s="304"/>
      <c r="F35" s="304"/>
      <c r="G35" s="304"/>
      <c r="H35" s="304"/>
      <c r="I35" s="304"/>
      <c r="J35" s="304"/>
      <c r="K35" s="304"/>
      <c r="L35" s="304"/>
      <c r="M35" s="304"/>
      <c r="N35" s="304"/>
      <c r="O35" s="304"/>
      <c r="P35" s="304"/>
      <c r="Q35" s="304"/>
      <c r="R35" s="304"/>
      <c r="S35" s="304"/>
      <c r="T35" s="304"/>
      <c r="U35" s="304"/>
      <c r="V35" s="304"/>
      <c r="W35" s="304"/>
      <c r="X35" s="304"/>
    </row>
    <row r="36" spans="1:24" ht="14.5" customHeight="1" x14ac:dyDescent="0.15">
      <c r="A36" s="304"/>
      <c r="B36" s="304"/>
      <c r="C36" s="304"/>
      <c r="D36" s="304"/>
      <c r="E36" s="304"/>
      <c r="F36" s="304"/>
      <c r="G36" s="304"/>
      <c r="H36" s="304"/>
      <c r="I36" s="304"/>
      <c r="J36" s="304"/>
      <c r="K36" s="304"/>
      <c r="L36" s="304"/>
      <c r="M36" s="304"/>
      <c r="N36" s="304"/>
      <c r="O36" s="304"/>
      <c r="P36" s="304"/>
      <c r="Q36" s="304"/>
      <c r="R36" s="304"/>
      <c r="S36" s="304"/>
      <c r="T36" s="304"/>
      <c r="U36" s="304"/>
      <c r="V36" s="304"/>
      <c r="W36" s="304"/>
      <c r="X36" s="304"/>
    </row>
    <row r="37" spans="1:24" ht="14.5" customHeight="1" x14ac:dyDescent="0.15">
      <c r="A37" s="304"/>
      <c r="B37" s="304"/>
      <c r="C37" s="304"/>
      <c r="D37" s="304"/>
      <c r="E37" s="304"/>
      <c r="F37" s="304"/>
      <c r="G37" s="304"/>
      <c r="H37" s="304"/>
      <c r="I37" s="304"/>
      <c r="J37" s="304"/>
      <c r="K37" s="304"/>
      <c r="L37" s="304"/>
      <c r="M37" s="304"/>
      <c r="N37" s="304"/>
      <c r="O37" s="304"/>
      <c r="P37" s="304"/>
      <c r="Q37" s="304"/>
      <c r="R37" s="304"/>
      <c r="S37" s="304"/>
      <c r="T37" s="304"/>
      <c r="U37" s="304"/>
      <c r="V37" s="304"/>
      <c r="W37" s="304"/>
      <c r="X37" s="304"/>
    </row>
    <row r="38" spans="1:24" s="44" customFormat="1" ht="3.5" customHeight="1" x14ac:dyDescent="0.15">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row>
    <row r="39" spans="1:24" ht="3.5" customHeight="1" x14ac:dyDescent="0.15">
      <c r="A39" s="233"/>
      <c r="B39" s="233"/>
      <c r="C39" s="233"/>
      <c r="D39" s="233"/>
      <c r="E39" s="233"/>
      <c r="F39" s="233"/>
      <c r="G39" s="233"/>
      <c r="H39" s="233"/>
      <c r="I39" s="233"/>
      <c r="J39" s="233"/>
      <c r="K39" s="233"/>
      <c r="L39" s="233"/>
      <c r="M39" s="233"/>
      <c r="N39" s="233"/>
      <c r="O39" s="233"/>
      <c r="P39" s="233"/>
      <c r="Q39" s="233"/>
      <c r="R39" s="233"/>
      <c r="S39" s="233"/>
      <c r="T39" s="233"/>
      <c r="U39" s="233"/>
      <c r="V39" s="233"/>
      <c r="W39" s="233"/>
      <c r="X39" s="233"/>
    </row>
    <row r="40" spans="1:24" s="96" customFormat="1" ht="14.5" customHeight="1" x14ac:dyDescent="0.15">
      <c r="A40" s="302" t="s">
        <v>109</v>
      </c>
      <c r="B40" s="303"/>
      <c r="C40" s="303"/>
      <c r="D40" s="303"/>
      <c r="E40" s="303"/>
      <c r="F40" s="303"/>
      <c r="G40" s="303"/>
      <c r="H40" s="303"/>
      <c r="I40" s="303"/>
      <c r="J40" s="303"/>
      <c r="K40" s="303"/>
      <c r="L40" s="303"/>
      <c r="M40" s="303"/>
      <c r="N40" s="303"/>
      <c r="O40" s="303"/>
      <c r="P40" s="303"/>
      <c r="Q40" s="303"/>
      <c r="R40" s="303"/>
      <c r="S40" s="303"/>
      <c r="T40" s="303"/>
      <c r="U40" s="303"/>
      <c r="V40" s="303"/>
      <c r="W40" s="303"/>
      <c r="X40" s="303"/>
    </row>
    <row r="41" spans="1:24" s="66" customFormat="1" ht="3.5" customHeight="1" x14ac:dyDescent="0.15">
      <c r="A41" s="226"/>
      <c r="B41" s="227"/>
      <c r="C41" s="227"/>
      <c r="D41" s="227"/>
      <c r="E41" s="227"/>
      <c r="F41" s="227"/>
      <c r="G41" s="227"/>
      <c r="H41" s="227"/>
      <c r="I41" s="227"/>
      <c r="J41" s="227"/>
      <c r="K41" s="227"/>
      <c r="L41" s="227"/>
      <c r="M41" s="227"/>
      <c r="N41" s="227"/>
      <c r="O41" s="227"/>
      <c r="P41" s="227"/>
      <c r="Q41" s="227"/>
      <c r="R41" s="227"/>
      <c r="S41" s="227"/>
      <c r="T41" s="227"/>
      <c r="U41" s="227"/>
      <c r="V41" s="227"/>
      <c r="W41" s="227"/>
      <c r="X41" s="227"/>
    </row>
    <row r="42" spans="1:24" s="59" customFormat="1" ht="30" customHeight="1" x14ac:dyDescent="0.2">
      <c r="A42" s="322" t="s">
        <v>42</v>
      </c>
      <c r="B42" s="322"/>
      <c r="C42" s="318" t="s">
        <v>122</v>
      </c>
      <c r="D42" s="318"/>
      <c r="E42" s="318"/>
      <c r="F42" s="318"/>
      <c r="G42" s="318"/>
      <c r="H42" s="318"/>
      <c r="I42" s="318"/>
      <c r="J42" s="318"/>
      <c r="K42" s="318"/>
      <c r="L42" s="318"/>
      <c r="M42" s="318"/>
      <c r="N42" s="318"/>
      <c r="O42" s="318"/>
      <c r="P42" s="318"/>
      <c r="Q42" s="318"/>
      <c r="R42" s="318"/>
      <c r="S42" s="318"/>
      <c r="T42" s="318"/>
      <c r="U42" s="318"/>
      <c r="V42" s="318"/>
      <c r="W42" s="318"/>
      <c r="X42" s="318"/>
    </row>
    <row r="43" spans="1:24" s="59" customFormat="1" ht="14.5" customHeight="1" x14ac:dyDescent="0.2">
      <c r="A43" s="322" t="s">
        <v>39</v>
      </c>
      <c r="B43" s="322"/>
      <c r="C43" s="323" t="s">
        <v>43</v>
      </c>
      <c r="D43" s="323"/>
      <c r="E43" s="323"/>
      <c r="F43" s="323"/>
      <c r="G43" s="323"/>
      <c r="H43" s="323"/>
      <c r="I43" s="323"/>
      <c r="J43" s="323"/>
      <c r="K43" s="323"/>
      <c r="L43" s="323"/>
      <c r="M43" s="323"/>
      <c r="N43" s="323"/>
      <c r="O43" s="323"/>
      <c r="P43" s="323"/>
      <c r="Q43" s="323"/>
      <c r="R43" s="323"/>
      <c r="S43" s="323"/>
      <c r="T43" s="323"/>
      <c r="U43" s="323"/>
      <c r="V43" s="323"/>
      <c r="W43" s="323"/>
      <c r="X43" s="323"/>
    </row>
    <row r="44" spans="1:24" s="59" customFormat="1" ht="30" customHeight="1" x14ac:dyDescent="0.2">
      <c r="A44" s="324" t="s">
        <v>40</v>
      </c>
      <c r="B44" s="324"/>
      <c r="C44" s="325" t="s">
        <v>132</v>
      </c>
      <c r="D44" s="325"/>
      <c r="E44" s="325"/>
      <c r="F44" s="325"/>
      <c r="G44" s="325"/>
      <c r="H44" s="325"/>
      <c r="I44" s="325"/>
      <c r="J44" s="325"/>
      <c r="K44" s="325"/>
      <c r="L44" s="325"/>
      <c r="M44" s="325"/>
      <c r="N44" s="325"/>
      <c r="O44" s="325"/>
      <c r="P44" s="325"/>
      <c r="Q44" s="325"/>
      <c r="R44" s="325"/>
      <c r="S44" s="325"/>
      <c r="T44" s="325"/>
      <c r="U44" s="325"/>
      <c r="V44" s="325"/>
      <c r="W44" s="325"/>
      <c r="X44" s="325"/>
    </row>
    <row r="45" spans="1:24" s="59" customFormat="1" ht="30" customHeight="1" x14ac:dyDescent="0.2">
      <c r="A45" s="326" t="s">
        <v>61</v>
      </c>
      <c r="B45" s="326"/>
      <c r="C45" s="321" t="s">
        <v>98</v>
      </c>
      <c r="D45" s="321"/>
      <c r="E45" s="321"/>
      <c r="F45" s="321"/>
      <c r="G45" s="321"/>
      <c r="H45" s="321"/>
      <c r="I45" s="321"/>
      <c r="J45" s="321"/>
      <c r="K45" s="321"/>
      <c r="L45" s="321"/>
      <c r="M45" s="321"/>
      <c r="N45" s="321"/>
      <c r="O45" s="321"/>
      <c r="P45" s="321"/>
      <c r="Q45" s="321"/>
      <c r="R45" s="321"/>
      <c r="S45" s="321"/>
      <c r="T45" s="321"/>
      <c r="U45" s="321"/>
      <c r="V45" s="321"/>
      <c r="W45" s="321"/>
      <c r="X45" s="321"/>
    </row>
    <row r="46" spans="1:24" ht="30" customHeight="1" x14ac:dyDescent="0.15">
      <c r="A46" s="317" t="s">
        <v>64</v>
      </c>
      <c r="B46" s="317"/>
      <c r="C46" s="318" t="s">
        <v>129</v>
      </c>
      <c r="D46" s="318"/>
      <c r="E46" s="318"/>
      <c r="F46" s="318"/>
      <c r="G46" s="318"/>
      <c r="H46" s="318"/>
      <c r="I46" s="318"/>
      <c r="J46" s="318"/>
      <c r="K46" s="318"/>
      <c r="L46" s="318"/>
      <c r="M46" s="318"/>
      <c r="N46" s="318"/>
      <c r="O46" s="318"/>
      <c r="P46" s="318"/>
      <c r="Q46" s="318"/>
      <c r="R46" s="318"/>
      <c r="S46" s="318"/>
      <c r="T46" s="318"/>
      <c r="U46" s="318"/>
      <c r="V46" s="318"/>
      <c r="W46" s="318"/>
      <c r="X46" s="318"/>
    </row>
    <row r="47" spans="1:24" s="44" customFormat="1" ht="3.5" customHeight="1" x14ac:dyDescent="0.2">
      <c r="A47" s="120"/>
      <c r="B47" s="120"/>
      <c r="C47" s="120"/>
      <c r="D47" s="120"/>
      <c r="E47" s="120"/>
      <c r="F47" s="120"/>
      <c r="G47" s="120"/>
      <c r="H47" s="120"/>
      <c r="I47" s="120"/>
      <c r="J47" s="120"/>
      <c r="K47" s="120"/>
      <c r="L47" s="120"/>
      <c r="M47" s="120"/>
      <c r="N47" s="120"/>
      <c r="O47" s="120"/>
      <c r="P47" s="120"/>
      <c r="Q47" s="120"/>
      <c r="R47" s="121"/>
      <c r="S47" s="121"/>
      <c r="T47" s="121"/>
      <c r="U47" s="122"/>
      <c r="V47" s="123"/>
      <c r="W47" s="123"/>
      <c r="X47" s="123"/>
    </row>
    <row r="48" spans="1:24" ht="3.5" customHeight="1" x14ac:dyDescent="0.2">
      <c r="A48" s="124"/>
      <c r="B48" s="102"/>
      <c r="C48" s="102"/>
      <c r="D48" s="102"/>
      <c r="E48" s="102"/>
      <c r="F48" s="102"/>
      <c r="G48" s="102"/>
      <c r="H48" s="102"/>
      <c r="I48" s="102"/>
      <c r="J48" s="102"/>
      <c r="K48" s="102"/>
      <c r="L48" s="102"/>
      <c r="M48" s="102"/>
      <c r="N48" s="102"/>
      <c r="O48" s="102"/>
      <c r="P48" s="102"/>
      <c r="Q48" s="102"/>
      <c r="R48" s="103"/>
      <c r="S48" s="103"/>
      <c r="T48" s="103"/>
      <c r="U48" s="104"/>
      <c r="V48" s="105"/>
      <c r="W48" s="105"/>
      <c r="X48" s="105"/>
    </row>
    <row r="49" spans="1:24" ht="16.25" customHeight="1" x14ac:dyDescent="0.15">
      <c r="A49" s="307" t="s">
        <v>3</v>
      </c>
      <c r="B49" s="307"/>
      <c r="C49" s="307"/>
      <c r="D49" s="307"/>
      <c r="E49" s="306" t="s">
        <v>54</v>
      </c>
      <c r="F49" s="306"/>
      <c r="G49" s="306"/>
      <c r="H49" s="125">
        <v>10</v>
      </c>
      <c r="I49" s="310" t="s">
        <v>41</v>
      </c>
      <c r="J49" s="310"/>
      <c r="K49" s="310"/>
      <c r="L49" s="311"/>
      <c r="M49" s="312"/>
      <c r="N49" s="308" t="s">
        <v>57</v>
      </c>
      <c r="O49" s="309"/>
      <c r="P49" s="309"/>
      <c r="Q49" s="309"/>
      <c r="R49" s="309"/>
      <c r="S49" s="309"/>
      <c r="T49" s="309"/>
      <c r="U49" s="313" t="s">
        <v>35</v>
      </c>
      <c r="V49" s="314"/>
      <c r="W49" s="315" t="str">
        <f>IF(ISBLANK(L49),"",ROUND((L49/H49*5+1)*2,0)/2)</f>
        <v/>
      </c>
      <c r="X49" s="316"/>
    </row>
    <row r="50" spans="1:24" s="44" customFormat="1" ht="3.5" customHeight="1" x14ac:dyDescent="0.15">
      <c r="A50" s="228"/>
      <c r="B50" s="228"/>
      <c r="C50" s="228"/>
      <c r="D50" s="228"/>
      <c r="E50" s="230"/>
      <c r="F50" s="230"/>
      <c r="G50" s="230"/>
      <c r="H50" s="128"/>
      <c r="I50" s="230"/>
      <c r="J50" s="230"/>
      <c r="K50" s="230"/>
      <c r="L50" s="129"/>
      <c r="M50" s="129"/>
      <c r="N50" s="229"/>
      <c r="O50" s="229"/>
      <c r="P50" s="229"/>
      <c r="Q50" s="229"/>
      <c r="R50" s="229"/>
      <c r="S50" s="229"/>
      <c r="T50" s="229"/>
      <c r="U50" s="131"/>
      <c r="V50" s="131"/>
      <c r="W50" s="132"/>
      <c r="X50" s="132"/>
    </row>
    <row r="51" spans="1:24" ht="14.5" customHeight="1" x14ac:dyDescent="0.15">
      <c r="A51" s="302" t="s">
        <v>71</v>
      </c>
      <c r="B51" s="303"/>
      <c r="C51" s="303"/>
      <c r="D51" s="303"/>
      <c r="E51" s="303"/>
      <c r="F51" s="303"/>
      <c r="G51" s="303"/>
      <c r="H51" s="303"/>
      <c r="I51" s="303"/>
      <c r="J51" s="303"/>
      <c r="K51" s="303"/>
      <c r="L51" s="303"/>
      <c r="M51" s="303"/>
      <c r="N51" s="303"/>
      <c r="O51" s="303"/>
      <c r="P51" s="303"/>
      <c r="Q51" s="303"/>
      <c r="R51" s="303"/>
      <c r="S51" s="303"/>
      <c r="T51" s="303"/>
      <c r="U51" s="303"/>
      <c r="V51" s="303"/>
      <c r="W51" s="303"/>
      <c r="X51" s="303"/>
    </row>
    <row r="52" spans="1:24" ht="3.5" customHeight="1" x14ac:dyDescent="0.15">
      <c r="A52" s="226"/>
      <c r="B52" s="227"/>
      <c r="C52" s="227"/>
      <c r="D52" s="227"/>
      <c r="E52" s="227"/>
      <c r="F52" s="227"/>
      <c r="G52" s="227"/>
      <c r="H52" s="227"/>
      <c r="I52" s="227"/>
      <c r="J52" s="227"/>
      <c r="K52" s="227"/>
      <c r="L52" s="227"/>
      <c r="M52" s="227"/>
      <c r="N52" s="227"/>
      <c r="O52" s="227"/>
      <c r="P52" s="227"/>
      <c r="Q52" s="227"/>
      <c r="R52" s="227"/>
      <c r="S52" s="227"/>
      <c r="T52" s="227"/>
      <c r="U52" s="227"/>
      <c r="V52" s="227"/>
      <c r="W52" s="227"/>
      <c r="X52" s="227"/>
    </row>
    <row r="53" spans="1:24" ht="14.5" customHeight="1" x14ac:dyDescent="0.15">
      <c r="A53" s="304"/>
      <c r="B53" s="305"/>
      <c r="C53" s="305"/>
      <c r="D53" s="305"/>
      <c r="E53" s="305"/>
      <c r="F53" s="305"/>
      <c r="G53" s="305"/>
      <c r="H53" s="305"/>
      <c r="I53" s="305"/>
      <c r="J53" s="305"/>
      <c r="K53" s="305"/>
      <c r="L53" s="305"/>
      <c r="M53" s="305"/>
      <c r="N53" s="305"/>
      <c r="O53" s="305"/>
      <c r="P53" s="305"/>
      <c r="Q53" s="305"/>
      <c r="R53" s="305"/>
      <c r="S53" s="305"/>
      <c r="T53" s="305"/>
      <c r="U53" s="305"/>
      <c r="V53" s="305"/>
      <c r="W53" s="305"/>
      <c r="X53" s="305"/>
    </row>
    <row r="54" spans="1:24" ht="14.5" customHeight="1" x14ac:dyDescent="0.15">
      <c r="A54" s="305"/>
      <c r="B54" s="305"/>
      <c r="C54" s="305"/>
      <c r="D54" s="305"/>
      <c r="E54" s="305"/>
      <c r="F54" s="305"/>
      <c r="G54" s="305"/>
      <c r="H54" s="305"/>
      <c r="I54" s="305"/>
      <c r="J54" s="305"/>
      <c r="K54" s="305"/>
      <c r="L54" s="305"/>
      <c r="M54" s="305"/>
      <c r="N54" s="305"/>
      <c r="O54" s="305"/>
      <c r="P54" s="305"/>
      <c r="Q54" s="305"/>
      <c r="R54" s="305"/>
      <c r="S54" s="305"/>
      <c r="T54" s="305"/>
      <c r="U54" s="305"/>
      <c r="V54" s="305"/>
      <c r="W54" s="305"/>
      <c r="X54" s="305"/>
    </row>
    <row r="55" spans="1:24" ht="14.5" customHeight="1" x14ac:dyDescent="0.15">
      <c r="A55" s="305"/>
      <c r="B55" s="305"/>
      <c r="C55" s="305"/>
      <c r="D55" s="305"/>
      <c r="E55" s="305"/>
      <c r="F55" s="305"/>
      <c r="G55" s="305"/>
      <c r="H55" s="305"/>
      <c r="I55" s="305"/>
      <c r="J55" s="305"/>
      <c r="K55" s="305"/>
      <c r="L55" s="305"/>
      <c r="M55" s="305"/>
      <c r="N55" s="305"/>
      <c r="O55" s="305"/>
      <c r="P55" s="305"/>
      <c r="Q55" s="305"/>
      <c r="R55" s="305"/>
      <c r="S55" s="305"/>
      <c r="T55" s="305"/>
      <c r="U55" s="305"/>
      <c r="V55" s="305"/>
      <c r="W55" s="305"/>
      <c r="X55" s="305"/>
    </row>
    <row r="56" spans="1:24" ht="14.5" customHeight="1" x14ac:dyDescent="0.15">
      <c r="A56" s="305"/>
      <c r="B56" s="305"/>
      <c r="C56" s="305"/>
      <c r="D56" s="305"/>
      <c r="E56" s="305"/>
      <c r="F56" s="305"/>
      <c r="G56" s="305"/>
      <c r="H56" s="305"/>
      <c r="I56" s="305"/>
      <c r="J56" s="305"/>
      <c r="K56" s="305"/>
      <c r="L56" s="305"/>
      <c r="M56" s="305"/>
      <c r="N56" s="305"/>
      <c r="O56" s="305"/>
      <c r="P56" s="305"/>
      <c r="Q56" s="305"/>
      <c r="R56" s="305"/>
      <c r="S56" s="305"/>
      <c r="T56" s="305"/>
      <c r="U56" s="305"/>
      <c r="V56" s="305"/>
      <c r="W56" s="305"/>
      <c r="X56" s="305"/>
    </row>
    <row r="57" spans="1:24" ht="14.5" customHeight="1" x14ac:dyDescent="0.15">
      <c r="A57" s="305"/>
      <c r="B57" s="305"/>
      <c r="C57" s="305"/>
      <c r="D57" s="305"/>
      <c r="E57" s="305"/>
      <c r="F57" s="305"/>
      <c r="G57" s="305"/>
      <c r="H57" s="305"/>
      <c r="I57" s="305"/>
      <c r="J57" s="305"/>
      <c r="K57" s="305"/>
      <c r="L57" s="305"/>
      <c r="M57" s="305"/>
      <c r="N57" s="305"/>
      <c r="O57" s="305"/>
      <c r="P57" s="305"/>
      <c r="Q57" s="305"/>
      <c r="R57" s="305"/>
      <c r="S57" s="305"/>
      <c r="T57" s="305"/>
      <c r="U57" s="305"/>
      <c r="V57" s="305"/>
      <c r="W57" s="305"/>
      <c r="X57" s="305"/>
    </row>
    <row r="58" spans="1:24" ht="14.5" customHeight="1" x14ac:dyDescent="0.15">
      <c r="A58" s="305"/>
      <c r="B58" s="305"/>
      <c r="C58" s="305"/>
      <c r="D58" s="305"/>
      <c r="E58" s="305"/>
      <c r="F58" s="305"/>
      <c r="G58" s="305"/>
      <c r="H58" s="305"/>
      <c r="I58" s="305"/>
      <c r="J58" s="305"/>
      <c r="K58" s="305"/>
      <c r="L58" s="305"/>
      <c r="M58" s="305"/>
      <c r="N58" s="305"/>
      <c r="O58" s="305"/>
      <c r="P58" s="305"/>
      <c r="Q58" s="305"/>
      <c r="R58" s="305"/>
      <c r="S58" s="305"/>
      <c r="T58" s="305"/>
      <c r="U58" s="305"/>
      <c r="V58" s="305"/>
      <c r="W58" s="305"/>
      <c r="X58" s="305"/>
    </row>
    <row r="59" spans="1:24" ht="14.5" customHeight="1" x14ac:dyDescent="0.15">
      <c r="A59" s="305"/>
      <c r="B59" s="305"/>
      <c r="C59" s="305"/>
      <c r="D59" s="305"/>
      <c r="E59" s="305"/>
      <c r="F59" s="305"/>
      <c r="G59" s="305"/>
      <c r="H59" s="305"/>
      <c r="I59" s="305"/>
      <c r="J59" s="305"/>
      <c r="K59" s="305"/>
      <c r="L59" s="305"/>
      <c r="M59" s="305"/>
      <c r="N59" s="305"/>
      <c r="O59" s="305"/>
      <c r="P59" s="305"/>
      <c r="Q59" s="305"/>
      <c r="R59" s="305"/>
      <c r="S59" s="305"/>
      <c r="T59" s="305"/>
      <c r="U59" s="305"/>
      <c r="V59" s="305"/>
      <c r="W59" s="305"/>
      <c r="X59" s="305"/>
    </row>
    <row r="60" spans="1:24" ht="14.5" customHeight="1" x14ac:dyDescent="0.15">
      <c r="A60" s="305"/>
      <c r="B60" s="305"/>
      <c r="C60" s="305"/>
      <c r="D60" s="305"/>
      <c r="E60" s="305"/>
      <c r="F60" s="305"/>
      <c r="G60" s="305"/>
      <c r="H60" s="305"/>
      <c r="I60" s="305"/>
      <c r="J60" s="305"/>
      <c r="K60" s="305"/>
      <c r="L60" s="305"/>
      <c r="M60" s="305"/>
      <c r="N60" s="305"/>
      <c r="O60" s="305"/>
      <c r="P60" s="305"/>
      <c r="Q60" s="305"/>
      <c r="R60" s="305"/>
      <c r="S60" s="305"/>
      <c r="T60" s="305"/>
      <c r="U60" s="305"/>
      <c r="V60" s="305"/>
      <c r="W60" s="305"/>
      <c r="X60" s="305"/>
    </row>
    <row r="61" spans="1:24" ht="14.5" customHeight="1" x14ac:dyDescent="0.15">
      <c r="A61" s="305"/>
      <c r="B61" s="305"/>
      <c r="C61" s="305"/>
      <c r="D61" s="305"/>
      <c r="E61" s="305"/>
      <c r="F61" s="305"/>
      <c r="G61" s="305"/>
      <c r="H61" s="305"/>
      <c r="I61" s="305"/>
      <c r="J61" s="305"/>
      <c r="K61" s="305"/>
      <c r="L61" s="305"/>
      <c r="M61" s="305"/>
      <c r="N61" s="305"/>
      <c r="O61" s="305"/>
      <c r="P61" s="305"/>
      <c r="Q61" s="305"/>
      <c r="R61" s="305"/>
      <c r="S61" s="305"/>
      <c r="T61" s="305"/>
      <c r="U61" s="305"/>
      <c r="V61" s="305"/>
      <c r="W61" s="305"/>
      <c r="X61" s="305"/>
    </row>
    <row r="62" spans="1:24" s="44" customFormat="1" ht="3.5" customHeight="1" x14ac:dyDescent="0.15">
      <c r="A62" s="133"/>
      <c r="B62" s="133"/>
      <c r="C62" s="133"/>
      <c r="D62" s="133"/>
      <c r="E62" s="133"/>
      <c r="F62" s="133"/>
      <c r="G62" s="133"/>
      <c r="H62" s="133"/>
      <c r="I62" s="133"/>
      <c r="J62" s="133"/>
      <c r="K62" s="133"/>
      <c r="L62" s="133"/>
      <c r="M62" s="133"/>
      <c r="N62" s="133"/>
      <c r="O62" s="133"/>
      <c r="P62" s="133"/>
      <c r="Q62" s="133"/>
      <c r="R62" s="133"/>
      <c r="S62" s="133"/>
      <c r="T62" s="133"/>
      <c r="U62" s="133"/>
      <c r="V62" s="133"/>
      <c r="W62" s="133"/>
      <c r="X62" s="133"/>
    </row>
    <row r="63" spans="1:24" s="44" customFormat="1" ht="3.5" customHeight="1" x14ac:dyDescent="0.15">
      <c r="A63" s="133"/>
      <c r="B63" s="133"/>
      <c r="C63" s="133"/>
      <c r="D63" s="133"/>
      <c r="E63" s="133"/>
      <c r="F63" s="133"/>
      <c r="G63" s="133"/>
      <c r="H63" s="133"/>
      <c r="I63" s="133"/>
      <c r="J63" s="133"/>
      <c r="K63" s="133"/>
      <c r="L63" s="133"/>
      <c r="M63" s="133"/>
      <c r="N63" s="133"/>
      <c r="O63" s="133"/>
      <c r="P63" s="133"/>
      <c r="Q63" s="133"/>
      <c r="R63" s="133"/>
      <c r="S63" s="133"/>
      <c r="T63" s="133"/>
      <c r="U63" s="133"/>
      <c r="V63" s="133"/>
      <c r="W63" s="133"/>
      <c r="X63" s="133"/>
    </row>
    <row r="64" spans="1:24" ht="14.5" customHeight="1" x14ac:dyDescent="0.2">
      <c r="A64" s="134" t="s">
        <v>110</v>
      </c>
      <c r="B64" s="107"/>
      <c r="C64" s="107"/>
      <c r="D64" s="107"/>
      <c r="E64" s="107"/>
      <c r="F64" s="107"/>
      <c r="G64" s="107"/>
      <c r="H64" s="107"/>
      <c r="I64" s="107"/>
      <c r="J64" s="107"/>
      <c r="K64" s="107"/>
      <c r="L64" s="107"/>
      <c r="M64" s="107"/>
      <c r="N64" s="107"/>
      <c r="O64" s="232"/>
      <c r="P64" s="232"/>
      <c r="Q64" s="232"/>
      <c r="R64" s="109"/>
      <c r="S64" s="109"/>
      <c r="T64" s="109"/>
      <c r="U64" s="107"/>
      <c r="V64" s="235"/>
      <c r="W64" s="111"/>
      <c r="X64" s="111"/>
    </row>
    <row r="65" spans="1:25" s="43" customFormat="1" ht="14.5" customHeight="1" x14ac:dyDescent="0.15">
      <c r="A65" s="298" t="s">
        <v>111</v>
      </c>
      <c r="B65" s="299"/>
      <c r="C65" s="135" t="s">
        <v>44</v>
      </c>
      <c r="D65" s="225">
        <v>5.5</v>
      </c>
      <c r="E65" s="135" t="s">
        <v>45</v>
      </c>
      <c r="F65" s="225">
        <v>5</v>
      </c>
      <c r="G65" s="135" t="s">
        <v>46</v>
      </c>
      <c r="H65" s="225">
        <v>4.5</v>
      </c>
      <c r="I65" s="135" t="s">
        <v>51</v>
      </c>
      <c r="J65" s="225">
        <v>4</v>
      </c>
      <c r="K65" s="135" t="s">
        <v>47</v>
      </c>
      <c r="L65" s="225">
        <v>3.5</v>
      </c>
      <c r="M65" s="135" t="s">
        <v>48</v>
      </c>
      <c r="N65" s="225">
        <v>3</v>
      </c>
      <c r="O65" s="135" t="s">
        <v>49</v>
      </c>
      <c r="P65" s="225">
        <v>2.5</v>
      </c>
      <c r="Q65" s="135" t="s">
        <v>50</v>
      </c>
      <c r="R65" s="225">
        <v>2</v>
      </c>
      <c r="S65" s="137" t="s">
        <v>52</v>
      </c>
      <c r="T65" s="225">
        <v>1.5</v>
      </c>
      <c r="U65" s="135" t="s">
        <v>53</v>
      </c>
      <c r="V65" s="225">
        <v>1</v>
      </c>
      <c r="W65" s="137"/>
      <c r="X65" s="138"/>
      <c r="Y65" s="45"/>
    </row>
    <row r="67" spans="1:25" ht="14.5" customHeight="1" x14ac:dyDescent="0.15">
      <c r="A67" s="297" t="str">
        <f>IF(Titelblatt!B45&gt;0,Titelblatt!B45,"")</f>
        <v>Gültig ab 01.01.2018 / Version 4_2</v>
      </c>
      <c r="B67" s="297"/>
      <c r="C67" s="297"/>
      <c r="D67" s="297"/>
      <c r="E67" s="297"/>
      <c r="F67" s="297"/>
      <c r="G67" s="297"/>
    </row>
  </sheetData>
  <sheetProtection selectLockedCells="1"/>
  <sortState ref="A6:B13">
    <sortCondition ref="A6:A13"/>
  </sortState>
  <mergeCells count="47">
    <mergeCell ref="W1:X1"/>
    <mergeCell ref="L1:U1"/>
    <mergeCell ref="A6:X6"/>
    <mergeCell ref="W11:X11"/>
    <mergeCell ref="A4:X4"/>
    <mergeCell ref="A5:J5"/>
    <mergeCell ref="K5:V5"/>
    <mergeCell ref="C45:X45"/>
    <mergeCell ref="A40:X40"/>
    <mergeCell ref="A42:B42"/>
    <mergeCell ref="C42:X42"/>
    <mergeCell ref="A43:B43"/>
    <mergeCell ref="C43:X43"/>
    <mergeCell ref="A44:B44"/>
    <mergeCell ref="C44:X44"/>
    <mergeCell ref="A45:B45"/>
    <mergeCell ref="A20:X37"/>
    <mergeCell ref="B7:V7"/>
    <mergeCell ref="B8:V8"/>
    <mergeCell ref="B9:V9"/>
    <mergeCell ref="A18:X18"/>
    <mergeCell ref="B13:V13"/>
    <mergeCell ref="W7:X7"/>
    <mergeCell ref="W8:X8"/>
    <mergeCell ref="W9:X9"/>
    <mergeCell ref="W10:X10"/>
    <mergeCell ref="W12:X12"/>
    <mergeCell ref="W13:X13"/>
    <mergeCell ref="W14:X14"/>
    <mergeCell ref="W15:X15"/>
    <mergeCell ref="B10:V10"/>
    <mergeCell ref="A67:G67"/>
    <mergeCell ref="A65:B65"/>
    <mergeCell ref="B12:V12"/>
    <mergeCell ref="B11:V11"/>
    <mergeCell ref="A51:X51"/>
    <mergeCell ref="A53:X61"/>
    <mergeCell ref="E49:G49"/>
    <mergeCell ref="A49:D49"/>
    <mergeCell ref="N49:T49"/>
    <mergeCell ref="I49:K49"/>
    <mergeCell ref="L49:M49"/>
    <mergeCell ref="U49:V49"/>
    <mergeCell ref="W49:X49"/>
    <mergeCell ref="A46:B46"/>
    <mergeCell ref="C46:X46"/>
    <mergeCell ref="W16:X16"/>
  </mergeCells>
  <dataValidations count="1">
    <dataValidation type="decimal" allowBlank="1" showInputMessage="1" showErrorMessage="1" error="Punktzahl zu hoch" sqref="L49:M50">
      <formula1>0</formula1>
      <formula2>10</formula2>
    </dataValidation>
  </dataValidations>
  <pageMargins left="0.59055118110236227" right="0.59055118110236227" top="0.59055118110236227" bottom="0.39370078740157483" header="0.31496062992125984" footer="0.31496062992125984"/>
  <pageSetup paperSize="9" scale="81" orientation="portrait" horizontalDpi="4294967293" r:id="rId1"/>
  <headerFooter>
    <oddHeader>&amp;L&amp;10Mediamatikerin EFZ / Mediamatiker EFZ&amp;C&amp;"-,Fett"Bewertung IPA&amp;R&amp;10ICT Berufsbildung Schweiz</oddHeader>
    <oddFooter xml:space="preserve">&amp;C&amp;9ICT-Berufsbildung Schweiz – Aarbergergasse 30 – 3011 Bern – www.ict-berufsbildung.ch – +41 58 360 55 50&amp;11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FF"/>
    <pageSetUpPr fitToPage="1"/>
  </sheetPr>
  <dimension ref="A1:Y65"/>
  <sheetViews>
    <sheetView showGridLines="0" zoomScale="80" zoomScaleNormal="80" zoomScalePageLayoutView="85" workbookViewId="0">
      <selection activeCell="AE9" sqref="AE9"/>
    </sheetView>
  </sheetViews>
  <sheetFormatPr baseColWidth="10" defaultColWidth="11.6640625" defaultRowHeight="14.5" customHeight="1" x14ac:dyDescent="0.15"/>
  <cols>
    <col min="1" max="1" width="4.33203125" style="66" customWidth="1"/>
    <col min="2" max="2" width="6.1640625" style="66" customWidth="1"/>
    <col min="3" max="24" width="4.33203125" style="66" customWidth="1"/>
    <col min="25" max="25" width="3.6640625" style="66" customWidth="1"/>
    <col min="26" max="26" width="4.1640625" style="66" customWidth="1"/>
    <col min="27" max="16384" width="11.6640625" style="66"/>
  </cols>
  <sheetData>
    <row r="1" spans="1:24" s="139" customFormat="1" ht="14.5" customHeight="1" x14ac:dyDescent="0.25">
      <c r="A1" s="100" t="s">
        <v>148</v>
      </c>
      <c r="B1" s="101"/>
      <c r="C1" s="101"/>
      <c r="D1" s="101"/>
      <c r="E1" s="101"/>
      <c r="F1" s="101"/>
      <c r="G1" s="101"/>
      <c r="H1" s="101"/>
      <c r="I1" s="101"/>
      <c r="J1" s="101"/>
      <c r="K1" s="110" t="s">
        <v>137</v>
      </c>
      <c r="L1" s="328" t="str">
        <f>IF(Datenblatt!J18&gt;0,Datenblatt!J18,"")</f>
        <v/>
      </c>
      <c r="M1" s="328"/>
      <c r="N1" s="328"/>
      <c r="O1" s="328"/>
      <c r="P1" s="328"/>
      <c r="Q1" s="328"/>
      <c r="R1" s="328"/>
      <c r="S1" s="328"/>
      <c r="T1" s="328"/>
      <c r="U1" s="328"/>
      <c r="V1" s="110" t="s">
        <v>134</v>
      </c>
      <c r="W1" s="327" t="str">
        <f>IF(Datenblatt!AD18&gt;0,Datenblatt!AD18,"")</f>
        <v/>
      </c>
      <c r="X1" s="327"/>
    </row>
    <row r="2" spans="1:24" s="92" customFormat="1" ht="3.5" customHeight="1" x14ac:dyDescent="0.2">
      <c r="A2" s="102"/>
      <c r="B2" s="102"/>
      <c r="C2" s="102"/>
      <c r="D2" s="102"/>
      <c r="E2" s="102"/>
      <c r="F2" s="102"/>
      <c r="G2" s="102"/>
      <c r="H2" s="102"/>
      <c r="I2" s="102"/>
      <c r="J2" s="102"/>
      <c r="K2" s="102"/>
      <c r="L2" s="102"/>
      <c r="M2" s="102"/>
      <c r="N2" s="102"/>
      <c r="O2" s="102"/>
      <c r="P2" s="102"/>
      <c r="Q2" s="102"/>
      <c r="R2" s="103"/>
      <c r="S2" s="103"/>
      <c r="T2" s="103"/>
      <c r="U2" s="104"/>
      <c r="V2" s="105"/>
      <c r="W2" s="105"/>
      <c r="X2" s="105"/>
    </row>
    <row r="3" spans="1:24" s="201" customFormat="1" ht="18" customHeight="1" x14ac:dyDescent="0.2">
      <c r="A3" s="106" t="s">
        <v>117</v>
      </c>
      <c r="B3" s="107"/>
      <c r="C3" s="107"/>
      <c r="D3" s="107"/>
      <c r="E3" s="107"/>
      <c r="F3" s="107"/>
      <c r="G3" s="107"/>
      <c r="H3" s="107"/>
      <c r="I3" s="107"/>
      <c r="J3" s="107"/>
      <c r="K3" s="107"/>
      <c r="L3" s="107"/>
      <c r="M3" s="107"/>
      <c r="N3" s="107"/>
      <c r="O3" s="108"/>
      <c r="P3" s="108"/>
      <c r="Q3" s="108"/>
      <c r="R3" s="109"/>
      <c r="S3" s="109"/>
      <c r="T3" s="109"/>
      <c r="U3" s="107"/>
      <c r="V3" s="110"/>
      <c r="W3" s="111"/>
      <c r="X3" s="111"/>
    </row>
    <row r="4" spans="1:24" ht="132" customHeight="1" x14ac:dyDescent="0.15">
      <c r="A4" s="329" t="s">
        <v>147</v>
      </c>
      <c r="B4" s="329"/>
      <c r="C4" s="329"/>
      <c r="D4" s="329"/>
      <c r="E4" s="329"/>
      <c r="F4" s="329"/>
      <c r="G4" s="329"/>
      <c r="H4" s="329"/>
      <c r="I4" s="329"/>
      <c r="J4" s="329"/>
      <c r="K4" s="329"/>
      <c r="L4" s="329"/>
      <c r="M4" s="329"/>
      <c r="N4" s="329"/>
      <c r="O4" s="329"/>
      <c r="P4" s="329"/>
      <c r="Q4" s="329"/>
      <c r="R4" s="329"/>
      <c r="S4" s="329"/>
      <c r="T4" s="329"/>
      <c r="U4" s="329"/>
      <c r="V4" s="329"/>
      <c r="W4" s="329"/>
      <c r="X4" s="329"/>
    </row>
    <row r="5" spans="1:24" s="140" customFormat="1" ht="14.5" customHeight="1" x14ac:dyDescent="0.2">
      <c r="A5" s="330" t="s">
        <v>91</v>
      </c>
      <c r="B5" s="330"/>
      <c r="C5" s="330"/>
      <c r="D5" s="330"/>
      <c r="E5" s="330"/>
      <c r="F5" s="330"/>
      <c r="G5" s="330"/>
      <c r="H5" s="330"/>
      <c r="I5" s="330"/>
      <c r="J5" s="330"/>
      <c r="K5" s="331"/>
      <c r="L5" s="331"/>
      <c r="M5" s="331"/>
      <c r="N5" s="331"/>
      <c r="O5" s="331"/>
      <c r="P5" s="331"/>
      <c r="Q5" s="331"/>
      <c r="R5" s="331"/>
      <c r="S5" s="331"/>
      <c r="T5" s="331"/>
      <c r="U5" s="331"/>
      <c r="V5" s="331"/>
      <c r="W5" s="112"/>
      <c r="X5" s="112"/>
    </row>
    <row r="6" spans="1:24" s="140" customFormat="1" ht="14.5" customHeight="1" x14ac:dyDescent="0.2">
      <c r="A6" s="321" t="s">
        <v>128</v>
      </c>
      <c r="B6" s="321"/>
      <c r="C6" s="321"/>
      <c r="D6" s="321"/>
      <c r="E6" s="321"/>
      <c r="F6" s="321"/>
      <c r="G6" s="321"/>
      <c r="H6" s="321"/>
      <c r="I6" s="321"/>
      <c r="J6" s="321"/>
      <c r="K6" s="321"/>
      <c r="L6" s="321"/>
      <c r="M6" s="321"/>
      <c r="N6" s="321"/>
      <c r="O6" s="321"/>
      <c r="P6" s="321"/>
      <c r="Q6" s="321"/>
      <c r="R6" s="321"/>
      <c r="S6" s="321"/>
      <c r="T6" s="321"/>
      <c r="U6" s="321"/>
      <c r="V6" s="321"/>
      <c r="W6" s="321"/>
      <c r="X6" s="321"/>
    </row>
    <row r="7" spans="1:24" s="141" customFormat="1" ht="37.25" customHeight="1" x14ac:dyDescent="0.2">
      <c r="A7" s="113">
        <v>201</v>
      </c>
      <c r="B7" s="300" t="s">
        <v>174</v>
      </c>
      <c r="C7" s="300"/>
      <c r="D7" s="300"/>
      <c r="E7" s="300"/>
      <c r="F7" s="300"/>
      <c r="G7" s="300"/>
      <c r="H7" s="300"/>
      <c r="I7" s="300"/>
      <c r="J7" s="300"/>
      <c r="K7" s="300"/>
      <c r="L7" s="300"/>
      <c r="M7" s="300"/>
      <c r="N7" s="300"/>
      <c r="O7" s="300"/>
      <c r="P7" s="300"/>
      <c r="Q7" s="300"/>
      <c r="R7" s="300"/>
      <c r="S7" s="300"/>
      <c r="T7" s="300"/>
      <c r="U7" s="300"/>
      <c r="V7" s="300"/>
      <c r="W7" s="319"/>
      <c r="X7" s="320"/>
    </row>
    <row r="8" spans="1:24" s="141" customFormat="1" ht="14.5" customHeight="1" x14ac:dyDescent="0.2">
      <c r="A8" s="113">
        <v>202</v>
      </c>
      <c r="B8" s="334" t="s">
        <v>149</v>
      </c>
      <c r="C8" s="334"/>
      <c r="D8" s="334"/>
      <c r="E8" s="334"/>
      <c r="F8" s="334"/>
      <c r="G8" s="334"/>
      <c r="H8" s="334"/>
      <c r="I8" s="334"/>
      <c r="J8" s="334"/>
      <c r="K8" s="334"/>
      <c r="L8" s="334"/>
      <c r="M8" s="334"/>
      <c r="N8" s="334"/>
      <c r="O8" s="334"/>
      <c r="P8" s="334"/>
      <c r="Q8" s="334"/>
      <c r="R8" s="334"/>
      <c r="S8" s="334"/>
      <c r="T8" s="334"/>
      <c r="U8" s="334"/>
      <c r="V8" s="334"/>
      <c r="W8" s="319"/>
      <c r="X8" s="320"/>
    </row>
    <row r="9" spans="1:24" s="142" customFormat="1" ht="28.75" customHeight="1" x14ac:dyDescent="0.2">
      <c r="A9" s="113">
        <v>203</v>
      </c>
      <c r="B9" s="300" t="s">
        <v>150</v>
      </c>
      <c r="C9" s="300"/>
      <c r="D9" s="300"/>
      <c r="E9" s="300"/>
      <c r="F9" s="300"/>
      <c r="G9" s="300"/>
      <c r="H9" s="300"/>
      <c r="I9" s="300"/>
      <c r="J9" s="300"/>
      <c r="K9" s="300"/>
      <c r="L9" s="300"/>
      <c r="M9" s="300"/>
      <c r="N9" s="300"/>
      <c r="O9" s="300"/>
      <c r="P9" s="300"/>
      <c r="Q9" s="300"/>
      <c r="R9" s="300"/>
      <c r="S9" s="300"/>
      <c r="T9" s="300"/>
      <c r="U9" s="300"/>
      <c r="V9" s="300"/>
      <c r="W9" s="319"/>
      <c r="X9" s="320"/>
    </row>
    <row r="10" spans="1:24" s="142" customFormat="1" ht="32.5" customHeight="1" x14ac:dyDescent="0.2">
      <c r="A10" s="113">
        <v>204</v>
      </c>
      <c r="B10" s="300" t="s">
        <v>118</v>
      </c>
      <c r="C10" s="300"/>
      <c r="D10" s="300"/>
      <c r="E10" s="300"/>
      <c r="F10" s="300"/>
      <c r="G10" s="300"/>
      <c r="H10" s="300"/>
      <c r="I10" s="300"/>
      <c r="J10" s="300"/>
      <c r="K10" s="300"/>
      <c r="L10" s="300"/>
      <c r="M10" s="300"/>
      <c r="N10" s="300"/>
      <c r="O10" s="300"/>
      <c r="P10" s="300"/>
      <c r="Q10" s="300"/>
      <c r="R10" s="300"/>
      <c r="S10" s="300"/>
      <c r="T10" s="300"/>
      <c r="U10" s="300"/>
      <c r="V10" s="300"/>
      <c r="W10" s="319"/>
      <c r="X10" s="320"/>
    </row>
    <row r="11" spans="1:24" s="142" customFormat="1" ht="30" customHeight="1" x14ac:dyDescent="0.2">
      <c r="A11" s="113">
        <v>205</v>
      </c>
      <c r="B11" s="300" t="s">
        <v>151</v>
      </c>
      <c r="C11" s="300"/>
      <c r="D11" s="300"/>
      <c r="E11" s="300"/>
      <c r="F11" s="300"/>
      <c r="G11" s="300"/>
      <c r="H11" s="300"/>
      <c r="I11" s="300"/>
      <c r="J11" s="300"/>
      <c r="K11" s="300"/>
      <c r="L11" s="300"/>
      <c r="M11" s="300"/>
      <c r="N11" s="300"/>
      <c r="O11" s="300"/>
      <c r="P11" s="300"/>
      <c r="Q11" s="300"/>
      <c r="R11" s="300"/>
      <c r="S11" s="300"/>
      <c r="T11" s="300"/>
      <c r="U11" s="300"/>
      <c r="V11" s="300"/>
      <c r="W11" s="319"/>
      <c r="X11" s="320"/>
    </row>
    <row r="12" spans="1:24" s="142" customFormat="1" ht="31.25" customHeight="1" x14ac:dyDescent="0.2">
      <c r="A12" s="113">
        <v>206</v>
      </c>
      <c r="B12" s="300" t="s">
        <v>152</v>
      </c>
      <c r="C12" s="300"/>
      <c r="D12" s="300"/>
      <c r="E12" s="300"/>
      <c r="F12" s="300"/>
      <c r="G12" s="300"/>
      <c r="H12" s="300"/>
      <c r="I12" s="300"/>
      <c r="J12" s="300"/>
      <c r="K12" s="300"/>
      <c r="L12" s="300"/>
      <c r="M12" s="300"/>
      <c r="N12" s="300"/>
      <c r="O12" s="300"/>
      <c r="P12" s="300"/>
      <c r="Q12" s="300"/>
      <c r="R12" s="300"/>
      <c r="S12" s="300"/>
      <c r="T12" s="300"/>
      <c r="U12" s="300"/>
      <c r="V12" s="300"/>
      <c r="W12" s="319"/>
      <c r="X12" s="320"/>
    </row>
    <row r="13" spans="1:24" s="142" customFormat="1" ht="30" customHeight="1" x14ac:dyDescent="0.2">
      <c r="A13" s="113">
        <v>207</v>
      </c>
      <c r="B13" s="300" t="s">
        <v>153</v>
      </c>
      <c r="C13" s="300"/>
      <c r="D13" s="300"/>
      <c r="E13" s="300"/>
      <c r="F13" s="300"/>
      <c r="G13" s="300"/>
      <c r="H13" s="300"/>
      <c r="I13" s="300"/>
      <c r="J13" s="300"/>
      <c r="K13" s="300"/>
      <c r="L13" s="300"/>
      <c r="M13" s="300"/>
      <c r="N13" s="300"/>
      <c r="O13" s="300"/>
      <c r="P13" s="300"/>
      <c r="Q13" s="300"/>
      <c r="R13" s="300"/>
      <c r="S13" s="300"/>
      <c r="T13" s="300"/>
      <c r="U13" s="300"/>
      <c r="V13" s="300"/>
      <c r="W13" s="319"/>
      <c r="X13" s="320"/>
    </row>
    <row r="14" spans="1:24" s="142" customFormat="1" ht="24.5" customHeight="1" x14ac:dyDescent="0.2">
      <c r="A14" s="113">
        <v>208</v>
      </c>
      <c r="B14" s="300" t="s">
        <v>154</v>
      </c>
      <c r="C14" s="300"/>
      <c r="D14" s="300"/>
      <c r="E14" s="300"/>
      <c r="F14" s="300"/>
      <c r="G14" s="300"/>
      <c r="H14" s="300"/>
      <c r="I14" s="300"/>
      <c r="J14" s="300"/>
      <c r="K14" s="300"/>
      <c r="L14" s="300"/>
      <c r="M14" s="300"/>
      <c r="N14" s="300"/>
      <c r="O14" s="300"/>
      <c r="P14" s="300"/>
      <c r="Q14" s="300"/>
      <c r="R14" s="300"/>
      <c r="S14" s="300"/>
      <c r="T14" s="300"/>
      <c r="U14" s="300"/>
      <c r="V14" s="300"/>
      <c r="W14" s="319"/>
      <c r="X14" s="320"/>
    </row>
    <row r="15" spans="1:24" s="142" customFormat="1" ht="14.5" customHeight="1" x14ac:dyDescent="0.2">
      <c r="A15" s="218">
        <v>209</v>
      </c>
      <c r="B15" s="300" t="s">
        <v>186</v>
      </c>
      <c r="C15" s="300"/>
      <c r="D15" s="300"/>
      <c r="E15" s="300"/>
      <c r="F15" s="300"/>
      <c r="G15" s="300"/>
      <c r="H15" s="300"/>
      <c r="I15" s="300"/>
      <c r="J15" s="300"/>
      <c r="K15" s="300"/>
      <c r="L15" s="300"/>
      <c r="M15" s="300"/>
      <c r="N15" s="300"/>
      <c r="O15" s="300"/>
      <c r="P15" s="300"/>
      <c r="Q15" s="300"/>
      <c r="R15" s="300"/>
      <c r="S15" s="300"/>
      <c r="T15" s="300"/>
      <c r="U15" s="300"/>
      <c r="V15" s="300"/>
      <c r="W15" s="319"/>
      <c r="X15" s="320"/>
    </row>
    <row r="16" spans="1:24" s="142" customFormat="1" ht="14.5" customHeight="1" x14ac:dyDescent="0.2">
      <c r="A16" s="218">
        <v>210</v>
      </c>
      <c r="B16" s="300" t="s">
        <v>112</v>
      </c>
      <c r="C16" s="300"/>
      <c r="D16" s="300"/>
      <c r="E16" s="300"/>
      <c r="F16" s="300"/>
      <c r="G16" s="300"/>
      <c r="H16" s="300"/>
      <c r="I16" s="300"/>
      <c r="J16" s="300"/>
      <c r="K16" s="300"/>
      <c r="L16" s="300"/>
      <c r="M16" s="300"/>
      <c r="N16" s="300"/>
      <c r="O16" s="300"/>
      <c r="P16" s="300"/>
      <c r="Q16" s="300"/>
      <c r="R16" s="300"/>
      <c r="S16" s="300"/>
      <c r="T16" s="300"/>
      <c r="U16" s="300"/>
      <c r="V16" s="301"/>
      <c r="W16" s="319"/>
      <c r="X16" s="320"/>
    </row>
    <row r="17" spans="1:24" s="142" customFormat="1" ht="30" customHeight="1" x14ac:dyDescent="0.2">
      <c r="A17" s="218">
        <v>211</v>
      </c>
      <c r="B17" s="300" t="s">
        <v>183</v>
      </c>
      <c r="C17" s="300"/>
      <c r="D17" s="300"/>
      <c r="E17" s="300"/>
      <c r="F17" s="300"/>
      <c r="G17" s="300"/>
      <c r="H17" s="300"/>
      <c r="I17" s="300"/>
      <c r="J17" s="300"/>
      <c r="K17" s="300"/>
      <c r="L17" s="300"/>
      <c r="M17" s="300"/>
      <c r="N17" s="300"/>
      <c r="O17" s="300"/>
      <c r="P17" s="300"/>
      <c r="Q17" s="300"/>
      <c r="R17" s="300"/>
      <c r="S17" s="300"/>
      <c r="T17" s="300"/>
      <c r="U17" s="300"/>
      <c r="V17" s="301"/>
      <c r="W17" s="319"/>
      <c r="X17" s="320"/>
    </row>
    <row r="18" spans="1:24" s="142" customFormat="1" ht="3.5" customHeight="1" x14ac:dyDescent="0.2">
      <c r="A18" s="91"/>
      <c r="B18" s="143"/>
      <c r="C18" s="143"/>
      <c r="D18" s="143"/>
      <c r="E18" s="143"/>
      <c r="F18" s="143"/>
      <c r="G18" s="143"/>
      <c r="H18" s="143"/>
      <c r="I18" s="143"/>
      <c r="J18" s="143"/>
      <c r="K18" s="143"/>
      <c r="L18" s="143"/>
      <c r="M18" s="143"/>
      <c r="N18" s="143"/>
      <c r="O18" s="143"/>
      <c r="P18" s="143"/>
      <c r="Q18" s="143"/>
      <c r="R18" s="143"/>
      <c r="S18" s="143"/>
      <c r="T18" s="143"/>
      <c r="U18" s="143"/>
      <c r="V18" s="143"/>
      <c r="W18" s="143"/>
      <c r="X18" s="141"/>
    </row>
    <row r="19" spans="1:24" s="61" customFormat="1" ht="14.25" customHeight="1" x14ac:dyDescent="0.2">
      <c r="A19" s="303" t="s">
        <v>119</v>
      </c>
      <c r="B19" s="303"/>
      <c r="C19" s="303"/>
      <c r="D19" s="303"/>
      <c r="E19" s="303"/>
      <c r="F19" s="303"/>
      <c r="G19" s="303"/>
      <c r="H19" s="303"/>
      <c r="I19" s="303"/>
      <c r="J19" s="303"/>
      <c r="K19" s="303"/>
      <c r="L19" s="303"/>
      <c r="M19" s="303"/>
      <c r="N19" s="303"/>
      <c r="O19" s="303"/>
      <c r="P19" s="303"/>
      <c r="Q19" s="303"/>
      <c r="R19" s="303"/>
      <c r="S19" s="303"/>
      <c r="T19" s="303"/>
      <c r="U19" s="303"/>
      <c r="V19" s="303"/>
      <c r="W19" s="303"/>
      <c r="X19" s="303"/>
    </row>
    <row r="20" spans="1:24" s="145" customFormat="1" ht="3.5" customHeight="1" x14ac:dyDescent="0.2">
      <c r="A20" s="115"/>
      <c r="B20" s="115"/>
      <c r="C20" s="115"/>
      <c r="D20" s="115"/>
      <c r="E20" s="115"/>
      <c r="F20" s="115"/>
      <c r="G20" s="115"/>
      <c r="H20" s="115"/>
      <c r="I20" s="115"/>
      <c r="J20" s="115"/>
      <c r="K20" s="115"/>
      <c r="L20" s="115"/>
      <c r="M20" s="115"/>
      <c r="N20" s="115"/>
      <c r="O20" s="115"/>
      <c r="P20" s="115"/>
      <c r="Q20" s="115"/>
      <c r="R20" s="116"/>
      <c r="S20" s="116"/>
      <c r="T20" s="116"/>
      <c r="U20" s="117"/>
      <c r="V20" s="105"/>
      <c r="W20" s="105"/>
      <c r="X20" s="105"/>
    </row>
    <row r="21" spans="1:24" s="145" customFormat="1" ht="12.5" customHeight="1" x14ac:dyDescent="0.15">
      <c r="A21" s="304"/>
      <c r="B21" s="304"/>
      <c r="C21" s="304"/>
      <c r="D21" s="304"/>
      <c r="E21" s="304"/>
      <c r="F21" s="304"/>
      <c r="G21" s="304"/>
      <c r="H21" s="304"/>
      <c r="I21" s="304"/>
      <c r="J21" s="304"/>
      <c r="K21" s="304"/>
      <c r="L21" s="304"/>
      <c r="M21" s="304"/>
      <c r="N21" s="304"/>
      <c r="O21" s="304"/>
      <c r="P21" s="304"/>
      <c r="Q21" s="304"/>
      <c r="R21" s="304"/>
      <c r="S21" s="304"/>
      <c r="T21" s="304"/>
      <c r="U21" s="304"/>
      <c r="V21" s="304"/>
      <c r="W21" s="304"/>
      <c r="X21" s="304"/>
    </row>
    <row r="22" spans="1:24" s="145" customFormat="1" ht="12.5" customHeight="1" x14ac:dyDescent="0.15">
      <c r="A22" s="304"/>
      <c r="B22" s="304"/>
      <c r="C22" s="304"/>
      <c r="D22" s="304"/>
      <c r="E22" s="304"/>
      <c r="F22" s="304"/>
      <c r="G22" s="304"/>
      <c r="H22" s="304"/>
      <c r="I22" s="304"/>
      <c r="J22" s="304"/>
      <c r="K22" s="304"/>
      <c r="L22" s="304"/>
      <c r="M22" s="304"/>
      <c r="N22" s="304"/>
      <c r="O22" s="304"/>
      <c r="P22" s="304"/>
      <c r="Q22" s="304"/>
      <c r="R22" s="304"/>
      <c r="S22" s="304"/>
      <c r="T22" s="304"/>
      <c r="U22" s="304"/>
      <c r="V22" s="304"/>
      <c r="W22" s="304"/>
      <c r="X22" s="304"/>
    </row>
    <row r="23" spans="1:24" s="145" customFormat="1" ht="12.5" customHeight="1" x14ac:dyDescent="0.15">
      <c r="A23" s="304"/>
      <c r="B23" s="304"/>
      <c r="C23" s="304"/>
      <c r="D23" s="304"/>
      <c r="E23" s="304"/>
      <c r="F23" s="304"/>
      <c r="G23" s="304"/>
      <c r="H23" s="304"/>
      <c r="I23" s="304"/>
      <c r="J23" s="304"/>
      <c r="K23" s="304"/>
      <c r="L23" s="304"/>
      <c r="M23" s="304"/>
      <c r="N23" s="304"/>
      <c r="O23" s="304"/>
      <c r="P23" s="304"/>
      <c r="Q23" s="304"/>
      <c r="R23" s="304"/>
      <c r="S23" s="304"/>
      <c r="T23" s="304"/>
      <c r="U23" s="304"/>
      <c r="V23" s="304"/>
      <c r="W23" s="304"/>
      <c r="X23" s="304"/>
    </row>
    <row r="24" spans="1:24" s="145" customFormat="1" ht="12.5" customHeight="1" x14ac:dyDescent="0.15">
      <c r="A24" s="304"/>
      <c r="B24" s="304"/>
      <c r="C24" s="304"/>
      <c r="D24" s="304"/>
      <c r="E24" s="304"/>
      <c r="F24" s="304"/>
      <c r="G24" s="304"/>
      <c r="H24" s="304"/>
      <c r="I24" s="304"/>
      <c r="J24" s="304"/>
      <c r="K24" s="304"/>
      <c r="L24" s="304"/>
      <c r="M24" s="304"/>
      <c r="N24" s="304"/>
      <c r="O24" s="304"/>
      <c r="P24" s="304"/>
      <c r="Q24" s="304"/>
      <c r="R24" s="304"/>
      <c r="S24" s="304"/>
      <c r="T24" s="304"/>
      <c r="U24" s="304"/>
      <c r="V24" s="304"/>
      <c r="W24" s="304"/>
      <c r="X24" s="304"/>
    </row>
    <row r="25" spans="1:24" s="145" customFormat="1" ht="12.5" customHeight="1" x14ac:dyDescent="0.15">
      <c r="A25" s="304"/>
      <c r="B25" s="304"/>
      <c r="C25" s="304"/>
      <c r="D25" s="304"/>
      <c r="E25" s="304"/>
      <c r="F25" s="304"/>
      <c r="G25" s="304"/>
      <c r="H25" s="304"/>
      <c r="I25" s="304"/>
      <c r="J25" s="304"/>
      <c r="K25" s="304"/>
      <c r="L25" s="304"/>
      <c r="M25" s="304"/>
      <c r="N25" s="304"/>
      <c r="O25" s="304"/>
      <c r="P25" s="304"/>
      <c r="Q25" s="304"/>
      <c r="R25" s="304"/>
      <c r="S25" s="304"/>
      <c r="T25" s="304"/>
      <c r="U25" s="304"/>
      <c r="V25" s="304"/>
      <c r="W25" s="304"/>
      <c r="X25" s="304"/>
    </row>
    <row r="26" spans="1:24" s="145" customFormat="1" ht="12.5" customHeight="1" x14ac:dyDescent="0.15">
      <c r="A26" s="304"/>
      <c r="B26" s="304"/>
      <c r="C26" s="304"/>
      <c r="D26" s="304"/>
      <c r="E26" s="304"/>
      <c r="F26" s="304"/>
      <c r="G26" s="304"/>
      <c r="H26" s="304"/>
      <c r="I26" s="304"/>
      <c r="J26" s="304"/>
      <c r="K26" s="304"/>
      <c r="L26" s="304"/>
      <c r="M26" s="304"/>
      <c r="N26" s="304"/>
      <c r="O26" s="304"/>
      <c r="P26" s="304"/>
      <c r="Q26" s="304"/>
      <c r="R26" s="304"/>
      <c r="S26" s="304"/>
      <c r="T26" s="304"/>
      <c r="U26" s="304"/>
      <c r="V26" s="304"/>
      <c r="W26" s="304"/>
      <c r="X26" s="304"/>
    </row>
    <row r="27" spans="1:24" s="145" customFormat="1" ht="12.5" customHeight="1" x14ac:dyDescent="0.15">
      <c r="A27" s="304"/>
      <c r="B27" s="304"/>
      <c r="C27" s="304"/>
      <c r="D27" s="304"/>
      <c r="E27" s="304"/>
      <c r="F27" s="304"/>
      <c r="G27" s="304"/>
      <c r="H27" s="304"/>
      <c r="I27" s="304"/>
      <c r="J27" s="304"/>
      <c r="K27" s="304"/>
      <c r="L27" s="304"/>
      <c r="M27" s="304"/>
      <c r="N27" s="304"/>
      <c r="O27" s="304"/>
      <c r="P27" s="304"/>
      <c r="Q27" s="304"/>
      <c r="R27" s="304"/>
      <c r="S27" s="304"/>
      <c r="T27" s="304"/>
      <c r="U27" s="304"/>
      <c r="V27" s="304"/>
      <c r="W27" s="304"/>
      <c r="X27" s="304"/>
    </row>
    <row r="28" spans="1:24" s="145" customFormat="1" ht="12.5" customHeight="1" x14ac:dyDescent="0.15">
      <c r="A28" s="304"/>
      <c r="B28" s="304"/>
      <c r="C28" s="304"/>
      <c r="D28" s="304"/>
      <c r="E28" s="304"/>
      <c r="F28" s="304"/>
      <c r="G28" s="304"/>
      <c r="H28" s="304"/>
      <c r="I28" s="304"/>
      <c r="J28" s="304"/>
      <c r="K28" s="304"/>
      <c r="L28" s="304"/>
      <c r="M28" s="304"/>
      <c r="N28" s="304"/>
      <c r="O28" s="304"/>
      <c r="P28" s="304"/>
      <c r="Q28" s="304"/>
      <c r="R28" s="304"/>
      <c r="S28" s="304"/>
      <c r="T28" s="304"/>
      <c r="U28" s="304"/>
      <c r="V28" s="304"/>
      <c r="W28" s="304"/>
      <c r="X28" s="304"/>
    </row>
    <row r="29" spans="1:24" s="145" customFormat="1" ht="12.5" customHeight="1" x14ac:dyDescent="0.15">
      <c r="A29" s="304"/>
      <c r="B29" s="304"/>
      <c r="C29" s="304"/>
      <c r="D29" s="304"/>
      <c r="E29" s="304"/>
      <c r="F29" s="304"/>
      <c r="G29" s="304"/>
      <c r="H29" s="304"/>
      <c r="I29" s="304"/>
      <c r="J29" s="304"/>
      <c r="K29" s="304"/>
      <c r="L29" s="304"/>
      <c r="M29" s="304"/>
      <c r="N29" s="304"/>
      <c r="O29" s="304"/>
      <c r="P29" s="304"/>
      <c r="Q29" s="304"/>
      <c r="R29" s="304"/>
      <c r="S29" s="304"/>
      <c r="T29" s="304"/>
      <c r="U29" s="304"/>
      <c r="V29" s="304"/>
      <c r="W29" s="304"/>
      <c r="X29" s="304"/>
    </row>
    <row r="30" spans="1:24" s="145" customFormat="1" ht="12.5" customHeight="1" x14ac:dyDescent="0.15">
      <c r="A30" s="304"/>
      <c r="B30" s="304"/>
      <c r="C30" s="304"/>
      <c r="D30" s="304"/>
      <c r="E30" s="304"/>
      <c r="F30" s="304"/>
      <c r="G30" s="304"/>
      <c r="H30" s="304"/>
      <c r="I30" s="304"/>
      <c r="J30" s="304"/>
      <c r="K30" s="304"/>
      <c r="L30" s="304"/>
      <c r="M30" s="304"/>
      <c r="N30" s="304"/>
      <c r="O30" s="304"/>
      <c r="P30" s="304"/>
      <c r="Q30" s="304"/>
      <c r="R30" s="304"/>
      <c r="S30" s="304"/>
      <c r="T30" s="304"/>
      <c r="U30" s="304"/>
      <c r="V30" s="304"/>
      <c r="W30" s="304"/>
      <c r="X30" s="304"/>
    </row>
    <row r="31" spans="1:24" s="145" customFormat="1" ht="12.5" customHeight="1" x14ac:dyDescent="0.15">
      <c r="A31" s="304"/>
      <c r="B31" s="304"/>
      <c r="C31" s="304"/>
      <c r="D31" s="304"/>
      <c r="E31" s="304"/>
      <c r="F31" s="304"/>
      <c r="G31" s="304"/>
      <c r="H31" s="304"/>
      <c r="I31" s="304"/>
      <c r="J31" s="304"/>
      <c r="K31" s="304"/>
      <c r="L31" s="304"/>
      <c r="M31" s="304"/>
      <c r="N31" s="304"/>
      <c r="O31" s="304"/>
      <c r="P31" s="304"/>
      <c r="Q31" s="304"/>
      <c r="R31" s="304"/>
      <c r="S31" s="304"/>
      <c r="T31" s="304"/>
      <c r="U31" s="304"/>
      <c r="V31" s="304"/>
      <c r="W31" s="304"/>
      <c r="X31" s="304"/>
    </row>
    <row r="32" spans="1:24" s="145" customFormat="1" ht="12.5" customHeight="1" x14ac:dyDescent="0.15">
      <c r="A32" s="304"/>
      <c r="B32" s="304"/>
      <c r="C32" s="304"/>
      <c r="D32" s="304"/>
      <c r="E32" s="304"/>
      <c r="F32" s="304"/>
      <c r="G32" s="304"/>
      <c r="H32" s="304"/>
      <c r="I32" s="304"/>
      <c r="J32" s="304"/>
      <c r="K32" s="304"/>
      <c r="L32" s="304"/>
      <c r="M32" s="304"/>
      <c r="N32" s="304"/>
      <c r="O32" s="304"/>
      <c r="P32" s="304"/>
      <c r="Q32" s="304"/>
      <c r="R32" s="304"/>
      <c r="S32" s="304"/>
      <c r="T32" s="304"/>
      <c r="U32" s="304"/>
      <c r="V32" s="304"/>
      <c r="W32" s="304"/>
      <c r="X32" s="304"/>
    </row>
    <row r="33" spans="1:24" s="145" customFormat="1" ht="12.5" customHeight="1" x14ac:dyDescent="0.15">
      <c r="A33" s="304"/>
      <c r="B33" s="304"/>
      <c r="C33" s="304"/>
      <c r="D33" s="304"/>
      <c r="E33" s="304"/>
      <c r="F33" s="304"/>
      <c r="G33" s="304"/>
      <c r="H33" s="304"/>
      <c r="I33" s="304"/>
      <c r="J33" s="304"/>
      <c r="K33" s="304"/>
      <c r="L33" s="304"/>
      <c r="M33" s="304"/>
      <c r="N33" s="304"/>
      <c r="O33" s="304"/>
      <c r="P33" s="304"/>
      <c r="Q33" s="304"/>
      <c r="R33" s="304"/>
      <c r="S33" s="304"/>
      <c r="T33" s="304"/>
      <c r="U33" s="304"/>
      <c r="V33" s="304"/>
      <c r="W33" s="304"/>
      <c r="X33" s="304"/>
    </row>
    <row r="34" spans="1:24" s="145" customFormat="1" ht="12.5" customHeight="1" x14ac:dyDescent="0.15">
      <c r="A34" s="304"/>
      <c r="B34" s="304"/>
      <c r="C34" s="304"/>
      <c r="D34" s="304"/>
      <c r="E34" s="304"/>
      <c r="F34" s="304"/>
      <c r="G34" s="304"/>
      <c r="H34" s="304"/>
      <c r="I34" s="304"/>
      <c r="J34" s="304"/>
      <c r="K34" s="304"/>
      <c r="L34" s="304"/>
      <c r="M34" s="304"/>
      <c r="N34" s="304"/>
      <c r="O34" s="304"/>
      <c r="P34" s="304"/>
      <c r="Q34" s="304"/>
      <c r="R34" s="304"/>
      <c r="S34" s="304"/>
      <c r="T34" s="304"/>
      <c r="U34" s="304"/>
      <c r="V34" s="304"/>
      <c r="W34" s="304"/>
      <c r="X34" s="304"/>
    </row>
    <row r="35" spans="1:24" s="145" customFormat="1" ht="12.5" customHeight="1" x14ac:dyDescent="0.15">
      <c r="A35" s="304"/>
      <c r="B35" s="304"/>
      <c r="C35" s="304"/>
      <c r="D35" s="304"/>
      <c r="E35" s="304"/>
      <c r="F35" s="304"/>
      <c r="G35" s="304"/>
      <c r="H35" s="304"/>
      <c r="I35" s="304"/>
      <c r="J35" s="304"/>
      <c r="K35" s="304"/>
      <c r="L35" s="304"/>
      <c r="M35" s="304"/>
      <c r="N35" s="304"/>
      <c r="O35" s="304"/>
      <c r="P35" s="304"/>
      <c r="Q35" s="304"/>
      <c r="R35" s="304"/>
      <c r="S35" s="304"/>
      <c r="T35" s="304"/>
      <c r="U35" s="304"/>
      <c r="V35" s="304"/>
      <c r="W35" s="304"/>
      <c r="X35" s="304"/>
    </row>
    <row r="36" spans="1:24" s="145" customFormat="1" ht="12.5" customHeight="1" x14ac:dyDescent="0.15">
      <c r="A36" s="304"/>
      <c r="B36" s="304"/>
      <c r="C36" s="304"/>
      <c r="D36" s="304"/>
      <c r="E36" s="304"/>
      <c r="F36" s="304"/>
      <c r="G36" s="304"/>
      <c r="H36" s="304"/>
      <c r="I36" s="304"/>
      <c r="J36" s="304"/>
      <c r="K36" s="304"/>
      <c r="L36" s="304"/>
      <c r="M36" s="304"/>
      <c r="N36" s="304"/>
      <c r="O36" s="304"/>
      <c r="P36" s="304"/>
      <c r="Q36" s="304"/>
      <c r="R36" s="304"/>
      <c r="S36" s="304"/>
      <c r="T36" s="304"/>
      <c r="U36" s="304"/>
      <c r="V36" s="304"/>
      <c r="W36" s="304"/>
      <c r="X36" s="304"/>
    </row>
    <row r="37" spans="1:24" s="145" customFormat="1" ht="12.5" customHeight="1" x14ac:dyDescent="0.15">
      <c r="A37" s="304"/>
      <c r="B37" s="304"/>
      <c r="C37" s="304"/>
      <c r="D37" s="304"/>
      <c r="E37" s="304"/>
      <c r="F37" s="304"/>
      <c r="G37" s="304"/>
      <c r="H37" s="304"/>
      <c r="I37" s="304"/>
      <c r="J37" s="304"/>
      <c r="K37" s="304"/>
      <c r="L37" s="304"/>
      <c r="M37" s="304"/>
      <c r="N37" s="304"/>
      <c r="O37" s="304"/>
      <c r="P37" s="304"/>
      <c r="Q37" s="304"/>
      <c r="R37" s="304"/>
      <c r="S37" s="304"/>
      <c r="T37" s="304"/>
      <c r="U37" s="304"/>
      <c r="V37" s="304"/>
      <c r="W37" s="304"/>
      <c r="X37" s="304"/>
    </row>
    <row r="38" spans="1:24" s="145" customFormat="1" ht="12.5" customHeight="1" x14ac:dyDescent="0.15">
      <c r="A38" s="304"/>
      <c r="B38" s="304"/>
      <c r="C38" s="304"/>
      <c r="D38" s="304"/>
      <c r="E38" s="304"/>
      <c r="F38" s="304"/>
      <c r="G38" s="304"/>
      <c r="H38" s="304"/>
      <c r="I38" s="304"/>
      <c r="J38" s="304"/>
      <c r="K38" s="304"/>
      <c r="L38" s="304"/>
      <c r="M38" s="304"/>
      <c r="N38" s="304"/>
      <c r="O38" s="304"/>
      <c r="P38" s="304"/>
      <c r="Q38" s="304"/>
      <c r="R38" s="304"/>
      <c r="S38" s="304"/>
      <c r="T38" s="304"/>
      <c r="U38" s="304"/>
      <c r="V38" s="304"/>
      <c r="W38" s="304"/>
      <c r="X38" s="304"/>
    </row>
    <row r="39" spans="1:24" s="145" customFormat="1" ht="12.5" customHeight="1" x14ac:dyDescent="0.15">
      <c r="A39" s="304"/>
      <c r="B39" s="304"/>
      <c r="C39" s="304"/>
      <c r="D39" s="304"/>
      <c r="E39" s="304"/>
      <c r="F39" s="304"/>
      <c r="G39" s="304"/>
      <c r="H39" s="304"/>
      <c r="I39" s="304"/>
      <c r="J39" s="304"/>
      <c r="K39" s="304"/>
      <c r="L39" s="304"/>
      <c r="M39" s="304"/>
      <c r="N39" s="304"/>
      <c r="O39" s="304"/>
      <c r="P39" s="304"/>
      <c r="Q39" s="304"/>
      <c r="R39" s="304"/>
      <c r="S39" s="304"/>
      <c r="T39" s="304"/>
      <c r="U39" s="304"/>
      <c r="V39" s="304"/>
      <c r="W39" s="304"/>
      <c r="X39" s="304"/>
    </row>
    <row r="40" spans="1:24" s="145" customFormat="1" ht="12.5" customHeight="1" x14ac:dyDescent="0.15">
      <c r="A40" s="304"/>
      <c r="B40" s="304"/>
      <c r="C40" s="304"/>
      <c r="D40" s="304"/>
      <c r="E40" s="304"/>
      <c r="F40" s="304"/>
      <c r="G40" s="304"/>
      <c r="H40" s="304"/>
      <c r="I40" s="304"/>
      <c r="J40" s="304"/>
      <c r="K40" s="304"/>
      <c r="L40" s="304"/>
      <c r="M40" s="304"/>
      <c r="N40" s="304"/>
      <c r="O40" s="304"/>
      <c r="P40" s="304"/>
      <c r="Q40" s="304"/>
      <c r="R40" s="304"/>
      <c r="S40" s="304"/>
      <c r="T40" s="304"/>
      <c r="U40" s="304"/>
      <c r="V40" s="304"/>
      <c r="W40" s="304"/>
      <c r="X40" s="304"/>
    </row>
    <row r="41" spans="1:24" ht="12.5" customHeight="1" x14ac:dyDescent="0.15">
      <c r="A41" s="304"/>
      <c r="B41" s="304"/>
      <c r="C41" s="304"/>
      <c r="D41" s="304"/>
      <c r="E41" s="304"/>
      <c r="F41" s="304"/>
      <c r="G41" s="304"/>
      <c r="H41" s="304"/>
      <c r="I41" s="304"/>
      <c r="J41" s="304"/>
      <c r="K41" s="304"/>
      <c r="L41" s="304"/>
      <c r="M41" s="304"/>
      <c r="N41" s="304"/>
      <c r="O41" s="304"/>
      <c r="P41" s="304"/>
      <c r="Q41" s="304"/>
      <c r="R41" s="304"/>
      <c r="S41" s="304"/>
      <c r="T41" s="304"/>
      <c r="U41" s="304"/>
      <c r="V41" s="304"/>
      <c r="W41" s="304"/>
      <c r="X41" s="304"/>
    </row>
    <row r="42" spans="1:24" s="145" customFormat="1" ht="3.5" customHeight="1" x14ac:dyDescent="0.15">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row>
    <row r="43" spans="1:24" ht="3.5" customHeight="1" x14ac:dyDescent="0.15">
      <c r="A43" s="119"/>
      <c r="B43" s="119"/>
      <c r="C43" s="119"/>
      <c r="D43" s="119"/>
      <c r="E43" s="119"/>
      <c r="F43" s="119"/>
      <c r="G43" s="119"/>
      <c r="H43" s="119"/>
      <c r="I43" s="119"/>
      <c r="J43" s="119"/>
      <c r="K43" s="119"/>
      <c r="L43" s="119"/>
      <c r="M43" s="119"/>
      <c r="N43" s="119"/>
      <c r="O43" s="119"/>
      <c r="P43" s="119"/>
      <c r="Q43" s="119"/>
      <c r="R43" s="119"/>
      <c r="S43" s="119"/>
      <c r="T43" s="119"/>
      <c r="U43" s="119"/>
      <c r="V43" s="119"/>
      <c r="W43" s="119"/>
      <c r="X43" s="119"/>
    </row>
    <row r="44" spans="1:24" ht="14.5" customHeight="1" x14ac:dyDescent="0.15">
      <c r="A44" s="336" t="s">
        <v>109</v>
      </c>
      <c r="B44" s="336"/>
      <c r="C44" s="336"/>
      <c r="D44" s="336"/>
      <c r="E44" s="336"/>
      <c r="F44" s="336"/>
      <c r="G44" s="336"/>
      <c r="H44" s="336"/>
      <c r="I44" s="336"/>
      <c r="J44" s="336"/>
      <c r="K44" s="336"/>
      <c r="L44" s="336"/>
      <c r="M44" s="336"/>
      <c r="N44" s="336"/>
      <c r="O44" s="336"/>
      <c r="P44" s="336"/>
      <c r="Q44" s="336"/>
      <c r="R44" s="336"/>
      <c r="S44" s="336"/>
      <c r="T44" s="336"/>
      <c r="U44" s="336"/>
      <c r="V44" s="336"/>
      <c r="W44" s="336"/>
      <c r="X44" s="336"/>
    </row>
    <row r="45" spans="1:24" s="146" customFormat="1" ht="30" customHeight="1" x14ac:dyDescent="0.2">
      <c r="A45" s="322" t="s">
        <v>42</v>
      </c>
      <c r="B45" s="322"/>
      <c r="C45" s="318" t="s">
        <v>69</v>
      </c>
      <c r="D45" s="318"/>
      <c r="E45" s="318"/>
      <c r="F45" s="318"/>
      <c r="G45" s="318"/>
      <c r="H45" s="318"/>
      <c r="I45" s="318"/>
      <c r="J45" s="318"/>
      <c r="K45" s="318"/>
      <c r="L45" s="318"/>
      <c r="M45" s="318"/>
      <c r="N45" s="318"/>
      <c r="O45" s="318"/>
      <c r="P45" s="318"/>
      <c r="Q45" s="318"/>
      <c r="R45" s="318"/>
      <c r="S45" s="318"/>
      <c r="T45" s="318"/>
      <c r="U45" s="318"/>
      <c r="V45" s="318"/>
      <c r="W45" s="318"/>
      <c r="X45" s="318"/>
    </row>
    <row r="46" spans="1:24" s="146" customFormat="1" ht="30" customHeight="1" x14ac:dyDescent="0.2">
      <c r="A46" s="322" t="s">
        <v>39</v>
      </c>
      <c r="B46" s="322"/>
      <c r="C46" s="318" t="s">
        <v>66</v>
      </c>
      <c r="D46" s="318"/>
      <c r="E46" s="318"/>
      <c r="F46" s="318"/>
      <c r="G46" s="318"/>
      <c r="H46" s="318"/>
      <c r="I46" s="318"/>
      <c r="J46" s="318"/>
      <c r="K46" s="318"/>
      <c r="L46" s="318"/>
      <c r="M46" s="318"/>
      <c r="N46" s="318"/>
      <c r="O46" s="318"/>
      <c r="P46" s="318"/>
      <c r="Q46" s="318"/>
      <c r="R46" s="318"/>
      <c r="S46" s="318"/>
      <c r="T46" s="318"/>
      <c r="U46" s="318"/>
      <c r="V46" s="318"/>
      <c r="W46" s="318"/>
      <c r="X46" s="318"/>
    </row>
    <row r="47" spans="1:24" s="146" customFormat="1" ht="13.25" customHeight="1" x14ac:dyDescent="0.2">
      <c r="A47" s="324" t="s">
        <v>40</v>
      </c>
      <c r="B47" s="324"/>
      <c r="C47" s="325" t="s">
        <v>62</v>
      </c>
      <c r="D47" s="325"/>
      <c r="E47" s="325"/>
      <c r="F47" s="325"/>
      <c r="G47" s="325"/>
      <c r="H47" s="325"/>
      <c r="I47" s="325"/>
      <c r="J47" s="325"/>
      <c r="K47" s="325"/>
      <c r="L47" s="325"/>
      <c r="M47" s="325"/>
      <c r="N47" s="325"/>
      <c r="O47" s="325"/>
      <c r="P47" s="325"/>
      <c r="Q47" s="325"/>
      <c r="R47" s="325"/>
      <c r="S47" s="325"/>
      <c r="T47" s="325"/>
      <c r="U47" s="325"/>
      <c r="V47" s="325"/>
      <c r="W47" s="325"/>
      <c r="X47" s="325"/>
    </row>
    <row r="48" spans="1:24" s="146" customFormat="1" ht="30" customHeight="1" x14ac:dyDescent="0.2">
      <c r="A48" s="326" t="s">
        <v>61</v>
      </c>
      <c r="B48" s="326"/>
      <c r="C48" s="335" t="s">
        <v>65</v>
      </c>
      <c r="D48" s="335"/>
      <c r="E48" s="335"/>
      <c r="F48" s="335"/>
      <c r="G48" s="335"/>
      <c r="H48" s="335"/>
      <c r="I48" s="335"/>
      <c r="J48" s="335"/>
      <c r="K48" s="335"/>
      <c r="L48" s="335"/>
      <c r="M48" s="335"/>
      <c r="N48" s="335"/>
      <c r="O48" s="335"/>
      <c r="P48" s="335"/>
      <c r="Q48" s="335"/>
      <c r="R48" s="335"/>
      <c r="S48" s="335"/>
      <c r="T48" s="335"/>
      <c r="U48" s="335"/>
      <c r="V48" s="335"/>
      <c r="W48" s="335"/>
      <c r="X48" s="335"/>
    </row>
    <row r="49" spans="1:25" ht="14.5" customHeight="1" x14ac:dyDescent="0.15">
      <c r="A49" s="317" t="s">
        <v>64</v>
      </c>
      <c r="B49" s="317"/>
      <c r="C49" s="318" t="s">
        <v>67</v>
      </c>
      <c r="D49" s="318"/>
      <c r="E49" s="318"/>
      <c r="F49" s="318"/>
      <c r="G49" s="318"/>
      <c r="H49" s="318"/>
      <c r="I49" s="318"/>
      <c r="J49" s="318"/>
      <c r="K49" s="318"/>
      <c r="L49" s="318"/>
      <c r="M49" s="318"/>
      <c r="N49" s="318"/>
      <c r="O49" s="318"/>
      <c r="P49" s="318"/>
      <c r="Q49" s="318"/>
      <c r="R49" s="318"/>
      <c r="S49" s="318"/>
      <c r="T49" s="318"/>
      <c r="U49" s="318"/>
      <c r="V49" s="318"/>
      <c r="W49" s="318"/>
      <c r="X49" s="318"/>
    </row>
    <row r="50" spans="1:25" s="145" customFormat="1" ht="3.5" customHeight="1" x14ac:dyDescent="0.2">
      <c r="A50" s="120"/>
      <c r="B50" s="120"/>
      <c r="C50" s="120"/>
      <c r="D50" s="120"/>
      <c r="E50" s="120"/>
      <c r="F50" s="120"/>
      <c r="G50" s="120"/>
      <c r="H50" s="120"/>
      <c r="I50" s="120"/>
      <c r="J50" s="120"/>
      <c r="K50" s="120"/>
      <c r="L50" s="120"/>
      <c r="M50" s="120"/>
      <c r="N50" s="120"/>
      <c r="O50" s="120"/>
      <c r="P50" s="120"/>
      <c r="Q50" s="120"/>
      <c r="R50" s="121"/>
      <c r="S50" s="121"/>
      <c r="T50" s="121"/>
      <c r="U50" s="122"/>
      <c r="V50" s="123"/>
      <c r="W50" s="123"/>
      <c r="X50" s="123"/>
    </row>
    <row r="51" spans="1:25" s="145" customFormat="1" ht="3.5" customHeight="1" x14ac:dyDescent="0.2">
      <c r="A51" s="124"/>
      <c r="B51" s="102"/>
      <c r="C51" s="102"/>
      <c r="D51" s="102"/>
      <c r="E51" s="102"/>
      <c r="F51" s="102"/>
      <c r="G51" s="102"/>
      <c r="H51" s="102"/>
      <c r="I51" s="102"/>
      <c r="J51" s="102"/>
      <c r="K51" s="102"/>
      <c r="L51" s="102"/>
      <c r="M51" s="102"/>
      <c r="N51" s="102"/>
      <c r="O51" s="102"/>
      <c r="P51" s="102"/>
      <c r="Q51" s="102"/>
      <c r="R51" s="103"/>
      <c r="S51" s="103"/>
      <c r="T51" s="103"/>
      <c r="U51" s="104"/>
      <c r="V51" s="105"/>
      <c r="W51" s="105"/>
      <c r="X51" s="105"/>
    </row>
    <row r="52" spans="1:25" s="92" customFormat="1" ht="16.25" customHeight="1" x14ac:dyDescent="0.15">
      <c r="A52" s="307" t="s">
        <v>55</v>
      </c>
      <c r="B52" s="307"/>
      <c r="C52" s="307"/>
      <c r="D52" s="307"/>
      <c r="E52" s="307"/>
      <c r="F52" s="307"/>
      <c r="G52" s="307"/>
      <c r="H52" s="307"/>
      <c r="I52" s="147"/>
      <c r="J52" s="148"/>
      <c r="K52" s="331" t="s">
        <v>54</v>
      </c>
      <c r="L52" s="331"/>
      <c r="M52" s="331"/>
      <c r="N52" s="331"/>
      <c r="O52" s="125">
        <v>10</v>
      </c>
      <c r="P52" s="310" t="s">
        <v>41</v>
      </c>
      <c r="Q52" s="310"/>
      <c r="R52" s="310"/>
      <c r="S52" s="311"/>
      <c r="T52" s="312"/>
      <c r="U52" s="332" t="s">
        <v>35</v>
      </c>
      <c r="V52" s="333"/>
      <c r="W52" s="315" t="str">
        <f>IF(ISBLANK(S52),"",ROUND((S52/O52*5+1)*2,0)/2)</f>
        <v/>
      </c>
      <c r="X52" s="316"/>
    </row>
    <row r="53" spans="1:25" s="145" customFormat="1" ht="3.5" customHeight="1" x14ac:dyDescent="0.15">
      <c r="A53" s="126"/>
      <c r="B53" s="126"/>
      <c r="C53" s="126"/>
      <c r="D53" s="126"/>
      <c r="E53" s="127"/>
      <c r="F53" s="127"/>
      <c r="G53" s="127"/>
      <c r="H53" s="128"/>
      <c r="I53" s="127"/>
      <c r="J53" s="127"/>
      <c r="K53" s="127"/>
      <c r="L53" s="129"/>
      <c r="M53" s="129"/>
      <c r="N53" s="130"/>
      <c r="O53" s="130"/>
      <c r="P53" s="130"/>
      <c r="Q53" s="130"/>
      <c r="R53" s="130"/>
      <c r="S53" s="130"/>
      <c r="T53" s="130"/>
      <c r="U53" s="131"/>
      <c r="V53" s="131"/>
      <c r="W53" s="132"/>
      <c r="X53" s="132"/>
    </row>
    <row r="54" spans="1:25" ht="14.5" customHeight="1" x14ac:dyDescent="0.15">
      <c r="A54" s="302" t="s">
        <v>71</v>
      </c>
      <c r="B54" s="302"/>
      <c r="C54" s="302"/>
      <c r="D54" s="302"/>
      <c r="E54" s="302"/>
      <c r="F54" s="302"/>
      <c r="G54" s="302"/>
      <c r="H54" s="302"/>
      <c r="I54" s="302"/>
      <c r="J54" s="302"/>
      <c r="K54" s="302"/>
      <c r="L54" s="302"/>
      <c r="M54" s="302"/>
      <c r="N54" s="302"/>
      <c r="O54" s="302"/>
      <c r="P54" s="302"/>
      <c r="Q54" s="302"/>
      <c r="R54" s="302"/>
      <c r="S54" s="302"/>
      <c r="T54" s="302"/>
      <c r="U54" s="302"/>
      <c r="V54" s="302"/>
      <c r="W54" s="302"/>
      <c r="X54" s="302"/>
    </row>
    <row r="55" spans="1:25" ht="3.5" customHeight="1" x14ac:dyDescent="0.15">
      <c r="A55" s="87"/>
      <c r="B55" s="88"/>
      <c r="C55" s="88"/>
      <c r="D55" s="88"/>
      <c r="E55" s="88"/>
      <c r="F55" s="88"/>
      <c r="G55" s="88"/>
      <c r="H55" s="88"/>
      <c r="I55" s="88"/>
      <c r="J55" s="88"/>
      <c r="K55" s="88"/>
      <c r="L55" s="88"/>
      <c r="M55" s="88"/>
      <c r="N55" s="88"/>
      <c r="O55" s="88"/>
      <c r="P55" s="88"/>
      <c r="Q55" s="88"/>
      <c r="R55" s="88"/>
      <c r="S55" s="88"/>
      <c r="T55" s="88"/>
      <c r="U55" s="88"/>
      <c r="V55" s="88"/>
      <c r="W55" s="88"/>
      <c r="X55" s="88"/>
    </row>
    <row r="56" spans="1:25" ht="14.5" customHeight="1" x14ac:dyDescent="0.15">
      <c r="A56" s="304"/>
      <c r="B56" s="304"/>
      <c r="C56" s="304"/>
      <c r="D56" s="304"/>
      <c r="E56" s="304"/>
      <c r="F56" s="304"/>
      <c r="G56" s="304"/>
      <c r="H56" s="304"/>
      <c r="I56" s="304"/>
      <c r="J56" s="304"/>
      <c r="K56" s="304"/>
      <c r="L56" s="304"/>
      <c r="M56" s="304"/>
      <c r="N56" s="304"/>
      <c r="O56" s="304"/>
      <c r="P56" s="304"/>
      <c r="Q56" s="304"/>
      <c r="R56" s="304"/>
      <c r="S56" s="304"/>
      <c r="T56" s="304"/>
      <c r="U56" s="304"/>
      <c r="V56" s="304"/>
      <c r="W56" s="304"/>
      <c r="X56" s="304"/>
    </row>
    <row r="57" spans="1:25" ht="14.5" customHeight="1" x14ac:dyDescent="0.15">
      <c r="A57" s="304"/>
      <c r="B57" s="304"/>
      <c r="C57" s="304"/>
      <c r="D57" s="304"/>
      <c r="E57" s="304"/>
      <c r="F57" s="304"/>
      <c r="G57" s="304"/>
      <c r="H57" s="304"/>
      <c r="I57" s="304"/>
      <c r="J57" s="304"/>
      <c r="K57" s="304"/>
      <c r="L57" s="304"/>
      <c r="M57" s="304"/>
      <c r="N57" s="304"/>
      <c r="O57" s="304"/>
      <c r="P57" s="304"/>
      <c r="Q57" s="304"/>
      <c r="R57" s="304"/>
      <c r="S57" s="304"/>
      <c r="T57" s="304"/>
      <c r="U57" s="304"/>
      <c r="V57" s="304"/>
      <c r="W57" s="304"/>
      <c r="X57" s="304"/>
    </row>
    <row r="58" spans="1:25" ht="14.5" customHeight="1" x14ac:dyDescent="0.15">
      <c r="A58" s="304"/>
      <c r="B58" s="304"/>
      <c r="C58" s="304"/>
      <c r="D58" s="304"/>
      <c r="E58" s="304"/>
      <c r="F58" s="304"/>
      <c r="G58" s="304"/>
      <c r="H58" s="304"/>
      <c r="I58" s="304"/>
      <c r="J58" s="304"/>
      <c r="K58" s="304"/>
      <c r="L58" s="304"/>
      <c r="M58" s="304"/>
      <c r="N58" s="304"/>
      <c r="O58" s="304"/>
      <c r="P58" s="304"/>
      <c r="Q58" s="304"/>
      <c r="R58" s="304"/>
      <c r="S58" s="304"/>
      <c r="T58" s="304"/>
      <c r="U58" s="304"/>
      <c r="V58" s="304"/>
      <c r="W58" s="304"/>
      <c r="X58" s="304"/>
    </row>
    <row r="59" spans="1:25" ht="14.5" customHeight="1" x14ac:dyDescent="0.15">
      <c r="A59" s="304"/>
      <c r="B59" s="304"/>
      <c r="C59" s="304"/>
      <c r="D59" s="304"/>
      <c r="E59" s="304"/>
      <c r="F59" s="304"/>
      <c r="G59" s="304"/>
      <c r="H59" s="304"/>
      <c r="I59" s="304"/>
      <c r="J59" s="304"/>
      <c r="K59" s="304"/>
      <c r="L59" s="304"/>
      <c r="M59" s="304"/>
      <c r="N59" s="304"/>
      <c r="O59" s="304"/>
      <c r="P59" s="304"/>
      <c r="Q59" s="304"/>
      <c r="R59" s="304"/>
      <c r="S59" s="304"/>
      <c r="T59" s="304"/>
      <c r="U59" s="304"/>
      <c r="V59" s="304"/>
      <c r="W59" s="304"/>
      <c r="X59" s="304"/>
    </row>
    <row r="60" spans="1:25" ht="14.5" customHeight="1" x14ac:dyDescent="0.15">
      <c r="A60" s="304"/>
      <c r="B60" s="304"/>
      <c r="C60" s="304"/>
      <c r="D60" s="304"/>
      <c r="E60" s="304"/>
      <c r="F60" s="304"/>
      <c r="G60" s="304"/>
      <c r="H60" s="304"/>
      <c r="I60" s="304"/>
      <c r="J60" s="304"/>
      <c r="K60" s="304"/>
      <c r="L60" s="304"/>
      <c r="M60" s="304"/>
      <c r="N60" s="304"/>
      <c r="O60" s="304"/>
      <c r="P60" s="304"/>
      <c r="Q60" s="304"/>
      <c r="R60" s="304"/>
      <c r="S60" s="304"/>
      <c r="T60" s="304"/>
      <c r="U60" s="304"/>
      <c r="V60" s="304"/>
      <c r="W60" s="304"/>
      <c r="X60" s="304"/>
    </row>
    <row r="61" spans="1:25" s="145" customFormat="1" ht="3.5" customHeight="1" x14ac:dyDescent="0.15">
      <c r="A61" s="133"/>
      <c r="B61" s="133"/>
      <c r="C61" s="133"/>
      <c r="D61" s="133"/>
      <c r="E61" s="133"/>
      <c r="F61" s="133"/>
      <c r="G61" s="133"/>
      <c r="H61" s="133"/>
      <c r="I61" s="133"/>
      <c r="J61" s="133"/>
      <c r="K61" s="133"/>
      <c r="L61" s="133"/>
      <c r="M61" s="133"/>
      <c r="N61" s="133"/>
      <c r="O61" s="133"/>
      <c r="P61" s="133"/>
      <c r="Q61" s="133"/>
      <c r="R61" s="133"/>
      <c r="S61" s="133"/>
      <c r="T61" s="133"/>
      <c r="U61" s="133"/>
      <c r="V61" s="133"/>
      <c r="W61" s="133"/>
      <c r="X61" s="133"/>
    </row>
    <row r="62" spans="1:25" ht="14.5" customHeight="1" x14ac:dyDescent="0.2">
      <c r="A62" s="134" t="s">
        <v>110</v>
      </c>
      <c r="B62" s="107"/>
      <c r="C62" s="107"/>
      <c r="D62" s="107"/>
      <c r="E62" s="107"/>
      <c r="F62" s="107"/>
      <c r="G62" s="107"/>
      <c r="H62" s="107"/>
      <c r="I62" s="107"/>
      <c r="J62" s="107"/>
      <c r="K62" s="107"/>
      <c r="L62" s="107"/>
      <c r="M62" s="107"/>
      <c r="N62" s="107"/>
      <c r="O62" s="108"/>
      <c r="P62" s="108"/>
      <c r="Q62" s="108"/>
      <c r="R62" s="109"/>
      <c r="S62" s="109"/>
      <c r="T62" s="109"/>
      <c r="U62" s="107"/>
      <c r="V62" s="110"/>
      <c r="W62" s="111"/>
      <c r="X62" s="111"/>
    </row>
    <row r="63" spans="1:25" s="92" customFormat="1" ht="14.5" customHeight="1" x14ac:dyDescent="0.15">
      <c r="A63" s="298" t="s">
        <v>111</v>
      </c>
      <c r="B63" s="299"/>
      <c r="C63" s="135" t="s">
        <v>44</v>
      </c>
      <c r="D63" s="136">
        <v>5.5</v>
      </c>
      <c r="E63" s="135" t="s">
        <v>45</v>
      </c>
      <c r="F63" s="136">
        <v>5</v>
      </c>
      <c r="G63" s="135" t="s">
        <v>46</v>
      </c>
      <c r="H63" s="136">
        <v>4.5</v>
      </c>
      <c r="I63" s="135" t="s">
        <v>51</v>
      </c>
      <c r="J63" s="136">
        <v>4</v>
      </c>
      <c r="K63" s="135" t="s">
        <v>47</v>
      </c>
      <c r="L63" s="136">
        <v>3.5</v>
      </c>
      <c r="M63" s="135" t="s">
        <v>48</v>
      </c>
      <c r="N63" s="136">
        <v>3</v>
      </c>
      <c r="O63" s="135" t="s">
        <v>49</v>
      </c>
      <c r="P63" s="136">
        <v>2.5</v>
      </c>
      <c r="Q63" s="135" t="s">
        <v>50</v>
      </c>
      <c r="R63" s="136">
        <v>2</v>
      </c>
      <c r="S63" s="137" t="s">
        <v>52</v>
      </c>
      <c r="T63" s="136">
        <v>1.5</v>
      </c>
      <c r="U63" s="135" t="s">
        <v>53</v>
      </c>
      <c r="V63" s="136">
        <v>1</v>
      </c>
      <c r="W63" s="137"/>
      <c r="X63" s="138"/>
      <c r="Y63" s="149"/>
    </row>
    <row r="64" spans="1:25" ht="6" customHeight="1" x14ac:dyDescent="0.15"/>
    <row r="65" spans="1:7" ht="11.5" customHeight="1" x14ac:dyDescent="0.15">
      <c r="A65" s="297" t="str">
        <f>IF(Titelblatt!B45&gt;0,Titelblatt!B45,"")</f>
        <v>Gültig ab 01.01.2018 / Version 4_2</v>
      </c>
      <c r="B65" s="297"/>
      <c r="C65" s="297"/>
      <c r="D65" s="297"/>
      <c r="E65" s="297"/>
      <c r="F65" s="297"/>
      <c r="G65" s="297"/>
    </row>
  </sheetData>
  <sheetProtection selectLockedCells="1"/>
  <mergeCells count="51">
    <mergeCell ref="L1:U1"/>
    <mergeCell ref="W1:X1"/>
    <mergeCell ref="W12:X12"/>
    <mergeCell ref="B15:V15"/>
    <mergeCell ref="B12:V12"/>
    <mergeCell ref="W14:X14"/>
    <mergeCell ref="W15:X15"/>
    <mergeCell ref="C46:X46"/>
    <mergeCell ref="W7:X7"/>
    <mergeCell ref="W8:X8"/>
    <mergeCell ref="W9:X9"/>
    <mergeCell ref="W10:X10"/>
    <mergeCell ref="W11:X11"/>
    <mergeCell ref="A19:X19"/>
    <mergeCell ref="A44:X44"/>
    <mergeCell ref="B16:V16"/>
    <mergeCell ref="B17:V17"/>
    <mergeCell ref="W16:X16"/>
    <mergeCell ref="W17:X17"/>
    <mergeCell ref="A48:B48"/>
    <mergeCell ref="A54:X54"/>
    <mergeCell ref="C48:X48"/>
    <mergeCell ref="B14:V14"/>
    <mergeCell ref="A21:X41"/>
    <mergeCell ref="C47:X47"/>
    <mergeCell ref="W52:X52"/>
    <mergeCell ref="A45:B45"/>
    <mergeCell ref="A46:B46"/>
    <mergeCell ref="A47:B47"/>
    <mergeCell ref="A49:B49"/>
    <mergeCell ref="C49:X49"/>
    <mergeCell ref="A52:H52"/>
    <mergeCell ref="K52:N52"/>
    <mergeCell ref="P52:R52"/>
    <mergeCell ref="C45:X45"/>
    <mergeCell ref="S52:T52"/>
    <mergeCell ref="U52:V52"/>
    <mergeCell ref="A65:G65"/>
    <mergeCell ref="A4:X4"/>
    <mergeCell ref="B13:V13"/>
    <mergeCell ref="B7:V7"/>
    <mergeCell ref="B8:V8"/>
    <mergeCell ref="B9:V9"/>
    <mergeCell ref="B10:V10"/>
    <mergeCell ref="B11:V11"/>
    <mergeCell ref="W13:X13"/>
    <mergeCell ref="A5:J5"/>
    <mergeCell ref="K5:V5"/>
    <mergeCell ref="A6:X6"/>
    <mergeCell ref="A63:B63"/>
    <mergeCell ref="A56:X60"/>
  </mergeCells>
  <dataValidations count="1">
    <dataValidation type="decimal" allowBlank="1" showInputMessage="1" showErrorMessage="1" error="Punktzahl zu hoch" sqref="S52:T52 L53:M53">
      <formula1>0</formula1>
      <formula2>10</formula2>
    </dataValidation>
  </dataValidations>
  <pageMargins left="0.59055118110236227" right="0.59055118110236227" top="0.59055118110236227" bottom="0.39370078740157483" header="0.31496062992125984" footer="0.31496062992125984"/>
  <pageSetup paperSize="9" scale="65" orientation="portrait" horizontalDpi="4294967293" r:id="rId1"/>
  <headerFooter>
    <oddHeader>&amp;L&amp;10Mediamatikerin EFZ / Mediamatiker EFZ&amp;C&amp;"-,Fett"Bewertung IPA&amp;R&amp;10ICT Berufsbildung Schweiz</oddHeader>
    <oddFooter>&amp;C&amp;9ICT-Berufsbildung Schweiz – Aarbergergasse 30 – 3011 Bern – www.ict-berufsbildung.ch – +41 58 360 55 50</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FF"/>
  </sheetPr>
  <dimension ref="A1:X75"/>
  <sheetViews>
    <sheetView showGridLines="0" topLeftCell="A15" zoomScale="80" zoomScaleNormal="80" zoomScalePageLayoutView="95" workbookViewId="0">
      <selection activeCell="AF31" sqref="AF31"/>
    </sheetView>
  </sheetViews>
  <sheetFormatPr baseColWidth="10" defaultColWidth="11.6640625" defaultRowHeight="14.5" customHeight="1" x14ac:dyDescent="0.15"/>
  <cols>
    <col min="1" max="1" width="4.33203125" style="145" customWidth="1"/>
    <col min="2" max="2" width="6.1640625" style="66" customWidth="1"/>
    <col min="3" max="24" width="4.33203125" style="66" customWidth="1"/>
    <col min="25" max="16384" width="11.6640625" style="66"/>
  </cols>
  <sheetData>
    <row r="1" spans="1:24" ht="14" hidden="1" x14ac:dyDescent="0.15">
      <c r="B1" s="149"/>
      <c r="C1" s="149"/>
      <c r="D1" s="150"/>
      <c r="E1" s="150"/>
      <c r="F1" s="150"/>
      <c r="G1" s="150"/>
      <c r="H1" s="150"/>
      <c r="I1" s="150"/>
      <c r="J1" s="150"/>
      <c r="K1" s="150"/>
      <c r="L1" s="150"/>
      <c r="M1" s="150"/>
      <c r="N1" s="150"/>
      <c r="O1" s="150"/>
      <c r="P1" s="150"/>
      <c r="Q1" s="150"/>
      <c r="R1" s="150"/>
      <c r="S1" s="150"/>
      <c r="T1" s="150"/>
      <c r="U1" s="150"/>
      <c r="V1" s="150"/>
      <c r="W1" s="150"/>
      <c r="X1" s="151"/>
    </row>
    <row r="2" spans="1:24" ht="14" hidden="1" x14ac:dyDescent="0.15">
      <c r="A2" s="145" t="s">
        <v>32</v>
      </c>
      <c r="B2" s="149"/>
      <c r="C2" s="150">
        <v>6</v>
      </c>
      <c r="D2" s="150">
        <v>5.5</v>
      </c>
      <c r="E2" s="150">
        <v>5</v>
      </c>
      <c r="F2" s="150">
        <v>4.5</v>
      </c>
      <c r="G2" s="150">
        <v>4</v>
      </c>
      <c r="H2" s="150">
        <v>3.5</v>
      </c>
      <c r="I2" s="150">
        <v>3</v>
      </c>
      <c r="J2" s="150">
        <v>2.5</v>
      </c>
      <c r="K2" s="150">
        <v>2</v>
      </c>
      <c r="L2" s="150">
        <v>1.5</v>
      </c>
      <c r="M2" s="150">
        <v>1</v>
      </c>
      <c r="N2" s="150"/>
      <c r="O2" s="150"/>
      <c r="P2" s="150"/>
      <c r="Q2" s="152"/>
      <c r="R2" s="152"/>
      <c r="S2" s="152"/>
      <c r="T2" s="150"/>
      <c r="U2" s="150"/>
      <c r="V2" s="153" t="s">
        <v>36</v>
      </c>
      <c r="W2" s="151"/>
      <c r="X2" s="154"/>
    </row>
    <row r="3" spans="1:24" ht="12" hidden="1" x14ac:dyDescent="0.15">
      <c r="A3" s="145" t="s">
        <v>28</v>
      </c>
      <c r="B3" s="155"/>
      <c r="C3" s="156">
        <v>100</v>
      </c>
      <c r="D3" s="156">
        <v>94.75</v>
      </c>
      <c r="E3" s="156">
        <v>84.75</v>
      </c>
      <c r="F3" s="156">
        <v>74.75</v>
      </c>
      <c r="G3" s="156">
        <v>64.75</v>
      </c>
      <c r="H3" s="156">
        <v>54.75</v>
      </c>
      <c r="I3" s="156">
        <v>44.75</v>
      </c>
      <c r="J3" s="156">
        <v>34.75</v>
      </c>
      <c r="K3" s="156">
        <v>24.75</v>
      </c>
      <c r="L3" s="156">
        <v>14.75</v>
      </c>
      <c r="M3" s="156">
        <v>4.75</v>
      </c>
      <c r="N3" s="155"/>
      <c r="O3" s="157"/>
      <c r="P3" s="157"/>
      <c r="Q3" s="155"/>
      <c r="R3" s="155"/>
      <c r="S3" s="155"/>
      <c r="T3" s="158"/>
      <c r="U3" s="158"/>
      <c r="V3" s="153" t="s">
        <v>26</v>
      </c>
      <c r="W3" s="155"/>
      <c r="X3" s="159"/>
    </row>
    <row r="4" spans="1:24" ht="12" hidden="1" x14ac:dyDescent="0.15">
      <c r="A4" s="145" t="s">
        <v>29</v>
      </c>
      <c r="B4" s="155"/>
      <c r="C4" s="156">
        <v>95</v>
      </c>
      <c r="D4" s="156">
        <v>85</v>
      </c>
      <c r="E4" s="156">
        <v>75</v>
      </c>
      <c r="F4" s="156">
        <v>65</v>
      </c>
      <c r="G4" s="156">
        <v>55</v>
      </c>
      <c r="H4" s="156">
        <v>45</v>
      </c>
      <c r="I4" s="156">
        <v>35</v>
      </c>
      <c r="J4" s="156">
        <v>25</v>
      </c>
      <c r="K4" s="156">
        <v>15</v>
      </c>
      <c r="L4" s="156">
        <v>5</v>
      </c>
      <c r="M4" s="156"/>
      <c r="N4" s="155"/>
      <c r="O4" s="157"/>
      <c r="P4" s="157"/>
      <c r="Q4" s="155"/>
      <c r="R4" s="155"/>
      <c r="S4" s="155"/>
      <c r="T4" s="158"/>
      <c r="U4" s="160" t="s">
        <v>27</v>
      </c>
      <c r="V4" s="161" t="s">
        <v>4</v>
      </c>
      <c r="W4" s="155"/>
      <c r="X4" s="159"/>
    </row>
    <row r="5" spans="1:24" ht="12" hidden="1" x14ac:dyDescent="0.15">
      <c r="A5" s="145" t="s">
        <v>30</v>
      </c>
      <c r="B5" s="155"/>
      <c r="C5" s="162">
        <f>$N$5/100*C3</f>
        <v>20</v>
      </c>
      <c r="D5" s="162">
        <f t="shared" ref="D5:M5" si="0">C6-0.5</f>
        <v>18.5</v>
      </c>
      <c r="E5" s="162">
        <f t="shared" si="0"/>
        <v>16.5</v>
      </c>
      <c r="F5" s="162">
        <f t="shared" si="0"/>
        <v>14.5</v>
      </c>
      <c r="G5" s="162">
        <f t="shared" si="0"/>
        <v>12.5</v>
      </c>
      <c r="H5" s="162">
        <f t="shared" si="0"/>
        <v>10.5</v>
      </c>
      <c r="I5" s="162">
        <f t="shared" si="0"/>
        <v>8.5</v>
      </c>
      <c r="J5" s="162">
        <f t="shared" si="0"/>
        <v>6.5</v>
      </c>
      <c r="K5" s="162">
        <f t="shared" si="0"/>
        <v>4.5</v>
      </c>
      <c r="L5" s="162">
        <f t="shared" si="0"/>
        <v>2.5</v>
      </c>
      <c r="M5" s="162">
        <f t="shared" si="0"/>
        <v>0.5</v>
      </c>
      <c r="N5" s="163">
        <v>20</v>
      </c>
      <c r="O5" s="157"/>
      <c r="P5" s="157"/>
      <c r="Q5" s="155"/>
      <c r="R5" s="155"/>
      <c r="S5" s="155"/>
      <c r="T5" s="158"/>
      <c r="U5" s="158"/>
      <c r="V5" s="155"/>
      <c r="W5" s="155"/>
      <c r="X5" s="159"/>
    </row>
    <row r="6" spans="1:24" ht="14" hidden="1" x14ac:dyDescent="0.15">
      <c r="A6" s="145" t="s">
        <v>31</v>
      </c>
      <c r="B6" s="149"/>
      <c r="C6" s="162">
        <f t="shared" ref="C6:M6" si="1">ROUND($N$5/100*C4,0)</f>
        <v>19</v>
      </c>
      <c r="D6" s="162">
        <f t="shared" si="1"/>
        <v>17</v>
      </c>
      <c r="E6" s="162">
        <f t="shared" si="1"/>
        <v>15</v>
      </c>
      <c r="F6" s="162">
        <f t="shared" si="1"/>
        <v>13</v>
      </c>
      <c r="G6" s="162">
        <f t="shared" si="1"/>
        <v>11</v>
      </c>
      <c r="H6" s="162">
        <f t="shared" si="1"/>
        <v>9</v>
      </c>
      <c r="I6" s="162">
        <f t="shared" si="1"/>
        <v>7</v>
      </c>
      <c r="J6" s="162">
        <f t="shared" si="1"/>
        <v>5</v>
      </c>
      <c r="K6" s="162">
        <f t="shared" si="1"/>
        <v>3</v>
      </c>
      <c r="L6" s="162">
        <f t="shared" si="1"/>
        <v>1</v>
      </c>
      <c r="M6" s="162">
        <f t="shared" si="1"/>
        <v>0</v>
      </c>
      <c r="N6" s="150"/>
      <c r="O6" s="157"/>
      <c r="P6" s="157"/>
      <c r="Q6" s="155"/>
      <c r="R6" s="155"/>
      <c r="S6" s="155"/>
      <c r="T6" s="151"/>
      <c r="U6" s="158"/>
      <c r="V6" s="155"/>
      <c r="W6" s="150"/>
      <c r="X6" s="164"/>
    </row>
    <row r="7" spans="1:24" ht="14" hidden="1" x14ac:dyDescent="0.15">
      <c r="B7" s="149"/>
      <c r="C7" s="150"/>
      <c r="D7" s="150"/>
      <c r="E7" s="150"/>
      <c r="F7" s="150"/>
      <c r="G7" s="150"/>
      <c r="H7" s="150"/>
      <c r="I7" s="150"/>
      <c r="J7" s="150"/>
      <c r="K7" s="150"/>
      <c r="L7" s="150"/>
      <c r="M7" s="150"/>
      <c r="N7" s="150"/>
      <c r="O7" s="165"/>
      <c r="P7" s="165"/>
      <c r="Q7" s="166"/>
      <c r="R7" s="166"/>
      <c r="S7" s="166"/>
      <c r="T7" s="150"/>
      <c r="U7" s="150"/>
      <c r="V7" s="151"/>
      <c r="W7" s="151"/>
      <c r="X7" s="154"/>
    </row>
    <row r="8" spans="1:24" ht="15" hidden="1" x14ac:dyDescent="0.2">
      <c r="A8" s="134" t="s">
        <v>110</v>
      </c>
      <c r="B8" s="107"/>
      <c r="C8" s="107"/>
      <c r="D8" s="107"/>
      <c r="E8" s="107"/>
      <c r="F8" s="107"/>
      <c r="G8" s="107"/>
      <c r="H8" s="107"/>
      <c r="I8" s="107"/>
      <c r="J8" s="107"/>
      <c r="K8" s="107"/>
      <c r="L8" s="107"/>
      <c r="M8" s="107"/>
      <c r="N8" s="107"/>
      <c r="O8" s="108"/>
      <c r="P8" s="108"/>
      <c r="Q8" s="108"/>
      <c r="R8" s="109"/>
      <c r="S8" s="109"/>
      <c r="T8" s="109"/>
      <c r="U8" s="107"/>
      <c r="V8" s="110"/>
      <c r="W8" s="111"/>
      <c r="X8" s="111"/>
    </row>
    <row r="9" spans="1:24" s="168" customFormat="1" ht="15" hidden="1" x14ac:dyDescent="0.2">
      <c r="A9" s="349" t="str">
        <f>CONCATENATE($C$5,$V$4,$V$3,$V$4,$C$6,$V$4,$V$2)</f>
        <v>20 - 19 Pt.</v>
      </c>
      <c r="B9" s="349"/>
      <c r="C9" s="349"/>
      <c r="D9" s="167">
        <v>6</v>
      </c>
      <c r="E9" s="349" t="str">
        <f>CONCATENATE($E$5,$V$4,$V$3,$V$4,$E$6,$V$4,$V$2)</f>
        <v>16,5 - 15 Pt.</v>
      </c>
      <c r="F9" s="349"/>
      <c r="G9" s="349"/>
      <c r="H9" s="167">
        <v>5</v>
      </c>
      <c r="I9" s="349" t="str">
        <f>CONCATENATE($G$5,$V$4,$V$3,$V$4,$G$6,$V$4,$V$2)</f>
        <v>12,5 - 11 Pt.</v>
      </c>
      <c r="J9" s="349"/>
      <c r="K9" s="349"/>
      <c r="L9" s="167">
        <v>4</v>
      </c>
      <c r="M9" s="349" t="str">
        <f>CONCATENATE($I$5,$V$4,$V$3,$V$4,$I$6,$V$4,$V$2)</f>
        <v>8,5 - 7 Pt.</v>
      </c>
      <c r="N9" s="349"/>
      <c r="O9" s="349"/>
      <c r="P9" s="167">
        <v>3</v>
      </c>
      <c r="Q9" s="349" t="str">
        <f>CONCATENATE($K$5,$V$4,$V$3,$V$4,$K$6,$V$4,$V$2)</f>
        <v>4,5 - 3 Pt.</v>
      </c>
      <c r="R9" s="349"/>
      <c r="S9" s="349"/>
      <c r="T9" s="167">
        <v>2</v>
      </c>
      <c r="U9" s="349" t="str">
        <f>CONCATENATE($M$5,$V$4,$V$3,$V$4,$M$6,$V$4,$V$2)</f>
        <v>0,5 - 0 Pt.</v>
      </c>
      <c r="V9" s="349"/>
      <c r="W9" s="349"/>
      <c r="X9" s="167">
        <v>1</v>
      </c>
    </row>
    <row r="10" spans="1:24" s="168" customFormat="1" ht="15" hidden="1" x14ac:dyDescent="0.2">
      <c r="A10" s="349" t="str">
        <f>CONCATENATE($D$5,$V$4,$V$3,$V$4,$D$6,$V$4,$V$2)</f>
        <v>18,5 - 17 Pt.</v>
      </c>
      <c r="B10" s="349"/>
      <c r="C10" s="349"/>
      <c r="D10" s="169">
        <v>5.5</v>
      </c>
      <c r="E10" s="349" t="str">
        <f>CONCATENATE($F$5,$V$4,$V$3,$V$4,$F$6,$V$4,$V$2)</f>
        <v>14,5 - 13 Pt.</v>
      </c>
      <c r="F10" s="349"/>
      <c r="G10" s="349"/>
      <c r="H10" s="169">
        <v>4.5</v>
      </c>
      <c r="I10" s="349" t="str">
        <f>CONCATENATE($H$5,$V$4,$V$3,$V$4,$H$6,$V$4,$V$2)</f>
        <v>10,5 - 9 Pt.</v>
      </c>
      <c r="J10" s="349"/>
      <c r="K10" s="349"/>
      <c r="L10" s="169">
        <v>3.5</v>
      </c>
      <c r="M10" s="349" t="str">
        <f>CONCATENATE($J$5,$V$4,$V$3,$V$4,$J$6,$V$4,$V$2)</f>
        <v>6,5 - 5 Pt.</v>
      </c>
      <c r="N10" s="349"/>
      <c r="O10" s="349"/>
      <c r="P10" s="169">
        <v>2.5</v>
      </c>
      <c r="Q10" s="349" t="str">
        <f>CONCATENATE($L$5,$V$4,$V$3,$V$4,$L$6,$V$4,$V$2)</f>
        <v>2,5 - 1 Pt.</v>
      </c>
      <c r="R10" s="349"/>
      <c r="S10" s="349"/>
      <c r="T10" s="169">
        <v>1.5</v>
      </c>
      <c r="U10" s="169"/>
      <c r="V10" s="170"/>
      <c r="W10" s="170"/>
      <c r="X10" s="111"/>
    </row>
    <row r="11" spans="1:24" s="168" customFormat="1" ht="15" hidden="1" x14ac:dyDescent="0.2">
      <c r="A11" s="171"/>
      <c r="B11" s="171"/>
      <c r="C11" s="171"/>
      <c r="D11" s="169"/>
      <c r="E11" s="171"/>
      <c r="F11" s="171"/>
      <c r="G11" s="171"/>
      <c r="H11" s="169"/>
      <c r="I11" s="171"/>
      <c r="J11" s="171"/>
      <c r="K11" s="171"/>
      <c r="L11" s="169"/>
      <c r="M11" s="171"/>
      <c r="N11" s="171"/>
      <c r="O11" s="171"/>
      <c r="P11" s="169"/>
      <c r="Q11" s="171"/>
      <c r="R11" s="171"/>
      <c r="S11" s="171"/>
      <c r="T11" s="169"/>
      <c r="U11" s="169"/>
      <c r="V11" s="170"/>
      <c r="W11" s="170"/>
      <c r="X11" s="111"/>
    </row>
    <row r="12" spans="1:24" s="168" customFormat="1" ht="16" hidden="1" x14ac:dyDescent="0.2">
      <c r="A12" s="140" t="s">
        <v>72</v>
      </c>
      <c r="E12" s="172" t="str">
        <f>IF(ISBLANK(W58),"",W58)</f>
        <v/>
      </c>
      <c r="G12" s="140" t="s">
        <v>58</v>
      </c>
      <c r="M12" s="172" t="e">
        <f>IF(ISBLANK(#REF!),"",#REF!)</f>
        <v>#REF!</v>
      </c>
      <c r="N12" s="173"/>
      <c r="O12" s="173" t="s">
        <v>73</v>
      </c>
      <c r="P12" s="173"/>
      <c r="Q12" s="109"/>
      <c r="R12" s="172" t="e">
        <f>SUM(E12,M12)</f>
        <v>#REF!</v>
      </c>
      <c r="S12" s="109"/>
      <c r="U12" s="339" t="s">
        <v>35</v>
      </c>
      <c r="V12" s="340"/>
      <c r="W12" s="337" t="e">
        <f>IF(G13=0,"",ROUND((R12/$N$5*5+1)*2,0)/2)</f>
        <v>#REF!</v>
      </c>
      <c r="X12" s="338"/>
    </row>
    <row r="13" spans="1:24" s="168" customFormat="1" ht="15" hidden="1" x14ac:dyDescent="0.2">
      <c r="A13" s="350" t="s">
        <v>79</v>
      </c>
      <c r="B13" s="350"/>
      <c r="C13" s="170"/>
      <c r="D13" s="170">
        <f>IF(ISBLANK(W58),0,2)</f>
        <v>0</v>
      </c>
      <c r="E13" s="171">
        <f>IF(ISBLANK(#REF!),0,2)</f>
        <v>2</v>
      </c>
      <c r="F13" s="171"/>
      <c r="G13" s="174">
        <f>SUM(D13:E13)</f>
        <v>2</v>
      </c>
      <c r="H13" s="169"/>
      <c r="I13" s="171"/>
      <c r="J13" s="171"/>
      <c r="K13" s="171"/>
      <c r="L13" s="169"/>
      <c r="M13" s="171"/>
      <c r="N13" s="171"/>
      <c r="O13" s="171"/>
      <c r="P13" s="169"/>
      <c r="Q13" s="171"/>
      <c r="R13" s="171"/>
      <c r="S13" s="171"/>
      <c r="T13" s="169"/>
      <c r="U13" s="169"/>
      <c r="V13" s="170"/>
      <c r="W13" s="170"/>
      <c r="X13" s="111"/>
    </row>
    <row r="14" spans="1:24" s="92" customFormat="1" ht="14" hidden="1" x14ac:dyDescent="0.15">
      <c r="A14" s="175"/>
      <c r="B14" s="176"/>
      <c r="C14" s="177"/>
      <c r="D14" s="177"/>
      <c r="E14" s="177"/>
      <c r="F14" s="177"/>
      <c r="G14" s="177"/>
      <c r="H14" s="177"/>
      <c r="I14" s="177"/>
      <c r="J14" s="177"/>
      <c r="K14" s="177"/>
      <c r="L14" s="177"/>
      <c r="M14" s="177"/>
      <c r="N14" s="177"/>
      <c r="O14" s="178"/>
      <c r="P14" s="178"/>
      <c r="Q14" s="179"/>
      <c r="R14" s="179"/>
      <c r="S14" s="179"/>
      <c r="T14" s="177"/>
      <c r="U14" s="177"/>
      <c r="V14" s="180"/>
      <c r="W14" s="180"/>
      <c r="X14" s="181"/>
    </row>
    <row r="15" spans="1:24" s="139" customFormat="1" ht="14.5" customHeight="1" x14ac:dyDescent="0.25">
      <c r="A15" s="100" t="s">
        <v>56</v>
      </c>
      <c r="B15" s="101"/>
      <c r="C15" s="101"/>
      <c r="D15" s="101"/>
      <c r="E15" s="101"/>
      <c r="F15" s="101"/>
      <c r="G15" s="101"/>
      <c r="H15" s="101"/>
      <c r="I15" s="101"/>
      <c r="J15" s="101"/>
      <c r="K15" s="110" t="s">
        <v>137</v>
      </c>
      <c r="L15" s="328" t="str">
        <f>IF(Datenblatt!J18&gt;0,Datenblatt!J18,"")</f>
        <v/>
      </c>
      <c r="M15" s="328"/>
      <c r="N15" s="328"/>
      <c r="O15" s="328"/>
      <c r="P15" s="328"/>
      <c r="Q15" s="328"/>
      <c r="R15" s="328"/>
      <c r="S15" s="328"/>
      <c r="T15" s="328"/>
      <c r="U15" s="328"/>
      <c r="V15" s="110" t="s">
        <v>134</v>
      </c>
      <c r="W15" s="327" t="str">
        <f>IF(Datenblatt!AD18&gt;0,Datenblatt!AD18,"")</f>
        <v/>
      </c>
      <c r="X15" s="327"/>
    </row>
    <row r="16" spans="1:24" s="92" customFormat="1" ht="3" customHeight="1" x14ac:dyDescent="0.2">
      <c r="A16" s="102"/>
      <c r="B16" s="102"/>
      <c r="C16" s="102"/>
      <c r="D16" s="102"/>
      <c r="E16" s="102"/>
      <c r="F16" s="102"/>
      <c r="G16" s="102"/>
      <c r="H16" s="102"/>
      <c r="I16" s="102"/>
      <c r="J16" s="102"/>
      <c r="K16" s="102"/>
      <c r="L16" s="102"/>
      <c r="M16" s="102"/>
      <c r="N16" s="102"/>
      <c r="O16" s="102"/>
      <c r="P16" s="102"/>
      <c r="Q16" s="102"/>
      <c r="R16" s="103"/>
      <c r="S16" s="103"/>
      <c r="T16" s="103"/>
      <c r="U16" s="104"/>
      <c r="V16" s="105"/>
      <c r="W16" s="105"/>
      <c r="X16" s="105"/>
    </row>
    <row r="17" spans="1:24" s="201" customFormat="1" ht="12.5" customHeight="1" x14ac:dyDescent="0.2">
      <c r="A17" s="106" t="s">
        <v>117</v>
      </c>
      <c r="B17" s="107"/>
      <c r="C17" s="107"/>
      <c r="D17" s="107"/>
      <c r="E17" s="107"/>
      <c r="F17" s="107"/>
      <c r="G17" s="107"/>
      <c r="H17" s="107"/>
      <c r="I17" s="107"/>
      <c r="J17" s="107"/>
      <c r="K17" s="107"/>
      <c r="L17" s="107"/>
      <c r="M17" s="107"/>
      <c r="N17" s="107"/>
      <c r="O17" s="108"/>
      <c r="P17" s="108"/>
      <c r="Q17" s="108"/>
      <c r="R17" s="109"/>
      <c r="S17" s="109"/>
      <c r="T17" s="109"/>
      <c r="U17" s="107"/>
      <c r="V17" s="110"/>
      <c r="W17" s="111"/>
      <c r="X17" s="111"/>
    </row>
    <row r="18" spans="1:24" s="92" customFormat="1" ht="97.25" customHeight="1" x14ac:dyDescent="0.15">
      <c r="A18" s="351" t="s">
        <v>116</v>
      </c>
      <c r="B18" s="351"/>
      <c r="C18" s="351"/>
      <c r="D18" s="351"/>
      <c r="E18" s="351"/>
      <c r="F18" s="351"/>
      <c r="G18" s="351"/>
      <c r="H18" s="351"/>
      <c r="I18" s="351"/>
      <c r="J18" s="351"/>
      <c r="K18" s="351"/>
      <c r="L18" s="351"/>
      <c r="M18" s="351"/>
      <c r="N18" s="351"/>
      <c r="O18" s="351"/>
      <c r="P18" s="351"/>
      <c r="Q18" s="351"/>
      <c r="R18" s="351"/>
      <c r="S18" s="351"/>
      <c r="T18" s="351"/>
      <c r="U18" s="351"/>
      <c r="V18" s="351"/>
      <c r="W18" s="351"/>
      <c r="X18" s="351"/>
    </row>
    <row r="19" spans="1:24" s="140" customFormat="1" ht="14.5" customHeight="1" x14ac:dyDescent="0.2">
      <c r="A19" s="330" t="s">
        <v>91</v>
      </c>
      <c r="B19" s="330"/>
      <c r="C19" s="330"/>
      <c r="D19" s="330"/>
      <c r="E19" s="330"/>
      <c r="F19" s="330"/>
      <c r="G19" s="330"/>
      <c r="H19" s="330"/>
      <c r="I19" s="330"/>
      <c r="J19" s="330"/>
      <c r="K19" s="331"/>
      <c r="L19" s="331"/>
      <c r="M19" s="331"/>
      <c r="N19" s="331"/>
      <c r="O19" s="331"/>
      <c r="P19" s="331"/>
      <c r="Q19" s="331"/>
      <c r="R19" s="331"/>
      <c r="S19" s="331"/>
      <c r="T19" s="331"/>
      <c r="U19" s="331"/>
      <c r="V19" s="331"/>
      <c r="W19" s="112"/>
      <c r="X19" s="112"/>
    </row>
    <row r="20" spans="1:24" s="98" customFormat="1" ht="14.5" customHeight="1" x14ac:dyDescent="0.2">
      <c r="A20" s="321" t="s">
        <v>128</v>
      </c>
      <c r="B20" s="321"/>
      <c r="C20" s="321"/>
      <c r="D20" s="321"/>
      <c r="E20" s="321"/>
      <c r="F20" s="321"/>
      <c r="G20" s="321"/>
      <c r="H20" s="321"/>
      <c r="I20" s="321"/>
      <c r="J20" s="321"/>
      <c r="K20" s="321"/>
      <c r="L20" s="321"/>
      <c r="M20" s="321"/>
      <c r="N20" s="321"/>
      <c r="O20" s="321"/>
      <c r="P20" s="321"/>
      <c r="Q20" s="321"/>
      <c r="R20" s="321"/>
      <c r="S20" s="321"/>
      <c r="T20" s="321"/>
      <c r="U20" s="321"/>
      <c r="V20" s="321"/>
      <c r="W20" s="321"/>
      <c r="X20" s="321"/>
    </row>
    <row r="21" spans="1:24" s="142" customFormat="1" ht="32" customHeight="1" x14ac:dyDescent="0.2">
      <c r="A21" s="113">
        <v>301</v>
      </c>
      <c r="B21" s="300" t="s">
        <v>184</v>
      </c>
      <c r="C21" s="300"/>
      <c r="D21" s="300"/>
      <c r="E21" s="300"/>
      <c r="F21" s="300"/>
      <c r="G21" s="300"/>
      <c r="H21" s="300"/>
      <c r="I21" s="300"/>
      <c r="J21" s="300"/>
      <c r="K21" s="300"/>
      <c r="L21" s="300"/>
      <c r="M21" s="300"/>
      <c r="N21" s="300"/>
      <c r="O21" s="300"/>
      <c r="P21" s="300"/>
      <c r="Q21" s="300"/>
      <c r="R21" s="300"/>
      <c r="S21" s="300"/>
      <c r="T21" s="300"/>
      <c r="U21" s="300"/>
      <c r="V21" s="300"/>
      <c r="W21" s="319"/>
      <c r="X21" s="320"/>
    </row>
    <row r="22" spans="1:24" s="142" customFormat="1" ht="37.5" customHeight="1" x14ac:dyDescent="0.2">
      <c r="A22" s="202">
        <v>302</v>
      </c>
      <c r="B22" s="300" t="s">
        <v>189</v>
      </c>
      <c r="C22" s="300"/>
      <c r="D22" s="300"/>
      <c r="E22" s="300"/>
      <c r="F22" s="300"/>
      <c r="G22" s="300"/>
      <c r="H22" s="300"/>
      <c r="I22" s="300"/>
      <c r="J22" s="300"/>
      <c r="K22" s="300"/>
      <c r="L22" s="300"/>
      <c r="M22" s="300"/>
      <c r="N22" s="300"/>
      <c r="O22" s="300"/>
      <c r="P22" s="300"/>
      <c r="Q22" s="300"/>
      <c r="R22" s="300"/>
      <c r="S22" s="300"/>
      <c r="T22" s="300"/>
      <c r="U22" s="300"/>
      <c r="V22" s="300"/>
      <c r="W22" s="319"/>
      <c r="X22" s="320"/>
    </row>
    <row r="23" spans="1:24" s="142" customFormat="1" ht="31.25" customHeight="1" x14ac:dyDescent="0.2">
      <c r="A23" s="218">
        <v>303</v>
      </c>
      <c r="B23" s="300" t="s">
        <v>155</v>
      </c>
      <c r="C23" s="300"/>
      <c r="D23" s="300"/>
      <c r="E23" s="300"/>
      <c r="F23" s="300"/>
      <c r="G23" s="300"/>
      <c r="H23" s="300"/>
      <c r="I23" s="300"/>
      <c r="J23" s="300"/>
      <c r="K23" s="300"/>
      <c r="L23" s="300"/>
      <c r="M23" s="300"/>
      <c r="N23" s="300"/>
      <c r="O23" s="300"/>
      <c r="P23" s="300"/>
      <c r="Q23" s="300"/>
      <c r="R23" s="300"/>
      <c r="S23" s="300"/>
      <c r="T23" s="300"/>
      <c r="U23" s="300"/>
      <c r="V23" s="300"/>
      <c r="W23" s="319"/>
      <c r="X23" s="320"/>
    </row>
    <row r="24" spans="1:24" s="142" customFormat="1" ht="31.25" customHeight="1" x14ac:dyDescent="0.2">
      <c r="A24" s="218">
        <v>304</v>
      </c>
      <c r="B24" s="300" t="s">
        <v>190</v>
      </c>
      <c r="C24" s="300"/>
      <c r="D24" s="300"/>
      <c r="E24" s="300"/>
      <c r="F24" s="300"/>
      <c r="G24" s="300"/>
      <c r="H24" s="300"/>
      <c r="I24" s="300"/>
      <c r="J24" s="300"/>
      <c r="K24" s="300"/>
      <c r="L24" s="300"/>
      <c r="M24" s="300"/>
      <c r="N24" s="300"/>
      <c r="O24" s="300"/>
      <c r="P24" s="300"/>
      <c r="Q24" s="300"/>
      <c r="R24" s="300"/>
      <c r="S24" s="300"/>
      <c r="T24" s="300"/>
      <c r="U24" s="300"/>
      <c r="V24" s="300"/>
      <c r="W24" s="319"/>
      <c r="X24" s="320"/>
    </row>
    <row r="25" spans="1:24" s="142" customFormat="1" ht="31.25" customHeight="1" x14ac:dyDescent="0.2">
      <c r="A25" s="218">
        <v>305</v>
      </c>
      <c r="B25" s="300" t="s">
        <v>156</v>
      </c>
      <c r="C25" s="300"/>
      <c r="D25" s="300"/>
      <c r="E25" s="300"/>
      <c r="F25" s="300"/>
      <c r="G25" s="300"/>
      <c r="H25" s="300"/>
      <c r="I25" s="300"/>
      <c r="J25" s="300"/>
      <c r="K25" s="300"/>
      <c r="L25" s="300"/>
      <c r="M25" s="300"/>
      <c r="N25" s="300"/>
      <c r="O25" s="300"/>
      <c r="P25" s="300"/>
      <c r="Q25" s="300"/>
      <c r="R25" s="300"/>
      <c r="S25" s="300"/>
      <c r="T25" s="300"/>
      <c r="U25" s="300"/>
      <c r="V25" s="300"/>
      <c r="W25" s="319"/>
      <c r="X25" s="320"/>
    </row>
    <row r="26" spans="1:24" s="142" customFormat="1" ht="31.25" customHeight="1" x14ac:dyDescent="0.2">
      <c r="A26" s="218">
        <v>306</v>
      </c>
      <c r="B26" s="300" t="s">
        <v>157</v>
      </c>
      <c r="C26" s="300"/>
      <c r="D26" s="300"/>
      <c r="E26" s="300"/>
      <c r="F26" s="300"/>
      <c r="G26" s="300"/>
      <c r="H26" s="300"/>
      <c r="I26" s="300"/>
      <c r="J26" s="300"/>
      <c r="K26" s="300"/>
      <c r="L26" s="300"/>
      <c r="M26" s="300"/>
      <c r="N26" s="300"/>
      <c r="O26" s="300"/>
      <c r="P26" s="300"/>
      <c r="Q26" s="300"/>
      <c r="R26" s="300"/>
      <c r="S26" s="300"/>
      <c r="T26" s="300"/>
      <c r="U26" s="300"/>
      <c r="V26" s="300"/>
      <c r="W26" s="319"/>
      <c r="X26" s="320"/>
    </row>
    <row r="27" spans="1:24" s="142" customFormat="1" ht="15" x14ac:dyDescent="0.2">
      <c r="A27" s="218">
        <v>307</v>
      </c>
      <c r="B27" s="300" t="s">
        <v>158</v>
      </c>
      <c r="C27" s="300"/>
      <c r="D27" s="300"/>
      <c r="E27" s="300"/>
      <c r="F27" s="300"/>
      <c r="G27" s="300"/>
      <c r="H27" s="300"/>
      <c r="I27" s="300"/>
      <c r="J27" s="300"/>
      <c r="K27" s="300"/>
      <c r="L27" s="300"/>
      <c r="M27" s="300"/>
      <c r="N27" s="300"/>
      <c r="O27" s="300"/>
      <c r="P27" s="300"/>
      <c r="Q27" s="300"/>
      <c r="R27" s="300"/>
      <c r="S27" s="300"/>
      <c r="T27" s="300"/>
      <c r="U27" s="300"/>
      <c r="V27" s="300"/>
      <c r="W27" s="319"/>
      <c r="X27" s="320"/>
    </row>
    <row r="28" spans="1:24" s="142" customFormat="1" ht="15" x14ac:dyDescent="0.2">
      <c r="A28" s="218">
        <v>308</v>
      </c>
      <c r="B28" s="300" t="s">
        <v>188</v>
      </c>
      <c r="C28" s="300"/>
      <c r="D28" s="300"/>
      <c r="E28" s="300"/>
      <c r="F28" s="300"/>
      <c r="G28" s="300"/>
      <c r="H28" s="300"/>
      <c r="I28" s="300"/>
      <c r="J28" s="300"/>
      <c r="K28" s="300"/>
      <c r="L28" s="300"/>
      <c r="M28" s="300"/>
      <c r="N28" s="300"/>
      <c r="O28" s="300"/>
      <c r="P28" s="300"/>
      <c r="Q28" s="300"/>
      <c r="R28" s="300"/>
      <c r="S28" s="300"/>
      <c r="T28" s="300"/>
      <c r="U28" s="300"/>
      <c r="V28" s="300"/>
      <c r="W28" s="319"/>
      <c r="X28" s="320"/>
    </row>
    <row r="29" spans="1:24" s="142" customFormat="1" ht="31.25" customHeight="1" x14ac:dyDescent="0.2">
      <c r="A29" s="218">
        <v>309</v>
      </c>
      <c r="B29" s="300" t="s">
        <v>159</v>
      </c>
      <c r="C29" s="300"/>
      <c r="D29" s="300"/>
      <c r="E29" s="300"/>
      <c r="F29" s="300"/>
      <c r="G29" s="300"/>
      <c r="H29" s="300"/>
      <c r="I29" s="300"/>
      <c r="J29" s="300"/>
      <c r="K29" s="300"/>
      <c r="L29" s="300"/>
      <c r="M29" s="300"/>
      <c r="N29" s="300"/>
      <c r="O29" s="300"/>
      <c r="P29" s="300"/>
      <c r="Q29" s="300"/>
      <c r="R29" s="300"/>
      <c r="S29" s="300"/>
      <c r="T29" s="300"/>
      <c r="U29" s="300"/>
      <c r="V29" s="300"/>
      <c r="W29" s="319"/>
      <c r="X29" s="320"/>
    </row>
    <row r="30" spans="1:24" s="142" customFormat="1" ht="15" x14ac:dyDescent="0.2">
      <c r="A30" s="218">
        <v>310</v>
      </c>
      <c r="B30" s="300" t="s">
        <v>160</v>
      </c>
      <c r="C30" s="300"/>
      <c r="D30" s="300"/>
      <c r="E30" s="300"/>
      <c r="F30" s="300"/>
      <c r="G30" s="300"/>
      <c r="H30" s="300"/>
      <c r="I30" s="300"/>
      <c r="J30" s="300"/>
      <c r="K30" s="300"/>
      <c r="L30" s="300"/>
      <c r="M30" s="300"/>
      <c r="N30" s="300"/>
      <c r="O30" s="300"/>
      <c r="P30" s="300"/>
      <c r="Q30" s="300"/>
      <c r="R30" s="300"/>
      <c r="S30" s="300"/>
      <c r="T30" s="300"/>
      <c r="U30" s="300"/>
      <c r="V30" s="300"/>
      <c r="W30" s="319"/>
      <c r="X30" s="320"/>
    </row>
    <row r="31" spans="1:24" s="142" customFormat="1" ht="31.25" customHeight="1" x14ac:dyDescent="0.2">
      <c r="A31" s="218">
        <v>311</v>
      </c>
      <c r="B31" s="300" t="s">
        <v>161</v>
      </c>
      <c r="C31" s="300"/>
      <c r="D31" s="300"/>
      <c r="E31" s="300"/>
      <c r="F31" s="300"/>
      <c r="G31" s="300"/>
      <c r="H31" s="300"/>
      <c r="I31" s="300"/>
      <c r="J31" s="300"/>
      <c r="K31" s="300"/>
      <c r="L31" s="300"/>
      <c r="M31" s="300"/>
      <c r="N31" s="300"/>
      <c r="O31" s="300"/>
      <c r="P31" s="300"/>
      <c r="Q31" s="300"/>
      <c r="R31" s="300"/>
      <c r="S31" s="300"/>
      <c r="T31" s="300"/>
      <c r="U31" s="300"/>
      <c r="V31" s="300"/>
      <c r="W31" s="319"/>
      <c r="X31" s="320"/>
    </row>
    <row r="32" spans="1:24" s="142" customFormat="1" ht="31.25" customHeight="1" x14ac:dyDescent="0.2">
      <c r="A32" s="218">
        <v>312</v>
      </c>
      <c r="B32" s="300" t="s">
        <v>162</v>
      </c>
      <c r="C32" s="300"/>
      <c r="D32" s="300"/>
      <c r="E32" s="300"/>
      <c r="F32" s="300"/>
      <c r="G32" s="300"/>
      <c r="H32" s="300"/>
      <c r="I32" s="300"/>
      <c r="J32" s="300"/>
      <c r="K32" s="300"/>
      <c r="L32" s="300"/>
      <c r="M32" s="300"/>
      <c r="N32" s="300"/>
      <c r="O32" s="300"/>
      <c r="P32" s="300"/>
      <c r="Q32" s="300"/>
      <c r="R32" s="300"/>
      <c r="S32" s="300"/>
      <c r="T32" s="300"/>
      <c r="U32" s="300"/>
      <c r="V32" s="300"/>
      <c r="W32" s="319"/>
      <c r="X32" s="320"/>
    </row>
    <row r="33" spans="1:24" s="142" customFormat="1" ht="3.5" customHeight="1" x14ac:dyDescent="0.2">
      <c r="A33" s="91"/>
      <c r="B33" s="143"/>
      <c r="C33" s="143"/>
      <c r="D33" s="143"/>
      <c r="E33" s="143"/>
      <c r="F33" s="143"/>
      <c r="G33" s="143"/>
      <c r="H33" s="143"/>
      <c r="I33" s="143"/>
      <c r="J33" s="143"/>
      <c r="K33" s="143"/>
      <c r="L33" s="143"/>
      <c r="M33" s="143"/>
      <c r="N33" s="143"/>
      <c r="O33" s="143"/>
      <c r="P33" s="143"/>
      <c r="Q33" s="143"/>
      <c r="R33" s="143"/>
      <c r="S33" s="143"/>
      <c r="T33" s="143"/>
      <c r="U33" s="143"/>
      <c r="V33" s="143"/>
      <c r="W33" s="143"/>
      <c r="X33" s="91"/>
    </row>
    <row r="34" spans="1:24" s="61" customFormat="1" ht="14.25" customHeight="1" x14ac:dyDescent="0.2">
      <c r="A34" s="303" t="s">
        <v>119</v>
      </c>
      <c r="B34" s="303"/>
      <c r="C34" s="303"/>
      <c r="D34" s="303"/>
      <c r="E34" s="303"/>
      <c r="F34" s="303"/>
      <c r="G34" s="303"/>
      <c r="H34" s="303"/>
      <c r="I34" s="303"/>
      <c r="J34" s="303"/>
      <c r="K34" s="303"/>
      <c r="L34" s="303"/>
      <c r="M34" s="303"/>
      <c r="N34" s="303"/>
      <c r="O34" s="303"/>
      <c r="P34" s="303"/>
      <c r="Q34" s="303"/>
      <c r="R34" s="303"/>
      <c r="S34" s="303"/>
      <c r="T34" s="303"/>
      <c r="U34" s="303"/>
      <c r="V34" s="303"/>
      <c r="W34" s="303"/>
      <c r="X34" s="303"/>
    </row>
    <row r="35" spans="1:24" s="142" customFormat="1" ht="3.5" customHeight="1" x14ac:dyDescent="0.2">
      <c r="A35" s="91"/>
      <c r="B35" s="143"/>
      <c r="C35" s="143"/>
      <c r="D35" s="143"/>
      <c r="E35" s="143"/>
      <c r="F35" s="143"/>
      <c r="G35" s="143"/>
      <c r="H35" s="143"/>
      <c r="I35" s="143"/>
      <c r="J35" s="143"/>
      <c r="K35" s="143"/>
      <c r="L35" s="143"/>
      <c r="M35" s="143"/>
      <c r="N35" s="143"/>
      <c r="O35" s="143"/>
      <c r="P35" s="143"/>
      <c r="Q35" s="143"/>
      <c r="R35" s="143"/>
      <c r="S35" s="143"/>
      <c r="T35" s="143"/>
      <c r="U35" s="143"/>
      <c r="V35" s="143"/>
      <c r="W35" s="143"/>
      <c r="X35" s="91"/>
    </row>
    <row r="36" spans="1:24" s="142" customFormat="1" ht="16.25" customHeight="1" x14ac:dyDescent="0.2">
      <c r="A36" s="356"/>
      <c r="B36" s="356"/>
      <c r="C36" s="356"/>
      <c r="D36" s="356"/>
      <c r="E36" s="356"/>
      <c r="F36" s="356"/>
      <c r="G36" s="356"/>
      <c r="H36" s="356"/>
      <c r="I36" s="356"/>
      <c r="J36" s="356"/>
      <c r="K36" s="356"/>
      <c r="L36" s="356"/>
      <c r="M36" s="356"/>
      <c r="N36" s="356"/>
      <c r="O36" s="356"/>
      <c r="P36" s="356"/>
      <c r="Q36" s="356"/>
      <c r="R36" s="356"/>
      <c r="S36" s="356"/>
      <c r="T36" s="356"/>
      <c r="U36" s="356"/>
      <c r="V36" s="356"/>
      <c r="W36" s="356"/>
      <c r="X36" s="356"/>
    </row>
    <row r="37" spans="1:24" s="142" customFormat="1" ht="16.25" customHeight="1" x14ac:dyDescent="0.2">
      <c r="A37" s="356"/>
      <c r="B37" s="356"/>
      <c r="C37" s="356"/>
      <c r="D37" s="356"/>
      <c r="E37" s="356"/>
      <c r="F37" s="356"/>
      <c r="G37" s="356"/>
      <c r="H37" s="356"/>
      <c r="I37" s="356"/>
      <c r="J37" s="356"/>
      <c r="K37" s="356"/>
      <c r="L37" s="356"/>
      <c r="M37" s="356"/>
      <c r="N37" s="356"/>
      <c r="O37" s="356"/>
      <c r="P37" s="356"/>
      <c r="Q37" s="356"/>
      <c r="R37" s="356"/>
      <c r="S37" s="356"/>
      <c r="T37" s="356"/>
      <c r="U37" s="356"/>
      <c r="V37" s="356"/>
      <c r="W37" s="356"/>
      <c r="X37" s="356"/>
    </row>
    <row r="38" spans="1:24" s="142" customFormat="1" ht="16.25" customHeight="1" x14ac:dyDescent="0.2">
      <c r="A38" s="356"/>
      <c r="B38" s="356"/>
      <c r="C38" s="356"/>
      <c r="D38" s="356"/>
      <c r="E38" s="356"/>
      <c r="F38" s="356"/>
      <c r="G38" s="356"/>
      <c r="H38" s="356"/>
      <c r="I38" s="356"/>
      <c r="J38" s="356"/>
      <c r="K38" s="356"/>
      <c r="L38" s="356"/>
      <c r="M38" s="356"/>
      <c r="N38" s="356"/>
      <c r="O38" s="356"/>
      <c r="P38" s="356"/>
      <c r="Q38" s="356"/>
      <c r="R38" s="356"/>
      <c r="S38" s="356"/>
      <c r="T38" s="356"/>
      <c r="U38" s="356"/>
      <c r="V38" s="356"/>
      <c r="W38" s="356"/>
      <c r="X38" s="356"/>
    </row>
    <row r="39" spans="1:24" s="142" customFormat="1" ht="16.25" customHeight="1" x14ac:dyDescent="0.2">
      <c r="A39" s="356"/>
      <c r="B39" s="356"/>
      <c r="C39" s="356"/>
      <c r="D39" s="356"/>
      <c r="E39" s="356"/>
      <c r="F39" s="356"/>
      <c r="G39" s="356"/>
      <c r="H39" s="356"/>
      <c r="I39" s="356"/>
      <c r="J39" s="356"/>
      <c r="K39" s="356"/>
      <c r="L39" s="356"/>
      <c r="M39" s="356"/>
      <c r="N39" s="356"/>
      <c r="O39" s="356"/>
      <c r="P39" s="356"/>
      <c r="Q39" s="356"/>
      <c r="R39" s="356"/>
      <c r="S39" s="356"/>
      <c r="T39" s="356"/>
      <c r="U39" s="356"/>
      <c r="V39" s="356"/>
      <c r="W39" s="356"/>
      <c r="X39" s="356"/>
    </row>
    <row r="40" spans="1:24" s="142" customFormat="1" ht="16.25" customHeight="1" x14ac:dyDescent="0.2">
      <c r="A40" s="356"/>
      <c r="B40" s="356"/>
      <c r="C40" s="356"/>
      <c r="D40" s="356"/>
      <c r="E40" s="356"/>
      <c r="F40" s="356"/>
      <c r="G40" s="356"/>
      <c r="H40" s="356"/>
      <c r="I40" s="356"/>
      <c r="J40" s="356"/>
      <c r="K40" s="356"/>
      <c r="L40" s="356"/>
      <c r="M40" s="356"/>
      <c r="N40" s="356"/>
      <c r="O40" s="356"/>
      <c r="P40" s="356"/>
      <c r="Q40" s="356"/>
      <c r="R40" s="356"/>
      <c r="S40" s="356"/>
      <c r="T40" s="356"/>
      <c r="U40" s="356"/>
      <c r="V40" s="356"/>
      <c r="W40" s="356"/>
      <c r="X40" s="356"/>
    </row>
    <row r="41" spans="1:24" s="142" customFormat="1" ht="16.25" customHeight="1" x14ac:dyDescent="0.2">
      <c r="A41" s="356"/>
      <c r="B41" s="356"/>
      <c r="C41" s="356"/>
      <c r="D41" s="356"/>
      <c r="E41" s="356"/>
      <c r="F41" s="356"/>
      <c r="G41" s="356"/>
      <c r="H41" s="356"/>
      <c r="I41" s="356"/>
      <c r="J41" s="356"/>
      <c r="K41" s="356"/>
      <c r="L41" s="356"/>
      <c r="M41" s="356"/>
      <c r="N41" s="356"/>
      <c r="O41" s="356"/>
      <c r="P41" s="356"/>
      <c r="Q41" s="356"/>
      <c r="R41" s="356"/>
      <c r="S41" s="356"/>
      <c r="T41" s="356"/>
      <c r="U41" s="356"/>
      <c r="V41" s="356"/>
      <c r="W41" s="356"/>
      <c r="X41" s="356"/>
    </row>
    <row r="42" spans="1:24" s="142" customFormat="1" ht="16.25" customHeight="1" x14ac:dyDescent="0.2">
      <c r="A42" s="356"/>
      <c r="B42" s="356"/>
      <c r="C42" s="356"/>
      <c r="D42" s="356"/>
      <c r="E42" s="356"/>
      <c r="F42" s="356"/>
      <c r="G42" s="356"/>
      <c r="H42" s="356"/>
      <c r="I42" s="356"/>
      <c r="J42" s="356"/>
      <c r="K42" s="356"/>
      <c r="L42" s="356"/>
      <c r="M42" s="356"/>
      <c r="N42" s="356"/>
      <c r="O42" s="356"/>
      <c r="P42" s="356"/>
      <c r="Q42" s="356"/>
      <c r="R42" s="356"/>
      <c r="S42" s="356"/>
      <c r="T42" s="356"/>
      <c r="U42" s="356"/>
      <c r="V42" s="356"/>
      <c r="W42" s="356"/>
      <c r="X42" s="356"/>
    </row>
    <row r="43" spans="1:24" s="142" customFormat="1" ht="16.25" customHeight="1" x14ac:dyDescent="0.2">
      <c r="A43" s="356"/>
      <c r="B43" s="356"/>
      <c r="C43" s="356"/>
      <c r="D43" s="356"/>
      <c r="E43" s="356"/>
      <c r="F43" s="356"/>
      <c r="G43" s="356"/>
      <c r="H43" s="356"/>
      <c r="I43" s="356"/>
      <c r="J43" s="356"/>
      <c r="K43" s="356"/>
      <c r="L43" s="356"/>
      <c r="M43" s="356"/>
      <c r="N43" s="356"/>
      <c r="O43" s="356"/>
      <c r="P43" s="356"/>
      <c r="Q43" s="356"/>
      <c r="R43" s="356"/>
      <c r="S43" s="356"/>
      <c r="T43" s="356"/>
      <c r="U43" s="356"/>
      <c r="V43" s="356"/>
      <c r="W43" s="356"/>
      <c r="X43" s="356"/>
    </row>
    <row r="44" spans="1:24" s="142" customFormat="1" ht="16.25" customHeight="1" x14ac:dyDescent="0.2">
      <c r="A44" s="356"/>
      <c r="B44" s="356"/>
      <c r="C44" s="356"/>
      <c r="D44" s="356"/>
      <c r="E44" s="356"/>
      <c r="F44" s="356"/>
      <c r="G44" s="356"/>
      <c r="H44" s="356"/>
      <c r="I44" s="356"/>
      <c r="J44" s="356"/>
      <c r="K44" s="356"/>
      <c r="L44" s="356"/>
      <c r="M44" s="356"/>
      <c r="N44" s="356"/>
      <c r="O44" s="356"/>
      <c r="P44" s="356"/>
      <c r="Q44" s="356"/>
      <c r="R44" s="356"/>
      <c r="S44" s="356"/>
      <c r="T44" s="356"/>
      <c r="U44" s="356"/>
      <c r="V44" s="356"/>
      <c r="W44" s="356"/>
      <c r="X44" s="356"/>
    </row>
    <row r="45" spans="1:24" s="142" customFormat="1" ht="12" customHeight="1" x14ac:dyDescent="0.2">
      <c r="A45" s="356"/>
      <c r="B45" s="356"/>
      <c r="C45" s="356"/>
      <c r="D45" s="356"/>
      <c r="E45" s="356"/>
      <c r="F45" s="356"/>
      <c r="G45" s="356"/>
      <c r="H45" s="356"/>
      <c r="I45" s="356"/>
      <c r="J45" s="356"/>
      <c r="K45" s="356"/>
      <c r="L45" s="356"/>
      <c r="M45" s="356"/>
      <c r="N45" s="356"/>
      <c r="O45" s="356"/>
      <c r="P45" s="356"/>
      <c r="Q45" s="356"/>
      <c r="R45" s="356"/>
      <c r="S45" s="356"/>
      <c r="T45" s="356"/>
      <c r="U45" s="356"/>
      <c r="V45" s="356"/>
      <c r="W45" s="356"/>
      <c r="X45" s="356"/>
    </row>
    <row r="46" spans="1:24" s="142" customFormat="1" ht="16.25" hidden="1" customHeight="1" x14ac:dyDescent="0.2">
      <c r="A46" s="356"/>
      <c r="B46" s="356"/>
      <c r="C46" s="356"/>
      <c r="D46" s="356"/>
      <c r="E46" s="356"/>
      <c r="F46" s="356"/>
      <c r="G46" s="356"/>
      <c r="H46" s="356"/>
      <c r="I46" s="356"/>
      <c r="J46" s="356"/>
      <c r="K46" s="356"/>
      <c r="L46" s="356"/>
      <c r="M46" s="356"/>
      <c r="N46" s="356"/>
      <c r="O46" s="356"/>
      <c r="P46" s="356"/>
      <c r="Q46" s="356"/>
      <c r="R46" s="356"/>
      <c r="S46" s="356"/>
      <c r="T46" s="356"/>
      <c r="U46" s="356"/>
      <c r="V46" s="356"/>
      <c r="W46" s="356"/>
      <c r="X46" s="356"/>
    </row>
    <row r="47" spans="1:24" s="142" customFormat="1" ht="3.5" customHeight="1" x14ac:dyDescent="0.2">
      <c r="A47" s="182"/>
      <c r="B47" s="183"/>
      <c r="C47" s="183"/>
      <c r="D47" s="183"/>
      <c r="E47" s="183"/>
      <c r="F47" s="183"/>
      <c r="G47" s="183"/>
      <c r="H47" s="183"/>
      <c r="I47" s="183"/>
      <c r="J47" s="183"/>
      <c r="K47" s="183"/>
      <c r="L47" s="183"/>
      <c r="M47" s="183"/>
      <c r="N47" s="183"/>
      <c r="O47" s="183"/>
      <c r="P47" s="183"/>
      <c r="Q47" s="183"/>
      <c r="R47" s="183"/>
      <c r="S47" s="183"/>
      <c r="T47" s="183"/>
      <c r="U47" s="183"/>
      <c r="V47" s="183"/>
      <c r="W47" s="183"/>
      <c r="X47" s="182"/>
    </row>
    <row r="48" spans="1:24" s="142" customFormat="1" ht="3.5" customHeight="1" x14ac:dyDescent="0.2">
      <c r="A48" s="91"/>
      <c r="B48" s="143"/>
      <c r="C48" s="143"/>
      <c r="D48" s="143"/>
      <c r="E48" s="143"/>
      <c r="F48" s="143"/>
      <c r="G48" s="143"/>
      <c r="H48" s="143"/>
      <c r="I48" s="143"/>
      <c r="J48" s="143"/>
      <c r="K48" s="143"/>
      <c r="L48" s="143"/>
      <c r="M48" s="143"/>
      <c r="N48" s="143"/>
      <c r="O48" s="143"/>
      <c r="P48" s="143"/>
      <c r="Q48" s="143"/>
      <c r="R48" s="143"/>
      <c r="S48" s="143"/>
      <c r="T48" s="143"/>
      <c r="U48" s="143"/>
      <c r="V48" s="143"/>
      <c r="W48" s="143"/>
      <c r="X48" s="91"/>
    </row>
    <row r="49" spans="1:24" ht="14.5" customHeight="1" x14ac:dyDescent="0.15">
      <c r="A49" s="302" t="s">
        <v>109</v>
      </c>
      <c r="B49" s="303"/>
      <c r="C49" s="303"/>
      <c r="D49" s="303"/>
      <c r="E49" s="303"/>
      <c r="F49" s="303"/>
      <c r="G49" s="303"/>
      <c r="H49" s="303"/>
      <c r="I49" s="303"/>
      <c r="J49" s="303"/>
      <c r="K49" s="303"/>
      <c r="L49" s="303"/>
      <c r="M49" s="303"/>
      <c r="N49" s="303"/>
      <c r="O49" s="303"/>
      <c r="P49" s="303"/>
      <c r="Q49" s="303"/>
      <c r="R49" s="303"/>
      <c r="S49" s="303"/>
      <c r="T49" s="303"/>
      <c r="U49" s="303"/>
      <c r="V49" s="303"/>
      <c r="W49" s="303"/>
      <c r="X49" s="303"/>
    </row>
    <row r="50" spans="1:24" ht="3.5" customHeight="1" x14ac:dyDescent="0.15">
      <c r="A50" s="184"/>
      <c r="B50" s="184"/>
      <c r="C50" s="184"/>
      <c r="D50" s="184"/>
      <c r="E50" s="184"/>
      <c r="F50" s="184"/>
      <c r="G50" s="184"/>
      <c r="H50" s="184"/>
      <c r="I50" s="184"/>
      <c r="J50" s="184"/>
      <c r="K50" s="184"/>
      <c r="L50" s="184"/>
      <c r="M50" s="184"/>
      <c r="N50" s="184"/>
      <c r="O50" s="184"/>
      <c r="P50" s="184"/>
      <c r="Q50" s="184"/>
      <c r="R50" s="184"/>
      <c r="S50" s="184"/>
      <c r="T50" s="184"/>
      <c r="U50" s="184"/>
      <c r="V50" s="184"/>
      <c r="W50" s="88"/>
      <c r="X50" s="88"/>
    </row>
    <row r="51" spans="1:24" ht="52.25" customHeight="1" x14ac:dyDescent="0.15">
      <c r="A51" s="355" t="s">
        <v>42</v>
      </c>
      <c r="B51" s="355"/>
      <c r="C51" s="354" t="s">
        <v>178</v>
      </c>
      <c r="D51" s="354"/>
      <c r="E51" s="354"/>
      <c r="F51" s="354"/>
      <c r="G51" s="354"/>
      <c r="H51" s="354"/>
      <c r="I51" s="354"/>
      <c r="J51" s="354"/>
      <c r="K51" s="354"/>
      <c r="L51" s="354"/>
      <c r="M51" s="354"/>
      <c r="N51" s="354"/>
      <c r="O51" s="354"/>
      <c r="P51" s="354"/>
      <c r="Q51" s="354"/>
      <c r="R51" s="354"/>
      <c r="S51" s="354"/>
      <c r="T51" s="354"/>
      <c r="U51" s="354"/>
      <c r="V51" s="354"/>
      <c r="W51" s="354"/>
      <c r="X51" s="354"/>
    </row>
    <row r="52" spans="1:24" ht="40.25" customHeight="1" x14ac:dyDescent="0.15">
      <c r="A52" s="352" t="s">
        <v>39</v>
      </c>
      <c r="B52" s="352"/>
      <c r="C52" s="343" t="s">
        <v>179</v>
      </c>
      <c r="D52" s="343"/>
      <c r="E52" s="343"/>
      <c r="F52" s="343"/>
      <c r="G52" s="343"/>
      <c r="H52" s="343"/>
      <c r="I52" s="343"/>
      <c r="J52" s="343"/>
      <c r="K52" s="343"/>
      <c r="L52" s="343"/>
      <c r="M52" s="343"/>
      <c r="N52" s="343"/>
      <c r="O52" s="343"/>
      <c r="P52" s="343"/>
      <c r="Q52" s="343"/>
      <c r="R52" s="343"/>
      <c r="S52" s="343"/>
      <c r="T52" s="343"/>
      <c r="U52" s="343"/>
      <c r="V52" s="343"/>
      <c r="W52" s="343"/>
      <c r="X52" s="343"/>
    </row>
    <row r="53" spans="1:24" ht="36.5" customHeight="1" x14ac:dyDescent="0.15">
      <c r="A53" s="353" t="s">
        <v>40</v>
      </c>
      <c r="B53" s="353"/>
      <c r="C53" s="346" t="s">
        <v>180</v>
      </c>
      <c r="D53" s="346"/>
      <c r="E53" s="346"/>
      <c r="F53" s="346"/>
      <c r="G53" s="346"/>
      <c r="H53" s="346"/>
      <c r="I53" s="346"/>
      <c r="J53" s="346"/>
      <c r="K53" s="346"/>
      <c r="L53" s="346"/>
      <c r="M53" s="346"/>
      <c r="N53" s="346"/>
      <c r="O53" s="346"/>
      <c r="P53" s="346"/>
      <c r="Q53" s="346"/>
      <c r="R53" s="346"/>
      <c r="S53" s="346"/>
      <c r="T53" s="346"/>
      <c r="U53" s="346"/>
      <c r="V53" s="346"/>
      <c r="W53" s="346"/>
      <c r="X53" s="346"/>
    </row>
    <row r="54" spans="1:24" ht="30.5" customHeight="1" x14ac:dyDescent="0.15">
      <c r="A54" s="342" t="s">
        <v>61</v>
      </c>
      <c r="B54" s="342"/>
      <c r="C54" s="345" t="s">
        <v>181</v>
      </c>
      <c r="D54" s="345"/>
      <c r="E54" s="345"/>
      <c r="F54" s="345"/>
      <c r="G54" s="345"/>
      <c r="H54" s="345"/>
      <c r="I54" s="345"/>
      <c r="J54" s="345"/>
      <c r="K54" s="345"/>
      <c r="L54" s="345"/>
      <c r="M54" s="345"/>
      <c r="N54" s="345"/>
      <c r="O54" s="345"/>
      <c r="P54" s="345"/>
      <c r="Q54" s="345"/>
      <c r="R54" s="345"/>
      <c r="S54" s="345"/>
      <c r="T54" s="345"/>
      <c r="U54" s="345"/>
      <c r="V54" s="345"/>
      <c r="W54" s="345"/>
      <c r="X54" s="345"/>
    </row>
    <row r="55" spans="1:24" ht="27.5" customHeight="1" x14ac:dyDescent="0.15">
      <c r="A55" s="344" t="s">
        <v>64</v>
      </c>
      <c r="B55" s="344"/>
      <c r="C55" s="343" t="s">
        <v>182</v>
      </c>
      <c r="D55" s="343"/>
      <c r="E55" s="343"/>
      <c r="F55" s="343"/>
      <c r="G55" s="343"/>
      <c r="H55" s="343"/>
      <c r="I55" s="343"/>
      <c r="J55" s="343"/>
      <c r="K55" s="343"/>
      <c r="L55" s="343"/>
      <c r="M55" s="343"/>
      <c r="N55" s="343"/>
      <c r="O55" s="343"/>
      <c r="P55" s="343"/>
      <c r="Q55" s="343"/>
      <c r="R55" s="343"/>
      <c r="S55" s="343"/>
      <c r="T55" s="343"/>
      <c r="U55" s="343"/>
      <c r="V55" s="343"/>
      <c r="W55" s="343"/>
      <c r="X55" s="343"/>
    </row>
    <row r="56" spans="1:24" ht="3.5" customHeight="1" x14ac:dyDescent="0.15">
      <c r="A56" s="185"/>
      <c r="B56" s="185"/>
      <c r="C56" s="186"/>
      <c r="D56" s="186"/>
      <c r="E56" s="186"/>
      <c r="F56" s="186"/>
      <c r="G56" s="186"/>
      <c r="H56" s="186"/>
      <c r="I56" s="186"/>
      <c r="J56" s="186"/>
      <c r="K56" s="186"/>
      <c r="L56" s="186"/>
      <c r="M56" s="186"/>
      <c r="N56" s="186"/>
      <c r="O56" s="186"/>
      <c r="P56" s="186"/>
      <c r="Q56" s="186"/>
      <c r="R56" s="186"/>
      <c r="S56" s="186"/>
      <c r="T56" s="186"/>
      <c r="U56" s="186"/>
      <c r="V56" s="186"/>
      <c r="W56" s="186"/>
      <c r="X56" s="186"/>
    </row>
    <row r="57" spans="1:24" ht="3.5" customHeight="1" x14ac:dyDescent="0.15">
      <c r="B57" s="149"/>
      <c r="C57" s="150"/>
      <c r="D57" s="150"/>
      <c r="E57" s="150"/>
      <c r="F57" s="150"/>
      <c r="G57" s="150"/>
      <c r="H57" s="150"/>
      <c r="I57" s="150"/>
      <c r="J57" s="150"/>
      <c r="K57" s="150"/>
      <c r="L57" s="150"/>
      <c r="M57" s="150"/>
      <c r="N57" s="150"/>
      <c r="O57" s="150"/>
      <c r="P57" s="150"/>
      <c r="Q57" s="150"/>
      <c r="R57" s="150"/>
      <c r="S57" s="150"/>
      <c r="T57" s="150"/>
      <c r="U57" s="150"/>
      <c r="V57" s="150"/>
      <c r="W57" s="151"/>
      <c r="X57" s="151"/>
    </row>
    <row r="58" spans="1:24" s="92" customFormat="1" ht="16.25" customHeight="1" x14ac:dyDescent="0.15">
      <c r="A58" s="307" t="s">
        <v>56</v>
      </c>
      <c r="B58" s="307"/>
      <c r="C58" s="307"/>
      <c r="D58" s="307"/>
      <c r="E58" s="307"/>
      <c r="F58" s="307"/>
      <c r="G58" s="307"/>
      <c r="H58" s="307"/>
      <c r="I58" s="307"/>
      <c r="J58" s="307"/>
      <c r="K58" s="307"/>
      <c r="L58" s="307"/>
      <c r="M58" s="307"/>
      <c r="N58" s="307"/>
      <c r="O58" s="331" t="s">
        <v>54</v>
      </c>
      <c r="P58" s="331"/>
      <c r="Q58" s="331"/>
      <c r="R58" s="331"/>
      <c r="S58" s="125">
        <v>10</v>
      </c>
      <c r="T58" s="310" t="s">
        <v>41</v>
      </c>
      <c r="U58" s="310"/>
      <c r="V58" s="310"/>
      <c r="W58" s="311"/>
      <c r="X58" s="312"/>
    </row>
    <row r="59" spans="1:24" ht="3.5" customHeight="1" x14ac:dyDescent="0.15">
      <c r="B59" s="149"/>
      <c r="C59" s="150"/>
      <c r="D59" s="150"/>
      <c r="E59" s="150"/>
      <c r="F59" s="150"/>
      <c r="G59" s="150"/>
      <c r="H59" s="150"/>
      <c r="I59" s="150"/>
      <c r="J59" s="150"/>
      <c r="K59" s="150"/>
      <c r="L59" s="150"/>
      <c r="M59" s="150"/>
      <c r="N59" s="150"/>
      <c r="O59" s="150"/>
      <c r="P59" s="150"/>
      <c r="Q59" s="150"/>
      <c r="R59" s="150"/>
      <c r="S59" s="150"/>
      <c r="T59" s="150"/>
      <c r="U59" s="150"/>
      <c r="V59" s="150"/>
      <c r="W59" s="151"/>
      <c r="X59" s="151"/>
    </row>
    <row r="60" spans="1:24" ht="14.5" customHeight="1" x14ac:dyDescent="0.15">
      <c r="A60" s="302" t="s">
        <v>171</v>
      </c>
      <c r="B60" s="303"/>
      <c r="C60" s="303"/>
      <c r="D60" s="303"/>
      <c r="E60" s="303"/>
      <c r="F60" s="303"/>
      <c r="G60" s="303"/>
      <c r="H60" s="303"/>
      <c r="I60" s="303"/>
      <c r="J60" s="303"/>
      <c r="K60" s="303"/>
      <c r="L60" s="303"/>
      <c r="M60" s="303"/>
      <c r="N60" s="303"/>
      <c r="O60" s="303"/>
      <c r="P60" s="303"/>
      <c r="Q60" s="303"/>
      <c r="R60" s="303"/>
      <c r="S60" s="303"/>
      <c r="T60" s="303"/>
      <c r="U60" s="303"/>
      <c r="V60" s="303"/>
      <c r="W60" s="303"/>
      <c r="X60" s="303"/>
    </row>
    <row r="61" spans="1:24" ht="14.5" customHeight="1" x14ac:dyDescent="0.15">
      <c r="A61" s="304"/>
      <c r="B61" s="304"/>
      <c r="C61" s="304"/>
      <c r="D61" s="304"/>
      <c r="E61" s="304"/>
      <c r="F61" s="304"/>
      <c r="G61" s="304"/>
      <c r="H61" s="304"/>
      <c r="I61" s="304"/>
      <c r="J61" s="304"/>
      <c r="K61" s="304"/>
      <c r="L61" s="304"/>
      <c r="M61" s="304"/>
      <c r="N61" s="304"/>
      <c r="O61" s="304"/>
      <c r="P61" s="304"/>
      <c r="Q61" s="304"/>
      <c r="R61" s="304"/>
      <c r="S61" s="304"/>
      <c r="T61" s="304"/>
      <c r="U61" s="304"/>
      <c r="V61" s="304"/>
      <c r="W61" s="304"/>
      <c r="X61" s="304"/>
    </row>
    <row r="62" spans="1:24" ht="14.5" customHeight="1" x14ac:dyDescent="0.15">
      <c r="A62" s="304"/>
      <c r="B62" s="304"/>
      <c r="C62" s="304"/>
      <c r="D62" s="304"/>
      <c r="E62" s="304"/>
      <c r="F62" s="304"/>
      <c r="G62" s="304"/>
      <c r="H62" s="304"/>
      <c r="I62" s="304"/>
      <c r="J62" s="304"/>
      <c r="K62" s="304"/>
      <c r="L62" s="304"/>
      <c r="M62" s="304"/>
      <c r="N62" s="304"/>
      <c r="O62" s="304"/>
      <c r="P62" s="304"/>
      <c r="Q62" s="304"/>
      <c r="R62" s="304"/>
      <c r="S62" s="304"/>
      <c r="T62" s="304"/>
      <c r="U62" s="304"/>
      <c r="V62" s="304"/>
      <c r="W62" s="304"/>
      <c r="X62" s="304"/>
    </row>
    <row r="63" spans="1:24" ht="14.5" customHeight="1" x14ac:dyDescent="0.15">
      <c r="A63" s="304"/>
      <c r="B63" s="304"/>
      <c r="C63" s="304"/>
      <c r="D63" s="304"/>
      <c r="E63" s="304"/>
      <c r="F63" s="304"/>
      <c r="G63" s="304"/>
      <c r="H63" s="304"/>
      <c r="I63" s="304"/>
      <c r="J63" s="304"/>
      <c r="K63" s="304"/>
      <c r="L63" s="304"/>
      <c r="M63" s="304"/>
      <c r="N63" s="304"/>
      <c r="O63" s="304"/>
      <c r="P63" s="304"/>
      <c r="Q63" s="304"/>
      <c r="R63" s="304"/>
      <c r="S63" s="304"/>
      <c r="T63" s="304"/>
      <c r="U63" s="304"/>
      <c r="V63" s="304"/>
      <c r="W63" s="304"/>
      <c r="X63" s="304"/>
    </row>
    <row r="64" spans="1:24" ht="14.5" customHeight="1" x14ac:dyDescent="0.15">
      <c r="A64" s="304"/>
      <c r="B64" s="304"/>
      <c r="C64" s="304"/>
      <c r="D64" s="304"/>
      <c r="E64" s="304"/>
      <c r="F64" s="304"/>
      <c r="G64" s="304"/>
      <c r="H64" s="304"/>
      <c r="I64" s="304"/>
      <c r="J64" s="304"/>
      <c r="K64" s="304"/>
      <c r="L64" s="304"/>
      <c r="M64" s="304"/>
      <c r="N64" s="304"/>
      <c r="O64" s="304"/>
      <c r="P64" s="304"/>
      <c r="Q64" s="304"/>
      <c r="R64" s="304"/>
      <c r="S64" s="304"/>
      <c r="T64" s="304"/>
      <c r="U64" s="304"/>
      <c r="V64" s="304"/>
      <c r="W64" s="304"/>
      <c r="X64" s="304"/>
    </row>
    <row r="65" spans="1:24" ht="14.5" customHeight="1" x14ac:dyDescent="0.15">
      <c r="A65" s="304"/>
      <c r="B65" s="304"/>
      <c r="C65" s="304"/>
      <c r="D65" s="304"/>
      <c r="E65" s="304"/>
      <c r="F65" s="304"/>
      <c r="G65" s="304"/>
      <c r="H65" s="304"/>
      <c r="I65" s="304"/>
      <c r="J65" s="304"/>
      <c r="K65" s="304"/>
      <c r="L65" s="304"/>
      <c r="M65" s="304"/>
      <c r="N65" s="304"/>
      <c r="O65" s="304"/>
      <c r="P65" s="304"/>
      <c r="Q65" s="304"/>
      <c r="R65" s="304"/>
      <c r="S65" s="304"/>
      <c r="T65" s="304"/>
      <c r="U65" s="304"/>
      <c r="V65" s="304"/>
      <c r="W65" s="304"/>
      <c r="X65" s="304"/>
    </row>
    <row r="66" spans="1:24" ht="14.5" customHeight="1" x14ac:dyDescent="0.15">
      <c r="A66" s="304"/>
      <c r="B66" s="304"/>
      <c r="C66" s="304"/>
      <c r="D66" s="304"/>
      <c r="E66" s="304"/>
      <c r="F66" s="304"/>
      <c r="G66" s="304"/>
      <c r="H66" s="304"/>
      <c r="I66" s="304"/>
      <c r="J66" s="304"/>
      <c r="K66" s="304"/>
      <c r="L66" s="304"/>
      <c r="M66" s="304"/>
      <c r="N66" s="304"/>
      <c r="O66" s="304"/>
      <c r="P66" s="304"/>
      <c r="Q66" s="304"/>
      <c r="R66" s="304"/>
      <c r="S66" s="304"/>
      <c r="T66" s="304"/>
      <c r="U66" s="304"/>
      <c r="V66" s="304"/>
      <c r="W66" s="304"/>
      <c r="X66" s="304"/>
    </row>
    <row r="67" spans="1:24" ht="14.5" customHeight="1" x14ac:dyDescent="0.15">
      <c r="A67" s="304"/>
      <c r="B67" s="304"/>
      <c r="C67" s="304"/>
      <c r="D67" s="304"/>
      <c r="E67" s="304"/>
      <c r="F67" s="304"/>
      <c r="G67" s="304"/>
      <c r="H67" s="304"/>
      <c r="I67" s="304"/>
      <c r="J67" s="304"/>
      <c r="K67" s="304"/>
      <c r="L67" s="304"/>
      <c r="M67" s="304"/>
      <c r="N67" s="304"/>
      <c r="O67" s="304"/>
      <c r="P67" s="304"/>
      <c r="Q67" s="304"/>
      <c r="R67" s="304"/>
      <c r="S67" s="304"/>
      <c r="T67" s="304"/>
      <c r="U67" s="304"/>
      <c r="V67" s="304"/>
      <c r="W67" s="304"/>
      <c r="X67" s="304"/>
    </row>
    <row r="68" spans="1:24" ht="14.5" customHeight="1" x14ac:dyDescent="0.15">
      <c r="A68" s="304"/>
      <c r="B68" s="304"/>
      <c r="C68" s="304"/>
      <c r="D68" s="304"/>
      <c r="E68" s="304"/>
      <c r="F68" s="304"/>
      <c r="G68" s="304"/>
      <c r="H68" s="304"/>
      <c r="I68" s="304"/>
      <c r="J68" s="304"/>
      <c r="K68" s="304"/>
      <c r="L68" s="304"/>
      <c r="M68" s="304"/>
      <c r="N68" s="304"/>
      <c r="O68" s="304"/>
      <c r="P68" s="304"/>
      <c r="Q68" s="304"/>
      <c r="R68" s="304"/>
      <c r="S68" s="304"/>
      <c r="T68" s="304"/>
      <c r="U68" s="304"/>
      <c r="V68" s="304"/>
      <c r="W68" s="304"/>
      <c r="X68" s="304"/>
    </row>
    <row r="69" spans="1:24" s="168" customFormat="1" ht="16.25" customHeight="1" x14ac:dyDescent="0.2">
      <c r="A69" s="134" t="s">
        <v>35</v>
      </c>
    </row>
    <row r="70" spans="1:24" ht="16.25" customHeight="1" x14ac:dyDescent="0.15">
      <c r="A70" s="358"/>
      <c r="B70" s="358"/>
      <c r="C70" s="359"/>
      <c r="D70" s="360"/>
      <c r="E70" s="361"/>
      <c r="F70" s="357"/>
      <c r="G70" s="358"/>
      <c r="H70" s="358"/>
      <c r="I70" s="358"/>
      <c r="J70" s="358"/>
      <c r="K70" s="359"/>
      <c r="L70" s="360" t="e">
        <f>IF($M$12&gt;0,$M$12,"")</f>
        <v>#REF!</v>
      </c>
      <c r="M70" s="361"/>
      <c r="N70" s="362" t="s">
        <v>74</v>
      </c>
      <c r="O70" s="327"/>
      <c r="P70" s="360" t="e">
        <f>IF($R$12&gt;0,$R$12,"")</f>
        <v>#REF!</v>
      </c>
      <c r="Q70" s="361"/>
      <c r="R70" s="109"/>
      <c r="S70" s="110" t="s">
        <v>75</v>
      </c>
      <c r="T70" s="188">
        <v>10</v>
      </c>
      <c r="U70" s="339" t="s">
        <v>35</v>
      </c>
      <c r="V70" s="340"/>
      <c r="W70" s="347" t="e">
        <f>IF(W12&gt;0,W12,"")</f>
        <v>#REF!</v>
      </c>
      <c r="X70" s="348"/>
    </row>
    <row r="71" spans="1:24" ht="3" customHeight="1" x14ac:dyDescent="0.15"/>
    <row r="72" spans="1:24" s="168" customFormat="1" ht="16.25" customHeight="1" x14ac:dyDescent="0.2">
      <c r="A72" s="134" t="s">
        <v>130</v>
      </c>
      <c r="B72" s="107"/>
      <c r="C72" s="107"/>
      <c r="D72" s="107"/>
      <c r="E72" s="107"/>
      <c r="F72" s="107"/>
      <c r="G72" s="107"/>
      <c r="H72" s="107"/>
      <c r="I72" s="107"/>
      <c r="J72" s="107"/>
      <c r="K72" s="107"/>
      <c r="L72" s="107"/>
      <c r="M72" s="107"/>
      <c r="N72" s="107"/>
      <c r="O72" s="108"/>
      <c r="P72" s="108"/>
      <c r="Q72" s="108"/>
      <c r="R72" s="109"/>
      <c r="S72" s="109"/>
      <c r="T72" s="109"/>
      <c r="U72" s="107"/>
      <c r="V72" s="110"/>
      <c r="W72" s="111"/>
      <c r="X72" s="111"/>
    </row>
    <row r="74" spans="1:24" ht="14.5" customHeight="1" x14ac:dyDescent="0.15">
      <c r="A74" s="298" t="s">
        <v>111</v>
      </c>
      <c r="B74" s="299"/>
      <c r="C74" s="135" t="s">
        <v>44</v>
      </c>
      <c r="D74" s="222">
        <v>5.5</v>
      </c>
      <c r="E74" s="135" t="s">
        <v>45</v>
      </c>
      <c r="F74" s="222">
        <v>5</v>
      </c>
      <c r="G74" s="135" t="s">
        <v>46</v>
      </c>
      <c r="H74" s="222">
        <v>4.5</v>
      </c>
      <c r="I74" s="135" t="s">
        <v>51</v>
      </c>
      <c r="J74" s="222">
        <v>4</v>
      </c>
      <c r="K74" s="135" t="s">
        <v>47</v>
      </c>
      <c r="L74" s="222">
        <v>3.5</v>
      </c>
      <c r="M74" s="135" t="s">
        <v>48</v>
      </c>
      <c r="N74" s="222">
        <v>3</v>
      </c>
      <c r="O74" s="135" t="s">
        <v>49</v>
      </c>
      <c r="P74" s="222">
        <v>2.5</v>
      </c>
      <c r="Q74" s="135" t="s">
        <v>50</v>
      </c>
      <c r="R74" s="222">
        <v>2</v>
      </c>
      <c r="S74" s="137" t="s">
        <v>52</v>
      </c>
      <c r="T74" s="222">
        <v>1.5</v>
      </c>
      <c r="U74" s="135" t="s">
        <v>53</v>
      </c>
      <c r="V74" s="222">
        <v>1</v>
      </c>
    </row>
    <row r="75" spans="1:24" ht="14.5" customHeight="1" x14ac:dyDescent="0.15">
      <c r="A75" s="341" t="str">
        <f>IF(Titelblatt!B45&gt;0,Titelblatt!B45,"")</f>
        <v>Gültig ab 01.01.2018 / Version 4_2</v>
      </c>
      <c r="B75" s="341"/>
      <c r="C75" s="341"/>
      <c r="D75" s="341"/>
      <c r="E75" s="341"/>
      <c r="F75" s="341"/>
      <c r="G75" s="341"/>
      <c r="H75" s="341"/>
      <c r="I75" s="341"/>
      <c r="J75" s="341"/>
    </row>
  </sheetData>
  <sheetProtection selectLockedCells="1"/>
  <mergeCells count="73">
    <mergeCell ref="A74:B74"/>
    <mergeCell ref="A36:X46"/>
    <mergeCell ref="W58:X58"/>
    <mergeCell ref="A58:N58"/>
    <mergeCell ref="F70:K70"/>
    <mergeCell ref="D70:E70"/>
    <mergeCell ref="L70:M70"/>
    <mergeCell ref="N70:O70"/>
    <mergeCell ref="P70:Q70"/>
    <mergeCell ref="A70:C70"/>
    <mergeCell ref="W28:X28"/>
    <mergeCell ref="T58:V58"/>
    <mergeCell ref="B28:V28"/>
    <mergeCell ref="B29:V29"/>
    <mergeCell ref="W29:X29"/>
    <mergeCell ref="W31:X31"/>
    <mergeCell ref="W32:X32"/>
    <mergeCell ref="A52:B52"/>
    <mergeCell ref="A53:B53"/>
    <mergeCell ref="C51:X51"/>
    <mergeCell ref="C52:X52"/>
    <mergeCell ref="B31:V31"/>
    <mergeCell ref="B32:V32"/>
    <mergeCell ref="O58:R58"/>
    <mergeCell ref="A51:B51"/>
    <mergeCell ref="A13:B13"/>
    <mergeCell ref="A18:X18"/>
    <mergeCell ref="B27:V27"/>
    <mergeCell ref="B26:V26"/>
    <mergeCell ref="W27:X27"/>
    <mergeCell ref="W26:X26"/>
    <mergeCell ref="L15:U15"/>
    <mergeCell ref="W15:X15"/>
    <mergeCell ref="B23:V23"/>
    <mergeCell ref="A19:J19"/>
    <mergeCell ref="K19:V19"/>
    <mergeCell ref="A20:X20"/>
    <mergeCell ref="W21:X21"/>
    <mergeCell ref="W22:X22"/>
    <mergeCell ref="W23:X23"/>
    <mergeCell ref="W24:X24"/>
    <mergeCell ref="B21:V21"/>
    <mergeCell ref="B22:V22"/>
    <mergeCell ref="W25:X25"/>
    <mergeCell ref="B24:V24"/>
    <mergeCell ref="B25:V25"/>
    <mergeCell ref="A9:C9"/>
    <mergeCell ref="A10:C10"/>
    <mergeCell ref="E9:G9"/>
    <mergeCell ref="E10:G10"/>
    <mergeCell ref="I9:K9"/>
    <mergeCell ref="I10:K10"/>
    <mergeCell ref="Q9:S9"/>
    <mergeCell ref="Q10:S10"/>
    <mergeCell ref="U9:W9"/>
    <mergeCell ref="M9:O9"/>
    <mergeCell ref="M10:O10"/>
    <mergeCell ref="W12:X12"/>
    <mergeCell ref="U12:V12"/>
    <mergeCell ref="A75:J75"/>
    <mergeCell ref="B30:V30"/>
    <mergeCell ref="A54:B54"/>
    <mergeCell ref="C55:X55"/>
    <mergeCell ref="A55:B55"/>
    <mergeCell ref="C54:X54"/>
    <mergeCell ref="C53:X53"/>
    <mergeCell ref="A49:X49"/>
    <mergeCell ref="W30:X30"/>
    <mergeCell ref="A34:X34"/>
    <mergeCell ref="W70:X70"/>
    <mergeCell ref="U70:V70"/>
    <mergeCell ref="A61:X68"/>
    <mergeCell ref="A60:X60"/>
  </mergeCells>
  <dataValidations count="1">
    <dataValidation type="decimal" allowBlank="1" showInputMessage="1" showErrorMessage="1" error="Punktzahl zu hoch" sqref="W58:X58">
      <formula1>0</formula1>
      <formula2>10</formula2>
    </dataValidation>
  </dataValidations>
  <pageMargins left="0.59055118110236227" right="0.59055118110236227" top="0.59055118110236227" bottom="0.39370078740157483" header="0.31496062992125984" footer="0.31496062992125984"/>
  <pageSetup paperSize="9" scale="84" fitToHeight="2" orientation="portrait" horizontalDpi="4294967293" r:id="rId1"/>
  <headerFooter>
    <oddHeader>&amp;LMediamatikerin EFZ / Mediamatiker EFZ&amp;C&amp;"-,Fett"Bewertung IPA&amp;RICT Berufsbildung Schweiz</oddHeader>
    <oddFooter>&amp;C&amp;9ICT-Berufsbildung Schweiz – Aarbergergasse 30 – 3011 Bern – www.ict-berufsbildung.ch – +41 58 360 55 50</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FF"/>
  </sheetPr>
  <dimension ref="A1:Y79"/>
  <sheetViews>
    <sheetView showGridLines="0" topLeftCell="A27" zoomScale="90" zoomScaleNormal="90" zoomScalePageLayoutView="86" workbookViewId="0">
      <selection activeCell="AI27" sqref="AI27"/>
    </sheetView>
  </sheetViews>
  <sheetFormatPr baseColWidth="10" defaultColWidth="11.6640625" defaultRowHeight="14.5" customHeight="1" x14ac:dyDescent="0.15"/>
  <cols>
    <col min="1" max="1" width="4.33203125" style="145" customWidth="1"/>
    <col min="2" max="2" width="6.1640625" style="66" customWidth="1"/>
    <col min="3" max="24" width="4.33203125" style="66" customWidth="1"/>
    <col min="25" max="25" width="11.6640625" style="66"/>
    <col min="26" max="48" width="5.1640625" style="66" customWidth="1"/>
    <col min="49" max="16384" width="11.6640625" style="66"/>
  </cols>
  <sheetData>
    <row r="1" spans="1:25" ht="14" hidden="1" x14ac:dyDescent="0.15">
      <c r="B1" s="149"/>
      <c r="C1" s="149"/>
      <c r="D1" s="150"/>
      <c r="E1" s="150"/>
      <c r="F1" s="150"/>
      <c r="G1" s="150"/>
      <c r="H1" s="150"/>
      <c r="I1" s="150"/>
      <c r="J1" s="150"/>
      <c r="K1" s="150"/>
      <c r="L1" s="150"/>
      <c r="M1" s="150"/>
      <c r="N1" s="150"/>
      <c r="O1" s="150"/>
      <c r="P1" s="150"/>
      <c r="Q1" s="150"/>
      <c r="R1" s="150"/>
      <c r="S1" s="150"/>
      <c r="T1" s="150"/>
      <c r="U1" s="150"/>
      <c r="V1" s="150"/>
      <c r="W1" s="150"/>
      <c r="X1" s="151"/>
    </row>
    <row r="2" spans="1:25" ht="14" hidden="1" x14ac:dyDescent="0.15">
      <c r="A2" s="145" t="s">
        <v>32</v>
      </c>
      <c r="B2" s="149"/>
      <c r="C2" s="150">
        <v>6</v>
      </c>
      <c r="D2" s="150">
        <v>5.5</v>
      </c>
      <c r="E2" s="150">
        <v>5</v>
      </c>
      <c r="F2" s="150">
        <v>4.5</v>
      </c>
      <c r="G2" s="150">
        <v>4</v>
      </c>
      <c r="H2" s="150">
        <v>3.5</v>
      </c>
      <c r="I2" s="150">
        <v>3</v>
      </c>
      <c r="J2" s="150">
        <v>2.5</v>
      </c>
      <c r="K2" s="150">
        <v>2</v>
      </c>
      <c r="L2" s="150">
        <v>1.5</v>
      </c>
      <c r="M2" s="150">
        <v>1</v>
      </c>
      <c r="N2" s="150"/>
      <c r="O2" s="150"/>
      <c r="P2" s="150"/>
      <c r="Q2" s="152"/>
      <c r="R2" s="152"/>
      <c r="S2" s="152"/>
      <c r="T2" s="150"/>
      <c r="U2" s="150"/>
      <c r="V2" s="153" t="s">
        <v>36</v>
      </c>
      <c r="W2" s="151"/>
      <c r="X2" s="154"/>
    </row>
    <row r="3" spans="1:25" ht="12" hidden="1" x14ac:dyDescent="0.15">
      <c r="A3" s="145" t="s">
        <v>28</v>
      </c>
      <c r="B3" s="155"/>
      <c r="C3" s="156">
        <v>100</v>
      </c>
      <c r="D3" s="156">
        <v>94.75</v>
      </c>
      <c r="E3" s="156">
        <v>84.75</v>
      </c>
      <c r="F3" s="156">
        <v>74.75</v>
      </c>
      <c r="G3" s="156">
        <v>64.75</v>
      </c>
      <c r="H3" s="156">
        <v>54.75</v>
      </c>
      <c r="I3" s="156">
        <v>44.75</v>
      </c>
      <c r="J3" s="156">
        <v>34.75</v>
      </c>
      <c r="K3" s="156">
        <v>24.75</v>
      </c>
      <c r="L3" s="156">
        <v>14.75</v>
      </c>
      <c r="M3" s="156">
        <v>4.75</v>
      </c>
      <c r="N3" s="155"/>
      <c r="O3" s="157"/>
      <c r="P3" s="157"/>
      <c r="Q3" s="155"/>
      <c r="R3" s="155"/>
      <c r="S3" s="155"/>
      <c r="T3" s="158"/>
      <c r="U3" s="158"/>
      <c r="V3" s="153" t="s">
        <v>26</v>
      </c>
      <c r="W3" s="155"/>
      <c r="X3" s="159"/>
    </row>
    <row r="4" spans="1:25" ht="12" hidden="1" x14ac:dyDescent="0.15">
      <c r="A4" s="145" t="s">
        <v>29</v>
      </c>
      <c r="B4" s="155"/>
      <c r="C4" s="156">
        <v>95</v>
      </c>
      <c r="D4" s="156">
        <v>85</v>
      </c>
      <c r="E4" s="156">
        <v>75</v>
      </c>
      <c r="F4" s="156">
        <v>65</v>
      </c>
      <c r="G4" s="156">
        <v>55</v>
      </c>
      <c r="H4" s="156">
        <v>45</v>
      </c>
      <c r="I4" s="156">
        <v>35</v>
      </c>
      <c r="J4" s="156">
        <v>25</v>
      </c>
      <c r="K4" s="156">
        <v>15</v>
      </c>
      <c r="L4" s="156">
        <v>5</v>
      </c>
      <c r="M4" s="156"/>
      <c r="N4" s="155"/>
      <c r="O4" s="157"/>
      <c r="P4" s="157"/>
      <c r="Q4" s="155"/>
      <c r="R4" s="155"/>
      <c r="S4" s="155"/>
      <c r="T4" s="158"/>
      <c r="U4" s="160" t="s">
        <v>27</v>
      </c>
      <c r="V4" s="161" t="s">
        <v>4</v>
      </c>
      <c r="W4" s="155"/>
      <c r="X4" s="159"/>
    </row>
    <row r="5" spans="1:25" ht="12" hidden="1" x14ac:dyDescent="0.15">
      <c r="A5" s="145" t="s">
        <v>30</v>
      </c>
      <c r="B5" s="155"/>
      <c r="C5" s="162">
        <f>$N$5/100*C3</f>
        <v>20</v>
      </c>
      <c r="D5" s="162">
        <f t="shared" ref="D5:M5" si="0">C6-0.5</f>
        <v>18.5</v>
      </c>
      <c r="E5" s="162">
        <f t="shared" si="0"/>
        <v>16.5</v>
      </c>
      <c r="F5" s="162">
        <f t="shared" si="0"/>
        <v>14.5</v>
      </c>
      <c r="G5" s="162">
        <f t="shared" si="0"/>
        <v>12.5</v>
      </c>
      <c r="H5" s="162">
        <f t="shared" si="0"/>
        <v>10.5</v>
      </c>
      <c r="I5" s="162">
        <f t="shared" si="0"/>
        <v>8.5</v>
      </c>
      <c r="J5" s="162">
        <f t="shared" si="0"/>
        <v>6.5</v>
      </c>
      <c r="K5" s="162">
        <f t="shared" si="0"/>
        <v>4.5</v>
      </c>
      <c r="L5" s="162">
        <f t="shared" si="0"/>
        <v>2.5</v>
      </c>
      <c r="M5" s="162">
        <f t="shared" si="0"/>
        <v>0.5</v>
      </c>
      <c r="N5" s="163">
        <v>20</v>
      </c>
      <c r="O5" s="157"/>
      <c r="P5" s="157"/>
      <c r="Q5" s="155"/>
      <c r="R5" s="155"/>
      <c r="S5" s="155"/>
      <c r="T5" s="158"/>
      <c r="U5" s="158"/>
      <c r="V5" s="155"/>
      <c r="W5" s="155"/>
      <c r="X5" s="159"/>
    </row>
    <row r="6" spans="1:25" ht="14" hidden="1" x14ac:dyDescent="0.15">
      <c r="A6" s="145" t="s">
        <v>31</v>
      </c>
      <c r="B6" s="149"/>
      <c r="C6" s="162">
        <f t="shared" ref="C6:M6" si="1">ROUND($N$5/100*C4,0)</f>
        <v>19</v>
      </c>
      <c r="D6" s="162">
        <f t="shared" si="1"/>
        <v>17</v>
      </c>
      <c r="E6" s="162">
        <f t="shared" si="1"/>
        <v>15</v>
      </c>
      <c r="F6" s="162">
        <f t="shared" si="1"/>
        <v>13</v>
      </c>
      <c r="G6" s="162">
        <f t="shared" si="1"/>
        <v>11</v>
      </c>
      <c r="H6" s="162">
        <f t="shared" si="1"/>
        <v>9</v>
      </c>
      <c r="I6" s="162">
        <f t="shared" si="1"/>
        <v>7</v>
      </c>
      <c r="J6" s="162">
        <f t="shared" si="1"/>
        <v>5</v>
      </c>
      <c r="K6" s="162">
        <f t="shared" si="1"/>
        <v>3</v>
      </c>
      <c r="L6" s="162">
        <f t="shared" si="1"/>
        <v>1</v>
      </c>
      <c r="M6" s="162">
        <f t="shared" si="1"/>
        <v>0</v>
      </c>
      <c r="N6" s="150"/>
      <c r="O6" s="157"/>
      <c r="P6" s="157"/>
      <c r="Q6" s="155"/>
      <c r="R6" s="155"/>
      <c r="S6" s="155"/>
      <c r="T6" s="151"/>
      <c r="U6" s="158"/>
      <c r="V6" s="155"/>
      <c r="W6" s="150"/>
      <c r="X6" s="164"/>
    </row>
    <row r="7" spans="1:25" ht="14" hidden="1" x14ac:dyDescent="0.15">
      <c r="B7" s="149"/>
      <c r="C7" s="150"/>
      <c r="D7" s="150"/>
      <c r="E7" s="150"/>
      <c r="F7" s="150"/>
      <c r="G7" s="150"/>
      <c r="H7" s="150"/>
      <c r="I7" s="150"/>
      <c r="J7" s="150"/>
      <c r="K7" s="150"/>
      <c r="L7" s="150"/>
      <c r="M7" s="150"/>
      <c r="N7" s="150"/>
      <c r="O7" s="165"/>
      <c r="P7" s="165"/>
      <c r="Q7" s="166"/>
      <c r="R7" s="166"/>
      <c r="S7" s="166"/>
      <c r="T7" s="150"/>
      <c r="U7" s="150"/>
      <c r="V7" s="151"/>
      <c r="W7" s="151"/>
      <c r="X7" s="154"/>
    </row>
    <row r="8" spans="1:25" ht="15" hidden="1" x14ac:dyDescent="0.2">
      <c r="A8" s="134" t="s">
        <v>110</v>
      </c>
      <c r="B8" s="107"/>
      <c r="C8" s="107"/>
      <c r="D8" s="107"/>
      <c r="E8" s="107"/>
      <c r="F8" s="107"/>
      <c r="G8" s="107"/>
      <c r="H8" s="107"/>
      <c r="I8" s="107"/>
      <c r="J8" s="107"/>
      <c r="K8" s="107"/>
      <c r="L8" s="107"/>
      <c r="M8" s="107"/>
      <c r="N8" s="107"/>
      <c r="O8" s="108"/>
      <c r="P8" s="108"/>
      <c r="Q8" s="108"/>
      <c r="R8" s="109"/>
      <c r="S8" s="109"/>
      <c r="T8" s="109"/>
      <c r="U8" s="107"/>
      <c r="V8" s="110"/>
      <c r="W8" s="111"/>
      <c r="X8" s="111"/>
    </row>
    <row r="9" spans="1:25" s="168" customFormat="1" ht="15" hidden="1" x14ac:dyDescent="0.2">
      <c r="A9" s="349" t="str">
        <f>CONCATENATE($C$5,$V$4,$V$3,$V$4,$C$6,$V$4,$V$2)</f>
        <v>20 - 19 Pt.</v>
      </c>
      <c r="B9" s="349"/>
      <c r="C9" s="349"/>
      <c r="D9" s="167">
        <v>6</v>
      </c>
      <c r="E9" s="349" t="str">
        <f>CONCATENATE($E$5,$V$4,$V$3,$V$4,$E$6,$V$4,$V$2)</f>
        <v>16,5 - 15 Pt.</v>
      </c>
      <c r="F9" s="349"/>
      <c r="G9" s="349"/>
      <c r="H9" s="167">
        <v>5</v>
      </c>
      <c r="I9" s="349" t="str">
        <f>CONCATENATE($G$5,$V$4,$V$3,$V$4,$G$6,$V$4,$V$2)</f>
        <v>12,5 - 11 Pt.</v>
      </c>
      <c r="J9" s="349"/>
      <c r="K9" s="349"/>
      <c r="L9" s="167">
        <v>4</v>
      </c>
      <c r="M9" s="349" t="str">
        <f>CONCATENATE($I$5,$V$4,$V$3,$V$4,$I$6,$V$4,$V$2)</f>
        <v>8,5 - 7 Pt.</v>
      </c>
      <c r="N9" s="349"/>
      <c r="O9" s="349"/>
      <c r="P9" s="167">
        <v>3</v>
      </c>
      <c r="Q9" s="349" t="str">
        <f>CONCATENATE($K$5,$V$4,$V$3,$V$4,$K$6,$V$4,$V$2)</f>
        <v>4,5 - 3 Pt.</v>
      </c>
      <c r="R9" s="349"/>
      <c r="S9" s="349"/>
      <c r="T9" s="167">
        <v>2</v>
      </c>
      <c r="U9" s="349" t="str">
        <f>CONCATENATE($M$5,$V$4,$V$3,$V$4,$M$6,$V$4,$V$2)</f>
        <v>0,5 - 0 Pt.</v>
      </c>
      <c r="V9" s="349"/>
      <c r="W9" s="349"/>
      <c r="X9" s="167">
        <v>1</v>
      </c>
    </row>
    <row r="10" spans="1:25" s="168" customFormat="1" ht="15" hidden="1" x14ac:dyDescent="0.2">
      <c r="A10" s="349" t="str">
        <f>CONCATENATE($D$5,$V$4,$V$3,$V$4,$D$6,$V$4,$V$2)</f>
        <v>18,5 - 17 Pt.</v>
      </c>
      <c r="B10" s="349"/>
      <c r="C10" s="349"/>
      <c r="D10" s="169">
        <v>5.5</v>
      </c>
      <c r="E10" s="349" t="str">
        <f>CONCATENATE($F$5,$V$4,$V$3,$V$4,$F$6,$V$4,$V$2)</f>
        <v>14,5 - 13 Pt.</v>
      </c>
      <c r="F10" s="349"/>
      <c r="G10" s="349"/>
      <c r="H10" s="169">
        <v>4.5</v>
      </c>
      <c r="I10" s="349" t="str">
        <f>CONCATENATE($H$5,$V$4,$V$3,$V$4,$H$6,$V$4,$V$2)</f>
        <v>10,5 - 9 Pt.</v>
      </c>
      <c r="J10" s="349"/>
      <c r="K10" s="349"/>
      <c r="L10" s="169">
        <v>3.5</v>
      </c>
      <c r="M10" s="349" t="str">
        <f>CONCATENATE($J$5,$V$4,$V$3,$V$4,$J$6,$V$4,$V$2)</f>
        <v>6,5 - 5 Pt.</v>
      </c>
      <c r="N10" s="349"/>
      <c r="O10" s="349"/>
      <c r="P10" s="169">
        <v>2.5</v>
      </c>
      <c r="Q10" s="349" t="str">
        <f>CONCATENATE($L$5,$V$4,$V$3,$V$4,$L$6,$V$4,$V$2)</f>
        <v>2,5 - 1 Pt.</v>
      </c>
      <c r="R10" s="349"/>
      <c r="S10" s="349"/>
      <c r="T10" s="169">
        <v>1.5</v>
      </c>
      <c r="U10" s="169"/>
      <c r="V10" s="170"/>
      <c r="W10" s="170"/>
      <c r="X10" s="111"/>
      <c r="Y10" s="144"/>
    </row>
    <row r="11" spans="1:25" s="168" customFormat="1" ht="15" hidden="1" x14ac:dyDescent="0.2">
      <c r="A11" s="171"/>
      <c r="B11" s="171"/>
      <c r="C11" s="171"/>
      <c r="D11" s="169"/>
      <c r="E11" s="171"/>
      <c r="F11" s="171"/>
      <c r="G11" s="171"/>
      <c r="H11" s="169"/>
      <c r="I11" s="171"/>
      <c r="J11" s="171"/>
      <c r="K11" s="171"/>
      <c r="L11" s="169"/>
      <c r="M11" s="171"/>
      <c r="N11" s="171"/>
      <c r="O11" s="171"/>
      <c r="P11" s="169"/>
      <c r="Q11" s="171"/>
      <c r="R11" s="171"/>
      <c r="S11" s="171"/>
      <c r="T11" s="169"/>
      <c r="U11" s="169"/>
      <c r="V11" s="170"/>
      <c r="W11" s="170"/>
      <c r="X11" s="111"/>
      <c r="Y11" s="144"/>
    </row>
    <row r="12" spans="1:25" s="168" customFormat="1" ht="16" hidden="1" x14ac:dyDescent="0.2">
      <c r="A12" s="140" t="s">
        <v>72</v>
      </c>
      <c r="E12" s="172" t="str">
        <f>IF(ISBLANK(W60),"",W60)</f>
        <v/>
      </c>
      <c r="G12" s="140" t="s">
        <v>58</v>
      </c>
      <c r="M12" s="172" t="e">
        <f>IF(ISBLANK(#REF!),"",#REF!)</f>
        <v>#REF!</v>
      </c>
      <c r="N12" s="173"/>
      <c r="O12" s="173" t="s">
        <v>73</v>
      </c>
      <c r="P12" s="173"/>
      <c r="Q12" s="109"/>
      <c r="R12" s="172" t="e">
        <f>SUM(E12,M12)</f>
        <v>#REF!</v>
      </c>
      <c r="S12" s="109"/>
      <c r="U12" s="339" t="s">
        <v>35</v>
      </c>
      <c r="V12" s="340"/>
      <c r="W12" s="337" t="e">
        <f>IF(G13=0,"",ROUND((R12/$N$5*5+1)*2,0)/2)</f>
        <v>#REF!</v>
      </c>
      <c r="X12" s="338"/>
    </row>
    <row r="13" spans="1:25" s="168" customFormat="1" ht="15" hidden="1" x14ac:dyDescent="0.2">
      <c r="A13" s="350" t="s">
        <v>79</v>
      </c>
      <c r="B13" s="350"/>
      <c r="C13" s="170"/>
      <c r="D13" s="170">
        <f>IF(ISBLANK(W60),0,2)</f>
        <v>0</v>
      </c>
      <c r="E13" s="171">
        <f>IF(ISBLANK(#REF!),0,2)</f>
        <v>2</v>
      </c>
      <c r="F13" s="171"/>
      <c r="G13" s="174">
        <f>SUM(D13:E13)</f>
        <v>2</v>
      </c>
      <c r="H13" s="169"/>
      <c r="I13" s="171"/>
      <c r="J13" s="171"/>
      <c r="K13" s="171"/>
      <c r="L13" s="169"/>
      <c r="M13" s="171"/>
      <c r="N13" s="171"/>
      <c r="O13" s="171"/>
      <c r="P13" s="169"/>
      <c r="Q13" s="171"/>
      <c r="R13" s="171"/>
      <c r="S13" s="171"/>
      <c r="T13" s="169"/>
      <c r="U13" s="169"/>
      <c r="V13" s="170"/>
      <c r="W13" s="170"/>
      <c r="X13" s="111"/>
      <c r="Y13" s="144"/>
    </row>
    <row r="14" spans="1:25" s="92" customFormat="1" ht="14" hidden="1" x14ac:dyDescent="0.15">
      <c r="A14" s="175"/>
      <c r="B14" s="176"/>
      <c r="C14" s="177"/>
      <c r="D14" s="177"/>
      <c r="E14" s="177"/>
      <c r="F14" s="177"/>
      <c r="G14" s="177"/>
      <c r="H14" s="177"/>
      <c r="I14" s="177"/>
      <c r="J14" s="177"/>
      <c r="K14" s="177"/>
      <c r="L14" s="177"/>
      <c r="M14" s="177"/>
      <c r="N14" s="177"/>
      <c r="O14" s="178"/>
      <c r="P14" s="178"/>
      <c r="Q14" s="179"/>
      <c r="R14" s="179"/>
      <c r="S14" s="179"/>
      <c r="T14" s="177"/>
      <c r="U14" s="177"/>
      <c r="V14" s="180"/>
      <c r="W14" s="180"/>
      <c r="X14" s="181"/>
    </row>
    <row r="15" spans="1:25" s="139" customFormat="1" ht="14.5" customHeight="1" x14ac:dyDescent="0.25">
      <c r="A15" s="100" t="s">
        <v>59</v>
      </c>
      <c r="B15" s="101"/>
      <c r="C15" s="101"/>
      <c r="D15" s="101"/>
      <c r="E15" s="101"/>
      <c r="F15" s="101"/>
      <c r="G15" s="101"/>
      <c r="H15" s="101"/>
      <c r="I15" s="101"/>
      <c r="J15" s="101"/>
      <c r="K15" s="110" t="s">
        <v>137</v>
      </c>
      <c r="L15" s="328" t="str">
        <f>IF(Datenblatt!J18&gt;0,Datenblatt!J18,"")</f>
        <v/>
      </c>
      <c r="M15" s="328"/>
      <c r="N15" s="328"/>
      <c r="O15" s="328"/>
      <c r="P15" s="328"/>
      <c r="Q15" s="328"/>
      <c r="R15" s="328"/>
      <c r="S15" s="328"/>
      <c r="T15" s="328"/>
      <c r="U15" s="328"/>
      <c r="V15" s="110" t="s">
        <v>134</v>
      </c>
      <c r="W15" s="327" t="str">
        <f>IF(Datenblatt!AD18&gt;0,Datenblatt!AD18,"")</f>
        <v/>
      </c>
      <c r="X15" s="327"/>
    </row>
    <row r="16" spans="1:25" s="92" customFormat="1" ht="3.5" customHeight="1" x14ac:dyDescent="0.2">
      <c r="A16" s="102"/>
      <c r="B16" s="102"/>
      <c r="C16" s="102"/>
      <c r="D16" s="102"/>
      <c r="E16" s="102"/>
      <c r="F16" s="102"/>
      <c r="G16" s="102"/>
      <c r="H16" s="102"/>
      <c r="I16" s="102"/>
      <c r="J16" s="102"/>
      <c r="K16" s="102"/>
      <c r="L16" s="102"/>
      <c r="M16" s="102"/>
      <c r="N16" s="102"/>
      <c r="O16" s="102"/>
      <c r="P16" s="102"/>
      <c r="Q16" s="102"/>
      <c r="R16" s="103"/>
      <c r="S16" s="103"/>
      <c r="T16" s="103"/>
      <c r="U16" s="104"/>
      <c r="V16" s="105"/>
      <c r="W16" s="105"/>
      <c r="X16" s="105"/>
    </row>
    <row r="17" spans="1:24" s="201" customFormat="1" ht="12.5" customHeight="1" x14ac:dyDescent="0.2">
      <c r="A17" s="106" t="s">
        <v>117</v>
      </c>
      <c r="B17" s="107"/>
      <c r="C17" s="107"/>
      <c r="D17" s="107"/>
      <c r="E17" s="107"/>
      <c r="F17" s="107"/>
      <c r="G17" s="107"/>
      <c r="H17" s="107"/>
      <c r="I17" s="107"/>
      <c r="J17" s="107"/>
      <c r="K17" s="107"/>
      <c r="L17" s="107"/>
      <c r="M17" s="107"/>
      <c r="N17" s="107"/>
      <c r="O17" s="108"/>
      <c r="P17" s="108"/>
      <c r="Q17" s="108"/>
      <c r="R17" s="109"/>
      <c r="S17" s="109"/>
      <c r="T17" s="109"/>
      <c r="U17" s="107"/>
      <c r="V17" s="110"/>
      <c r="W17" s="111"/>
      <c r="X17" s="111"/>
    </row>
    <row r="18" spans="1:24" s="92" customFormat="1" ht="51.5" customHeight="1" x14ac:dyDescent="0.15">
      <c r="A18" s="351" t="s">
        <v>139</v>
      </c>
      <c r="B18" s="351"/>
      <c r="C18" s="351"/>
      <c r="D18" s="351"/>
      <c r="E18" s="351"/>
      <c r="F18" s="351"/>
      <c r="G18" s="351"/>
      <c r="H18" s="351"/>
      <c r="I18" s="351"/>
      <c r="J18" s="351"/>
      <c r="K18" s="351"/>
      <c r="L18" s="351"/>
      <c r="M18" s="351"/>
      <c r="N18" s="351"/>
      <c r="O18" s="351"/>
      <c r="P18" s="351"/>
      <c r="Q18" s="351"/>
      <c r="R18" s="351"/>
      <c r="S18" s="351"/>
      <c r="T18" s="351"/>
      <c r="U18" s="351"/>
      <c r="V18" s="351"/>
      <c r="W18" s="351"/>
      <c r="X18" s="351"/>
    </row>
    <row r="19" spans="1:24" s="92" customFormat="1" ht="3.5" customHeight="1" x14ac:dyDescent="0.2">
      <c r="A19" s="102"/>
      <c r="B19" s="102"/>
      <c r="C19" s="102"/>
      <c r="D19" s="102"/>
      <c r="E19" s="102"/>
      <c r="F19" s="102"/>
      <c r="G19" s="102"/>
      <c r="H19" s="102"/>
      <c r="I19" s="102"/>
      <c r="J19" s="102"/>
      <c r="K19" s="102"/>
      <c r="L19" s="102"/>
      <c r="M19" s="102"/>
      <c r="N19" s="102"/>
      <c r="O19" s="102"/>
      <c r="P19" s="102"/>
      <c r="Q19" s="102"/>
      <c r="R19" s="103"/>
      <c r="S19" s="103"/>
      <c r="T19" s="103"/>
      <c r="U19" s="104"/>
      <c r="V19" s="105"/>
      <c r="W19" s="105"/>
      <c r="X19" s="105"/>
    </row>
    <row r="20" spans="1:24" s="140" customFormat="1" ht="14.5" customHeight="1" x14ac:dyDescent="0.2">
      <c r="A20" s="330" t="s">
        <v>91</v>
      </c>
      <c r="B20" s="330"/>
      <c r="C20" s="330"/>
      <c r="D20" s="330"/>
      <c r="E20" s="330"/>
      <c r="F20" s="330"/>
      <c r="G20" s="330"/>
      <c r="H20" s="330"/>
      <c r="I20" s="330"/>
      <c r="J20" s="330"/>
      <c r="K20" s="331"/>
      <c r="L20" s="331"/>
      <c r="M20" s="331"/>
      <c r="N20" s="331"/>
      <c r="O20" s="331"/>
      <c r="P20" s="331"/>
      <c r="Q20" s="331"/>
      <c r="R20" s="331"/>
      <c r="S20" s="331"/>
      <c r="T20" s="331"/>
      <c r="U20" s="331"/>
      <c r="V20" s="331"/>
      <c r="W20" s="112"/>
      <c r="X20" s="112"/>
    </row>
    <row r="21" spans="1:24" s="140" customFormat="1" ht="14.5" customHeight="1" x14ac:dyDescent="0.2">
      <c r="A21" s="321" t="s">
        <v>128</v>
      </c>
      <c r="B21" s="321"/>
      <c r="C21" s="321"/>
      <c r="D21" s="321"/>
      <c r="E21" s="321"/>
      <c r="F21" s="321"/>
      <c r="G21" s="321"/>
      <c r="H21" s="321"/>
      <c r="I21" s="321"/>
      <c r="J21" s="321"/>
      <c r="K21" s="321"/>
      <c r="L21" s="321"/>
      <c r="M21" s="321"/>
      <c r="N21" s="321"/>
      <c r="O21" s="321"/>
      <c r="P21" s="321"/>
      <c r="Q21" s="321"/>
      <c r="R21" s="321"/>
      <c r="S21" s="321"/>
      <c r="T21" s="321"/>
      <c r="U21" s="321"/>
      <c r="V21" s="321"/>
      <c r="W21" s="321"/>
      <c r="X21" s="321"/>
    </row>
    <row r="22" spans="1:24" s="142" customFormat="1" ht="16.25" customHeight="1" x14ac:dyDescent="0.2">
      <c r="A22" s="218">
        <v>401</v>
      </c>
      <c r="B22" s="300" t="s">
        <v>163</v>
      </c>
      <c r="C22" s="300"/>
      <c r="D22" s="300"/>
      <c r="E22" s="300"/>
      <c r="F22" s="300"/>
      <c r="G22" s="300"/>
      <c r="H22" s="300"/>
      <c r="I22" s="300"/>
      <c r="J22" s="300"/>
      <c r="K22" s="300"/>
      <c r="L22" s="300"/>
      <c r="M22" s="300"/>
      <c r="N22" s="300"/>
      <c r="O22" s="300"/>
      <c r="P22" s="300"/>
      <c r="Q22" s="300"/>
      <c r="R22" s="300"/>
      <c r="S22" s="300"/>
      <c r="T22" s="300"/>
      <c r="U22" s="300"/>
      <c r="V22" s="300"/>
      <c r="W22" s="319"/>
      <c r="X22" s="320"/>
    </row>
    <row r="23" spans="1:24" s="142" customFormat="1" ht="16.25" customHeight="1" x14ac:dyDescent="0.2">
      <c r="A23" s="218">
        <v>402</v>
      </c>
      <c r="B23" s="318" t="s">
        <v>175</v>
      </c>
      <c r="C23" s="318"/>
      <c r="D23" s="318"/>
      <c r="E23" s="318"/>
      <c r="F23" s="318"/>
      <c r="G23" s="318"/>
      <c r="H23" s="318"/>
      <c r="I23" s="318"/>
      <c r="J23" s="318"/>
      <c r="K23" s="318"/>
      <c r="L23" s="318"/>
      <c r="M23" s="318"/>
      <c r="N23" s="318"/>
      <c r="O23" s="318"/>
      <c r="P23" s="318"/>
      <c r="Q23" s="318"/>
      <c r="R23" s="318"/>
      <c r="S23" s="318"/>
      <c r="T23" s="318"/>
      <c r="U23" s="318"/>
      <c r="V23" s="364"/>
      <c r="W23" s="319"/>
      <c r="X23" s="320"/>
    </row>
    <row r="24" spans="1:24" s="142" customFormat="1" ht="16.25" customHeight="1" x14ac:dyDescent="0.2">
      <c r="A24" s="223">
        <v>403</v>
      </c>
      <c r="B24" s="300" t="s">
        <v>164</v>
      </c>
      <c r="C24" s="300"/>
      <c r="D24" s="300"/>
      <c r="E24" s="300"/>
      <c r="F24" s="300"/>
      <c r="G24" s="300"/>
      <c r="H24" s="300"/>
      <c r="I24" s="300"/>
      <c r="J24" s="300"/>
      <c r="K24" s="300"/>
      <c r="L24" s="300"/>
      <c r="M24" s="300"/>
      <c r="N24" s="300"/>
      <c r="O24" s="300"/>
      <c r="P24" s="300"/>
      <c r="Q24" s="300"/>
      <c r="R24" s="300"/>
      <c r="S24" s="300"/>
      <c r="T24" s="300"/>
      <c r="U24" s="300"/>
      <c r="V24" s="300"/>
      <c r="W24" s="319"/>
      <c r="X24" s="320"/>
    </row>
    <row r="25" spans="1:24" s="142" customFormat="1" ht="16.25" customHeight="1" x14ac:dyDescent="0.2">
      <c r="A25" s="223">
        <v>404</v>
      </c>
      <c r="B25" s="300" t="s">
        <v>176</v>
      </c>
      <c r="C25" s="300"/>
      <c r="D25" s="300"/>
      <c r="E25" s="300"/>
      <c r="F25" s="300"/>
      <c r="G25" s="300"/>
      <c r="H25" s="300"/>
      <c r="I25" s="300"/>
      <c r="J25" s="300"/>
      <c r="K25" s="300"/>
      <c r="L25" s="300"/>
      <c r="M25" s="300"/>
      <c r="N25" s="300"/>
      <c r="O25" s="300"/>
      <c r="P25" s="300"/>
      <c r="Q25" s="300"/>
      <c r="R25" s="300"/>
      <c r="S25" s="300"/>
      <c r="T25" s="300"/>
      <c r="U25" s="300"/>
      <c r="V25" s="300"/>
      <c r="W25" s="319"/>
      <c r="X25" s="320"/>
    </row>
    <row r="26" spans="1:24" s="142" customFormat="1" ht="16.25" customHeight="1" x14ac:dyDescent="0.2">
      <c r="A26" s="223">
        <v>405</v>
      </c>
      <c r="B26" s="318" t="s">
        <v>165</v>
      </c>
      <c r="C26" s="318"/>
      <c r="D26" s="318"/>
      <c r="E26" s="318"/>
      <c r="F26" s="318"/>
      <c r="G26" s="318"/>
      <c r="H26" s="318"/>
      <c r="I26" s="318"/>
      <c r="J26" s="318"/>
      <c r="K26" s="318"/>
      <c r="L26" s="318"/>
      <c r="M26" s="318"/>
      <c r="N26" s="318"/>
      <c r="O26" s="318"/>
      <c r="P26" s="318"/>
      <c r="Q26" s="318"/>
      <c r="R26" s="318"/>
      <c r="S26" s="318"/>
      <c r="T26" s="318"/>
      <c r="U26" s="318"/>
      <c r="V26" s="364"/>
      <c r="W26" s="319"/>
      <c r="X26" s="320"/>
    </row>
    <row r="27" spans="1:24" s="142" customFormat="1" ht="29.5" customHeight="1" x14ac:dyDescent="0.2">
      <c r="A27" s="223">
        <v>406</v>
      </c>
      <c r="B27" s="300" t="s">
        <v>166</v>
      </c>
      <c r="C27" s="300"/>
      <c r="D27" s="300"/>
      <c r="E27" s="300"/>
      <c r="F27" s="300"/>
      <c r="G27" s="300"/>
      <c r="H27" s="300"/>
      <c r="I27" s="300"/>
      <c r="J27" s="300"/>
      <c r="K27" s="300"/>
      <c r="L27" s="300"/>
      <c r="M27" s="300"/>
      <c r="N27" s="300"/>
      <c r="O27" s="300"/>
      <c r="P27" s="300"/>
      <c r="Q27" s="300"/>
      <c r="R27" s="300"/>
      <c r="S27" s="300"/>
      <c r="T27" s="300"/>
      <c r="U27" s="300"/>
      <c r="V27" s="300"/>
      <c r="W27" s="319"/>
      <c r="X27" s="320"/>
    </row>
    <row r="28" spans="1:24" s="142" customFormat="1" ht="16.25" customHeight="1" x14ac:dyDescent="0.2">
      <c r="A28" s="223">
        <v>407</v>
      </c>
      <c r="B28" s="300" t="s">
        <v>167</v>
      </c>
      <c r="C28" s="300"/>
      <c r="D28" s="300"/>
      <c r="E28" s="300"/>
      <c r="F28" s="300"/>
      <c r="G28" s="300"/>
      <c r="H28" s="300"/>
      <c r="I28" s="300"/>
      <c r="J28" s="300"/>
      <c r="K28" s="300"/>
      <c r="L28" s="300"/>
      <c r="M28" s="300"/>
      <c r="N28" s="300"/>
      <c r="O28" s="300"/>
      <c r="P28" s="300"/>
      <c r="Q28" s="300"/>
      <c r="R28" s="300"/>
      <c r="S28" s="300"/>
      <c r="T28" s="300"/>
      <c r="U28" s="300"/>
      <c r="V28" s="300"/>
      <c r="W28" s="319"/>
      <c r="X28" s="320"/>
    </row>
    <row r="29" spans="1:24" s="142" customFormat="1" ht="16.25" customHeight="1" x14ac:dyDescent="0.2">
      <c r="A29" s="223">
        <v>408</v>
      </c>
      <c r="B29" s="300" t="s">
        <v>113</v>
      </c>
      <c r="C29" s="300"/>
      <c r="D29" s="300"/>
      <c r="E29" s="300"/>
      <c r="F29" s="300"/>
      <c r="G29" s="300"/>
      <c r="H29" s="300"/>
      <c r="I29" s="300"/>
      <c r="J29" s="300"/>
      <c r="K29" s="300"/>
      <c r="L29" s="300"/>
      <c r="M29" s="300"/>
      <c r="N29" s="300"/>
      <c r="O29" s="300"/>
      <c r="P29" s="300"/>
      <c r="Q29" s="300"/>
      <c r="R29" s="300"/>
      <c r="S29" s="300"/>
      <c r="T29" s="300"/>
      <c r="U29" s="300"/>
      <c r="V29" s="300"/>
      <c r="W29" s="319"/>
      <c r="X29" s="320"/>
    </row>
    <row r="30" spans="1:24" s="142" customFormat="1" ht="16.25" customHeight="1" x14ac:dyDescent="0.2">
      <c r="A30" s="223">
        <v>409</v>
      </c>
      <c r="B30" s="300" t="s">
        <v>60</v>
      </c>
      <c r="C30" s="300"/>
      <c r="D30" s="300"/>
      <c r="E30" s="300"/>
      <c r="F30" s="300"/>
      <c r="G30" s="300"/>
      <c r="H30" s="300"/>
      <c r="I30" s="300"/>
      <c r="J30" s="300"/>
      <c r="K30" s="300"/>
      <c r="L30" s="300"/>
      <c r="M30" s="300"/>
      <c r="N30" s="300"/>
      <c r="O30" s="300"/>
      <c r="P30" s="300"/>
      <c r="Q30" s="300"/>
      <c r="R30" s="300"/>
      <c r="S30" s="300"/>
      <c r="T30" s="300"/>
      <c r="U30" s="300"/>
      <c r="V30" s="300"/>
      <c r="W30" s="319"/>
      <c r="X30" s="320"/>
    </row>
    <row r="31" spans="1:24" s="142" customFormat="1" ht="31.5" customHeight="1" x14ac:dyDescent="0.2">
      <c r="A31" s="223">
        <v>410</v>
      </c>
      <c r="B31" s="300" t="s">
        <v>168</v>
      </c>
      <c r="C31" s="300"/>
      <c r="D31" s="300"/>
      <c r="E31" s="300"/>
      <c r="F31" s="300"/>
      <c r="G31" s="300"/>
      <c r="H31" s="300"/>
      <c r="I31" s="300"/>
      <c r="J31" s="300"/>
      <c r="K31" s="300"/>
      <c r="L31" s="300"/>
      <c r="M31" s="300"/>
      <c r="N31" s="300"/>
      <c r="O31" s="300"/>
      <c r="P31" s="300"/>
      <c r="Q31" s="300"/>
      <c r="R31" s="300"/>
      <c r="S31" s="300"/>
      <c r="T31" s="300"/>
      <c r="U31" s="300"/>
      <c r="V31" s="300"/>
      <c r="W31" s="319"/>
      <c r="X31" s="320"/>
    </row>
    <row r="32" spans="1:24" s="142" customFormat="1" ht="16.25" customHeight="1" x14ac:dyDescent="0.2">
      <c r="A32" s="223">
        <v>411</v>
      </c>
      <c r="B32" s="300" t="s">
        <v>169</v>
      </c>
      <c r="C32" s="300"/>
      <c r="D32" s="300"/>
      <c r="E32" s="300"/>
      <c r="F32" s="300"/>
      <c r="G32" s="300"/>
      <c r="H32" s="300"/>
      <c r="I32" s="300"/>
      <c r="J32" s="300"/>
      <c r="K32" s="300"/>
      <c r="L32" s="300"/>
      <c r="M32" s="300"/>
      <c r="N32" s="300"/>
      <c r="O32" s="300"/>
      <c r="P32" s="300"/>
      <c r="Q32" s="300"/>
      <c r="R32" s="300"/>
      <c r="S32" s="300"/>
      <c r="T32" s="300"/>
      <c r="U32" s="300"/>
      <c r="V32" s="300"/>
      <c r="W32" s="319"/>
      <c r="X32" s="320"/>
    </row>
    <row r="33" spans="1:24" s="142" customFormat="1" ht="16.25" customHeight="1" x14ac:dyDescent="0.2">
      <c r="A33" s="223">
        <v>412</v>
      </c>
      <c r="B33" s="300" t="s">
        <v>185</v>
      </c>
      <c r="C33" s="300"/>
      <c r="D33" s="300"/>
      <c r="E33" s="300"/>
      <c r="F33" s="300"/>
      <c r="G33" s="300"/>
      <c r="H33" s="300"/>
      <c r="I33" s="300"/>
      <c r="J33" s="300"/>
      <c r="K33" s="300"/>
      <c r="L33" s="300"/>
      <c r="M33" s="300"/>
      <c r="N33" s="300"/>
      <c r="O33" s="300"/>
      <c r="P33" s="300"/>
      <c r="Q33" s="300"/>
      <c r="R33" s="300"/>
      <c r="S33" s="300"/>
      <c r="T33" s="300"/>
      <c r="U33" s="300"/>
      <c r="V33" s="300"/>
      <c r="W33" s="319"/>
      <c r="X33" s="320"/>
    </row>
    <row r="34" spans="1:24" s="142" customFormat="1" ht="16.25" customHeight="1" x14ac:dyDescent="0.2">
      <c r="A34" s="218">
        <v>413</v>
      </c>
      <c r="B34" s="371" t="s">
        <v>170</v>
      </c>
      <c r="C34" s="371"/>
      <c r="D34" s="371"/>
      <c r="E34" s="371"/>
      <c r="F34" s="371"/>
      <c r="G34" s="371"/>
      <c r="H34" s="371"/>
      <c r="I34" s="371"/>
      <c r="J34" s="371"/>
      <c r="K34" s="371"/>
      <c r="L34" s="371"/>
      <c r="M34" s="371"/>
      <c r="N34" s="371"/>
      <c r="O34" s="371"/>
      <c r="P34" s="371"/>
      <c r="Q34" s="371"/>
      <c r="R34" s="371"/>
      <c r="S34" s="371"/>
      <c r="T34" s="371"/>
      <c r="U34" s="371"/>
      <c r="V34" s="371"/>
      <c r="W34" s="319"/>
      <c r="X34" s="320"/>
    </row>
    <row r="35" spans="1:24" s="142" customFormat="1" ht="16.25" customHeight="1" x14ac:dyDescent="0.2">
      <c r="A35" s="218">
        <v>414</v>
      </c>
      <c r="B35" s="300" t="s">
        <v>177</v>
      </c>
      <c r="C35" s="300"/>
      <c r="D35" s="300"/>
      <c r="E35" s="300"/>
      <c r="F35" s="300"/>
      <c r="G35" s="300"/>
      <c r="H35" s="300"/>
      <c r="I35" s="300"/>
      <c r="J35" s="300"/>
      <c r="K35" s="300"/>
      <c r="L35" s="300"/>
      <c r="M35" s="300"/>
      <c r="N35" s="300"/>
      <c r="O35" s="300"/>
      <c r="P35" s="300"/>
      <c r="Q35" s="300"/>
      <c r="R35" s="300"/>
      <c r="S35" s="300"/>
      <c r="T35" s="300"/>
      <c r="U35" s="300"/>
      <c r="V35" s="301"/>
      <c r="W35" s="319"/>
      <c r="X35" s="320"/>
    </row>
    <row r="36" spans="1:24" s="142" customFormat="1" ht="3.5" customHeight="1" x14ac:dyDescent="0.2">
      <c r="A36" s="91"/>
      <c r="B36" s="143"/>
      <c r="C36" s="143"/>
      <c r="D36" s="143"/>
      <c r="E36" s="143"/>
      <c r="F36" s="143"/>
      <c r="G36" s="143"/>
      <c r="H36" s="143"/>
      <c r="I36" s="143"/>
      <c r="J36" s="143"/>
      <c r="K36" s="143"/>
      <c r="L36" s="143"/>
      <c r="M36" s="143"/>
      <c r="N36" s="143"/>
      <c r="O36" s="143"/>
      <c r="P36" s="143"/>
      <c r="Q36" s="143"/>
      <c r="R36" s="143"/>
      <c r="S36" s="143"/>
      <c r="T36" s="143"/>
      <c r="U36" s="143"/>
      <c r="V36" s="143"/>
      <c r="W36" s="97"/>
      <c r="X36" s="91"/>
    </row>
    <row r="37" spans="1:24" s="61" customFormat="1" ht="14.25" customHeight="1" x14ac:dyDescent="0.2">
      <c r="A37" s="303" t="s">
        <v>119</v>
      </c>
      <c r="B37" s="303"/>
      <c r="C37" s="303"/>
      <c r="D37" s="303"/>
      <c r="E37" s="303"/>
      <c r="F37" s="303"/>
      <c r="G37" s="303"/>
      <c r="H37" s="303"/>
      <c r="I37" s="303"/>
      <c r="J37" s="303"/>
      <c r="K37" s="303"/>
      <c r="L37" s="303"/>
      <c r="M37" s="303"/>
      <c r="N37" s="303"/>
      <c r="O37" s="303"/>
      <c r="P37" s="303"/>
      <c r="Q37" s="303"/>
      <c r="R37" s="303"/>
      <c r="S37" s="303"/>
      <c r="T37" s="303"/>
      <c r="U37" s="303"/>
      <c r="V37" s="303"/>
      <c r="W37" s="303"/>
      <c r="X37" s="303"/>
    </row>
    <row r="38" spans="1:24" s="142" customFormat="1" ht="3.5" customHeight="1" x14ac:dyDescent="0.2">
      <c r="A38" s="91"/>
      <c r="B38" s="143"/>
      <c r="C38" s="143"/>
      <c r="D38" s="143"/>
      <c r="E38" s="143"/>
      <c r="F38" s="143"/>
      <c r="G38" s="143"/>
      <c r="H38" s="143"/>
      <c r="I38" s="143"/>
      <c r="J38" s="143"/>
      <c r="K38" s="143"/>
      <c r="L38" s="143"/>
      <c r="M38" s="143"/>
      <c r="N38" s="143"/>
      <c r="O38" s="143"/>
      <c r="P38" s="143"/>
      <c r="Q38" s="143"/>
      <c r="R38" s="143"/>
      <c r="S38" s="143"/>
      <c r="T38" s="143"/>
      <c r="U38" s="143"/>
      <c r="V38" s="143"/>
      <c r="W38" s="143"/>
      <c r="X38" s="91"/>
    </row>
    <row r="39" spans="1:24" s="142" customFormat="1" ht="16.25" customHeight="1" x14ac:dyDescent="0.2">
      <c r="A39" s="356"/>
      <c r="B39" s="356"/>
      <c r="C39" s="356"/>
      <c r="D39" s="356"/>
      <c r="E39" s="356"/>
      <c r="F39" s="356"/>
      <c r="G39" s="356"/>
      <c r="H39" s="356"/>
      <c r="I39" s="356"/>
      <c r="J39" s="356"/>
      <c r="K39" s="356"/>
      <c r="L39" s="356"/>
      <c r="M39" s="356"/>
      <c r="N39" s="356"/>
      <c r="O39" s="356"/>
      <c r="P39" s="356"/>
      <c r="Q39" s="356"/>
      <c r="R39" s="356"/>
      <c r="S39" s="356"/>
      <c r="T39" s="356"/>
      <c r="U39" s="356"/>
      <c r="V39" s="356"/>
      <c r="W39" s="356"/>
      <c r="X39" s="356"/>
    </row>
    <row r="40" spans="1:24" s="142" customFormat="1" ht="16.25" customHeight="1" x14ac:dyDescent="0.2">
      <c r="A40" s="356"/>
      <c r="B40" s="356"/>
      <c r="C40" s="356"/>
      <c r="D40" s="356"/>
      <c r="E40" s="356"/>
      <c r="F40" s="356"/>
      <c r="G40" s="356"/>
      <c r="H40" s="356"/>
      <c r="I40" s="356"/>
      <c r="J40" s="356"/>
      <c r="K40" s="356"/>
      <c r="L40" s="356"/>
      <c r="M40" s="356"/>
      <c r="N40" s="356"/>
      <c r="O40" s="356"/>
      <c r="P40" s="356"/>
      <c r="Q40" s="356"/>
      <c r="R40" s="356"/>
      <c r="S40" s="356"/>
      <c r="T40" s="356"/>
      <c r="U40" s="356"/>
      <c r="V40" s="356"/>
      <c r="W40" s="356"/>
      <c r="X40" s="356"/>
    </row>
    <row r="41" spans="1:24" s="142" customFormat="1" ht="16.25" customHeight="1" x14ac:dyDescent="0.2">
      <c r="A41" s="356"/>
      <c r="B41" s="356"/>
      <c r="C41" s="356"/>
      <c r="D41" s="356"/>
      <c r="E41" s="356"/>
      <c r="F41" s="356"/>
      <c r="G41" s="356"/>
      <c r="H41" s="356"/>
      <c r="I41" s="356"/>
      <c r="J41" s="356"/>
      <c r="K41" s="356"/>
      <c r="L41" s="356"/>
      <c r="M41" s="356"/>
      <c r="N41" s="356"/>
      <c r="O41" s="356"/>
      <c r="P41" s="356"/>
      <c r="Q41" s="356"/>
      <c r="R41" s="356"/>
      <c r="S41" s="356"/>
      <c r="T41" s="356"/>
      <c r="U41" s="356"/>
      <c r="V41" s="356"/>
      <c r="W41" s="356"/>
      <c r="X41" s="356"/>
    </row>
    <row r="42" spans="1:24" s="142" customFormat="1" ht="16.25" customHeight="1" x14ac:dyDescent="0.2">
      <c r="A42" s="356"/>
      <c r="B42" s="356"/>
      <c r="C42" s="356"/>
      <c r="D42" s="356"/>
      <c r="E42" s="356"/>
      <c r="F42" s="356"/>
      <c r="G42" s="356"/>
      <c r="H42" s="356"/>
      <c r="I42" s="356"/>
      <c r="J42" s="356"/>
      <c r="K42" s="356"/>
      <c r="L42" s="356"/>
      <c r="M42" s="356"/>
      <c r="N42" s="356"/>
      <c r="O42" s="356"/>
      <c r="P42" s="356"/>
      <c r="Q42" s="356"/>
      <c r="R42" s="356"/>
      <c r="S42" s="356"/>
      <c r="T42" s="356"/>
      <c r="U42" s="356"/>
      <c r="V42" s="356"/>
      <c r="W42" s="356"/>
      <c r="X42" s="356"/>
    </row>
    <row r="43" spans="1:24" s="142" customFormat="1" ht="16.25" customHeight="1" x14ac:dyDescent="0.2">
      <c r="A43" s="356"/>
      <c r="B43" s="356"/>
      <c r="C43" s="356"/>
      <c r="D43" s="356"/>
      <c r="E43" s="356"/>
      <c r="F43" s="356"/>
      <c r="G43" s="356"/>
      <c r="H43" s="356"/>
      <c r="I43" s="356"/>
      <c r="J43" s="356"/>
      <c r="K43" s="356"/>
      <c r="L43" s="356"/>
      <c r="M43" s="356"/>
      <c r="N43" s="356"/>
      <c r="O43" s="356"/>
      <c r="P43" s="356"/>
      <c r="Q43" s="356"/>
      <c r="R43" s="356"/>
      <c r="S43" s="356"/>
      <c r="T43" s="356"/>
      <c r="U43" s="356"/>
      <c r="V43" s="356"/>
      <c r="W43" s="356"/>
      <c r="X43" s="356"/>
    </row>
    <row r="44" spans="1:24" s="142" customFormat="1" ht="16.25" customHeight="1" x14ac:dyDescent="0.2">
      <c r="A44" s="356"/>
      <c r="B44" s="356"/>
      <c r="C44" s="356"/>
      <c r="D44" s="356"/>
      <c r="E44" s="356"/>
      <c r="F44" s="356"/>
      <c r="G44" s="356"/>
      <c r="H44" s="356"/>
      <c r="I44" s="356"/>
      <c r="J44" s="356"/>
      <c r="K44" s="356"/>
      <c r="L44" s="356"/>
      <c r="M44" s="356"/>
      <c r="N44" s="356"/>
      <c r="O44" s="356"/>
      <c r="P44" s="356"/>
      <c r="Q44" s="356"/>
      <c r="R44" s="356"/>
      <c r="S44" s="356"/>
      <c r="T44" s="356"/>
      <c r="U44" s="356"/>
      <c r="V44" s="356"/>
      <c r="W44" s="356"/>
      <c r="X44" s="356"/>
    </row>
    <row r="45" spans="1:24" s="142" customFormat="1" ht="16.25" customHeight="1" x14ac:dyDescent="0.2">
      <c r="A45" s="356"/>
      <c r="B45" s="356"/>
      <c r="C45" s="356"/>
      <c r="D45" s="356"/>
      <c r="E45" s="356"/>
      <c r="F45" s="356"/>
      <c r="G45" s="356"/>
      <c r="H45" s="356"/>
      <c r="I45" s="356"/>
      <c r="J45" s="356"/>
      <c r="K45" s="356"/>
      <c r="L45" s="356"/>
      <c r="M45" s="356"/>
      <c r="N45" s="356"/>
      <c r="O45" s="356"/>
      <c r="P45" s="356"/>
      <c r="Q45" s="356"/>
      <c r="R45" s="356"/>
      <c r="S45" s="356"/>
      <c r="T45" s="356"/>
      <c r="U45" s="356"/>
      <c r="V45" s="356"/>
      <c r="W45" s="356"/>
      <c r="X45" s="356"/>
    </row>
    <row r="46" spans="1:24" s="142" customFormat="1" ht="16.25" customHeight="1" x14ac:dyDescent="0.2">
      <c r="A46" s="356"/>
      <c r="B46" s="356"/>
      <c r="C46" s="356"/>
      <c r="D46" s="356"/>
      <c r="E46" s="356"/>
      <c r="F46" s="356"/>
      <c r="G46" s="356"/>
      <c r="H46" s="356"/>
      <c r="I46" s="356"/>
      <c r="J46" s="356"/>
      <c r="K46" s="356"/>
      <c r="L46" s="356"/>
      <c r="M46" s="356"/>
      <c r="N46" s="356"/>
      <c r="O46" s="356"/>
      <c r="P46" s="356"/>
      <c r="Q46" s="356"/>
      <c r="R46" s="356"/>
      <c r="S46" s="356"/>
      <c r="T46" s="356"/>
      <c r="U46" s="356"/>
      <c r="V46" s="356"/>
      <c r="W46" s="356"/>
      <c r="X46" s="356"/>
    </row>
    <row r="47" spans="1:24" s="142" customFormat="1" ht="16.25" customHeight="1" x14ac:dyDescent="0.2">
      <c r="A47" s="356"/>
      <c r="B47" s="356"/>
      <c r="C47" s="356"/>
      <c r="D47" s="356"/>
      <c r="E47" s="356"/>
      <c r="F47" s="356"/>
      <c r="G47" s="356"/>
      <c r="H47" s="356"/>
      <c r="I47" s="356"/>
      <c r="J47" s="356"/>
      <c r="K47" s="356"/>
      <c r="L47" s="356"/>
      <c r="M47" s="356"/>
      <c r="N47" s="356"/>
      <c r="O47" s="356"/>
      <c r="P47" s="356"/>
      <c r="Q47" s="356"/>
      <c r="R47" s="356"/>
      <c r="S47" s="356"/>
      <c r="T47" s="356"/>
      <c r="U47" s="356"/>
      <c r="V47" s="356"/>
      <c r="W47" s="356"/>
      <c r="X47" s="356"/>
    </row>
    <row r="48" spans="1:24" s="142" customFormat="1" ht="16.25" customHeight="1" x14ac:dyDescent="0.2">
      <c r="A48" s="356"/>
      <c r="B48" s="356"/>
      <c r="C48" s="356"/>
      <c r="D48" s="356"/>
      <c r="E48" s="356"/>
      <c r="F48" s="356"/>
      <c r="G48" s="356"/>
      <c r="H48" s="356"/>
      <c r="I48" s="356"/>
      <c r="J48" s="356"/>
      <c r="K48" s="356"/>
      <c r="L48" s="356"/>
      <c r="M48" s="356"/>
      <c r="N48" s="356"/>
      <c r="O48" s="356"/>
      <c r="P48" s="356"/>
      <c r="Q48" s="356"/>
      <c r="R48" s="356"/>
      <c r="S48" s="356"/>
      <c r="T48" s="356"/>
      <c r="U48" s="356"/>
      <c r="V48" s="356"/>
      <c r="W48" s="356"/>
      <c r="X48" s="356"/>
    </row>
    <row r="49" spans="1:24" s="142" customFormat="1" ht="3.5" customHeight="1" x14ac:dyDescent="0.2">
      <c r="A49" s="182"/>
      <c r="B49" s="183"/>
      <c r="C49" s="183"/>
      <c r="D49" s="183"/>
      <c r="E49" s="183"/>
      <c r="F49" s="183"/>
      <c r="G49" s="183"/>
      <c r="H49" s="183"/>
      <c r="I49" s="183"/>
      <c r="J49" s="183"/>
      <c r="K49" s="183"/>
      <c r="L49" s="183"/>
      <c r="M49" s="183"/>
      <c r="N49" s="183"/>
      <c r="O49" s="183"/>
      <c r="P49" s="183"/>
      <c r="Q49" s="183"/>
      <c r="R49" s="183"/>
      <c r="S49" s="183"/>
      <c r="T49" s="183"/>
      <c r="U49" s="183"/>
      <c r="V49" s="183"/>
      <c r="W49" s="183"/>
      <c r="X49" s="182"/>
    </row>
    <row r="50" spans="1:24" s="142" customFormat="1" ht="3.5" customHeight="1" x14ac:dyDescent="0.2">
      <c r="A50" s="91"/>
      <c r="B50" s="143"/>
      <c r="C50" s="143"/>
      <c r="D50" s="143"/>
      <c r="E50" s="143"/>
      <c r="F50" s="143"/>
      <c r="G50" s="143"/>
      <c r="H50" s="143"/>
      <c r="I50" s="143"/>
      <c r="J50" s="143"/>
      <c r="K50" s="143"/>
      <c r="L50" s="143"/>
      <c r="M50" s="143"/>
      <c r="N50" s="143"/>
      <c r="O50" s="143"/>
      <c r="P50" s="143"/>
      <c r="Q50" s="143"/>
      <c r="R50" s="143"/>
      <c r="S50" s="143"/>
      <c r="T50" s="143"/>
      <c r="U50" s="143"/>
      <c r="V50" s="143"/>
      <c r="W50" s="143"/>
      <c r="X50" s="91"/>
    </row>
    <row r="51" spans="1:24" ht="14.5" customHeight="1" x14ac:dyDescent="0.15">
      <c r="A51" s="302" t="s">
        <v>109</v>
      </c>
      <c r="B51" s="303"/>
      <c r="C51" s="303"/>
      <c r="D51" s="303"/>
      <c r="E51" s="303"/>
      <c r="F51" s="303"/>
      <c r="G51" s="303"/>
      <c r="H51" s="303"/>
      <c r="I51" s="303"/>
      <c r="J51" s="303"/>
      <c r="K51" s="303"/>
      <c r="L51" s="303"/>
      <c r="M51" s="303"/>
      <c r="N51" s="303"/>
      <c r="O51" s="303"/>
      <c r="P51" s="303"/>
      <c r="Q51" s="303"/>
      <c r="R51" s="303"/>
      <c r="S51" s="303"/>
      <c r="T51" s="303"/>
      <c r="U51" s="303"/>
      <c r="V51" s="303"/>
      <c r="W51" s="303"/>
      <c r="X51" s="303"/>
    </row>
    <row r="52" spans="1:24" ht="3.5" customHeight="1" x14ac:dyDescent="0.15">
      <c r="A52" s="184"/>
      <c r="B52" s="184"/>
      <c r="C52" s="184"/>
      <c r="D52" s="184"/>
      <c r="E52" s="184"/>
      <c r="F52" s="184"/>
      <c r="G52" s="184"/>
      <c r="H52" s="184"/>
      <c r="I52" s="184"/>
      <c r="J52" s="184"/>
      <c r="K52" s="184"/>
      <c r="L52" s="184"/>
      <c r="M52" s="184"/>
      <c r="N52" s="184"/>
      <c r="O52" s="184"/>
      <c r="P52" s="184"/>
      <c r="Q52" s="184"/>
      <c r="R52" s="184"/>
      <c r="S52" s="184"/>
      <c r="T52" s="184"/>
      <c r="U52" s="184"/>
      <c r="V52" s="184"/>
      <c r="W52" s="88"/>
      <c r="X52" s="88"/>
    </row>
    <row r="53" spans="1:24" ht="14.5" customHeight="1" x14ac:dyDescent="0.15">
      <c r="A53" s="352" t="s">
        <v>42</v>
      </c>
      <c r="B53" s="352"/>
      <c r="C53" s="367" t="s">
        <v>70</v>
      </c>
      <c r="D53" s="367"/>
      <c r="E53" s="367"/>
      <c r="F53" s="367"/>
      <c r="G53" s="367"/>
      <c r="H53" s="367"/>
      <c r="I53" s="367"/>
      <c r="J53" s="367"/>
      <c r="K53" s="367"/>
      <c r="L53" s="367"/>
      <c r="M53" s="367"/>
      <c r="N53" s="367"/>
      <c r="O53" s="367"/>
      <c r="P53" s="367"/>
      <c r="Q53" s="367"/>
      <c r="R53" s="367"/>
      <c r="S53" s="367"/>
      <c r="T53" s="367"/>
      <c r="U53" s="367"/>
      <c r="V53" s="367"/>
      <c r="W53" s="367"/>
      <c r="X53" s="367"/>
    </row>
    <row r="54" spans="1:24" ht="30" customHeight="1" x14ac:dyDescent="0.15">
      <c r="A54" s="352" t="s">
        <v>39</v>
      </c>
      <c r="B54" s="352"/>
      <c r="C54" s="367" t="s">
        <v>76</v>
      </c>
      <c r="D54" s="367"/>
      <c r="E54" s="367"/>
      <c r="F54" s="367"/>
      <c r="G54" s="367"/>
      <c r="H54" s="367"/>
      <c r="I54" s="367"/>
      <c r="J54" s="367"/>
      <c r="K54" s="367"/>
      <c r="L54" s="367"/>
      <c r="M54" s="367"/>
      <c r="N54" s="367"/>
      <c r="O54" s="367"/>
      <c r="P54" s="367"/>
      <c r="Q54" s="367"/>
      <c r="R54" s="367"/>
      <c r="S54" s="367"/>
      <c r="T54" s="367"/>
      <c r="U54" s="367"/>
      <c r="V54" s="367"/>
      <c r="W54" s="367"/>
      <c r="X54" s="367"/>
    </row>
    <row r="55" spans="1:24" ht="32" customHeight="1" x14ac:dyDescent="0.15">
      <c r="A55" s="369" t="s">
        <v>40</v>
      </c>
      <c r="B55" s="369"/>
      <c r="C55" s="370" t="s">
        <v>123</v>
      </c>
      <c r="D55" s="370"/>
      <c r="E55" s="370"/>
      <c r="F55" s="370"/>
      <c r="G55" s="370"/>
      <c r="H55" s="370"/>
      <c r="I55" s="370"/>
      <c r="J55" s="370"/>
      <c r="K55" s="370"/>
      <c r="L55" s="370"/>
      <c r="M55" s="370"/>
      <c r="N55" s="370"/>
      <c r="O55" s="370"/>
      <c r="P55" s="370"/>
      <c r="Q55" s="370"/>
      <c r="R55" s="370"/>
      <c r="S55" s="370"/>
      <c r="T55" s="370"/>
      <c r="U55" s="370"/>
      <c r="V55" s="370"/>
      <c r="W55" s="370"/>
      <c r="X55" s="370"/>
    </row>
    <row r="56" spans="1:24" ht="14.5" customHeight="1" x14ac:dyDescent="0.15">
      <c r="A56" s="342" t="s">
        <v>61</v>
      </c>
      <c r="B56" s="342"/>
      <c r="C56" s="368" t="s">
        <v>63</v>
      </c>
      <c r="D56" s="368"/>
      <c r="E56" s="368"/>
      <c r="F56" s="368"/>
      <c r="G56" s="368"/>
      <c r="H56" s="368"/>
      <c r="I56" s="368"/>
      <c r="J56" s="368"/>
      <c r="K56" s="368"/>
      <c r="L56" s="368"/>
      <c r="M56" s="368"/>
      <c r="N56" s="368"/>
      <c r="O56" s="368"/>
      <c r="P56" s="368"/>
      <c r="Q56" s="368"/>
      <c r="R56" s="368"/>
      <c r="S56" s="368"/>
      <c r="T56" s="368"/>
      <c r="U56" s="368"/>
      <c r="V56" s="368"/>
      <c r="W56" s="368"/>
      <c r="X56" s="368"/>
    </row>
    <row r="57" spans="1:24" ht="25.75" customHeight="1" x14ac:dyDescent="0.15">
      <c r="A57" s="365" t="s">
        <v>64</v>
      </c>
      <c r="B57" s="365"/>
      <c r="C57" s="366" t="s">
        <v>68</v>
      </c>
      <c r="D57" s="366"/>
      <c r="E57" s="366"/>
      <c r="F57" s="366"/>
      <c r="G57" s="366"/>
      <c r="H57" s="366"/>
      <c r="I57" s="366"/>
      <c r="J57" s="366"/>
      <c r="K57" s="366"/>
      <c r="L57" s="366"/>
      <c r="M57" s="366"/>
      <c r="N57" s="366"/>
      <c r="O57" s="366"/>
      <c r="P57" s="366"/>
      <c r="Q57" s="366"/>
      <c r="R57" s="366"/>
      <c r="S57" s="366"/>
      <c r="T57" s="366"/>
      <c r="U57" s="366"/>
      <c r="V57" s="366"/>
      <c r="W57" s="366"/>
      <c r="X57" s="366"/>
    </row>
    <row r="58" spans="1:24" ht="3.5" customHeight="1" x14ac:dyDescent="0.15">
      <c r="A58" s="185"/>
      <c r="B58" s="185"/>
      <c r="C58" s="186"/>
      <c r="D58" s="186"/>
      <c r="E58" s="186"/>
      <c r="F58" s="186"/>
      <c r="G58" s="186"/>
      <c r="H58" s="186"/>
      <c r="I58" s="186"/>
      <c r="J58" s="186"/>
      <c r="K58" s="186"/>
      <c r="L58" s="186"/>
      <c r="M58" s="186"/>
      <c r="N58" s="186"/>
      <c r="O58" s="186"/>
      <c r="P58" s="186"/>
      <c r="Q58" s="186"/>
      <c r="R58" s="186"/>
      <c r="S58" s="186"/>
      <c r="T58" s="186"/>
      <c r="U58" s="186"/>
      <c r="V58" s="186"/>
      <c r="W58" s="186"/>
      <c r="X58" s="186"/>
    </row>
    <row r="59" spans="1:24" ht="3.5" customHeight="1" x14ac:dyDescent="0.15">
      <c r="B59" s="149"/>
      <c r="C59" s="150"/>
      <c r="D59" s="150"/>
      <c r="E59" s="150"/>
      <c r="F59" s="150"/>
      <c r="G59" s="150"/>
      <c r="H59" s="150"/>
      <c r="I59" s="150"/>
      <c r="J59" s="150"/>
      <c r="K59" s="150"/>
      <c r="L59" s="150"/>
      <c r="M59" s="150"/>
      <c r="N59" s="150"/>
      <c r="O59" s="150"/>
      <c r="P59" s="150"/>
      <c r="Q59" s="150"/>
      <c r="R59" s="150"/>
      <c r="S59" s="150"/>
      <c r="T59" s="150"/>
      <c r="U59" s="150"/>
      <c r="V59" s="150"/>
      <c r="W59" s="151"/>
      <c r="X59" s="151"/>
    </row>
    <row r="60" spans="1:24" s="92" customFormat="1" ht="16.25" customHeight="1" x14ac:dyDescent="0.15">
      <c r="A60" s="307" t="s">
        <v>59</v>
      </c>
      <c r="B60" s="307"/>
      <c r="C60" s="307"/>
      <c r="D60" s="307"/>
      <c r="E60" s="307"/>
      <c r="F60" s="307"/>
      <c r="G60" s="307"/>
      <c r="H60" s="307"/>
      <c r="I60" s="307"/>
      <c r="J60" s="307"/>
      <c r="K60" s="307"/>
      <c r="L60" s="307"/>
      <c r="M60" s="307"/>
      <c r="N60" s="307"/>
      <c r="O60" s="331" t="s">
        <v>54</v>
      </c>
      <c r="P60" s="331"/>
      <c r="Q60" s="331"/>
      <c r="R60" s="331"/>
      <c r="S60" s="125">
        <v>10</v>
      </c>
      <c r="T60" s="310" t="s">
        <v>41</v>
      </c>
      <c r="U60" s="310"/>
      <c r="V60" s="310"/>
      <c r="W60" s="311"/>
      <c r="X60" s="312"/>
    </row>
    <row r="61" spans="1:24" ht="3.5" customHeight="1" x14ac:dyDescent="0.15">
      <c r="B61" s="149"/>
      <c r="C61" s="150"/>
      <c r="D61" s="150"/>
      <c r="E61" s="150"/>
      <c r="F61" s="150"/>
      <c r="G61" s="150"/>
      <c r="H61" s="150"/>
      <c r="I61" s="150"/>
      <c r="J61" s="150"/>
      <c r="K61" s="150"/>
      <c r="L61" s="150"/>
      <c r="M61" s="150"/>
      <c r="N61" s="150"/>
      <c r="O61" s="150"/>
      <c r="P61" s="150"/>
      <c r="Q61" s="150"/>
      <c r="R61" s="150"/>
      <c r="S61" s="150"/>
      <c r="T61" s="150"/>
      <c r="U61" s="150"/>
      <c r="V61" s="150"/>
      <c r="W61" s="151"/>
      <c r="X61" s="151"/>
    </row>
    <row r="62" spans="1:24" ht="14.5" customHeight="1" x14ac:dyDescent="0.15">
      <c r="A62" s="302" t="s">
        <v>71</v>
      </c>
      <c r="B62" s="303"/>
      <c r="C62" s="303"/>
      <c r="D62" s="303"/>
      <c r="E62" s="303"/>
      <c r="F62" s="303"/>
      <c r="G62" s="303"/>
      <c r="H62" s="303"/>
      <c r="I62" s="303"/>
      <c r="J62" s="303"/>
      <c r="K62" s="303"/>
      <c r="L62" s="303"/>
      <c r="M62" s="303"/>
      <c r="N62" s="303"/>
      <c r="O62" s="303"/>
      <c r="P62" s="303"/>
      <c r="Q62" s="303"/>
      <c r="R62" s="303"/>
      <c r="S62" s="303"/>
      <c r="T62" s="303"/>
      <c r="U62" s="303"/>
      <c r="V62" s="303"/>
      <c r="W62" s="303"/>
      <c r="X62" s="303"/>
    </row>
    <row r="63" spans="1:24" ht="14.5" customHeight="1" x14ac:dyDescent="0.15">
      <c r="A63" s="304"/>
      <c r="B63" s="304"/>
      <c r="C63" s="304"/>
      <c r="D63" s="304"/>
      <c r="E63" s="304"/>
      <c r="F63" s="304"/>
      <c r="G63" s="304"/>
      <c r="H63" s="304"/>
      <c r="I63" s="304"/>
      <c r="J63" s="304"/>
      <c r="K63" s="304"/>
      <c r="L63" s="304"/>
      <c r="M63" s="304"/>
      <c r="N63" s="304"/>
      <c r="O63" s="304"/>
      <c r="P63" s="304"/>
      <c r="Q63" s="304"/>
      <c r="R63" s="304"/>
      <c r="S63" s="304"/>
      <c r="T63" s="304"/>
      <c r="U63" s="304"/>
      <c r="V63" s="304"/>
      <c r="W63" s="304"/>
      <c r="X63" s="304"/>
    </row>
    <row r="64" spans="1:24" ht="14.5" customHeight="1" x14ac:dyDescent="0.15">
      <c r="A64" s="304"/>
      <c r="B64" s="304"/>
      <c r="C64" s="304"/>
      <c r="D64" s="304"/>
      <c r="E64" s="304"/>
      <c r="F64" s="304"/>
      <c r="G64" s="304"/>
      <c r="H64" s="304"/>
      <c r="I64" s="304"/>
      <c r="J64" s="304"/>
      <c r="K64" s="304"/>
      <c r="L64" s="304"/>
      <c r="M64" s="304"/>
      <c r="N64" s="304"/>
      <c r="O64" s="304"/>
      <c r="P64" s="304"/>
      <c r="Q64" s="304"/>
      <c r="R64" s="304"/>
      <c r="S64" s="304"/>
      <c r="T64" s="304"/>
      <c r="U64" s="304"/>
      <c r="V64" s="304"/>
      <c r="W64" s="304"/>
      <c r="X64" s="304"/>
    </row>
    <row r="65" spans="1:24" ht="14.5" customHeight="1" x14ac:dyDescent="0.15">
      <c r="A65" s="304"/>
      <c r="B65" s="304"/>
      <c r="C65" s="304"/>
      <c r="D65" s="304"/>
      <c r="E65" s="304"/>
      <c r="F65" s="304"/>
      <c r="G65" s="304"/>
      <c r="H65" s="304"/>
      <c r="I65" s="304"/>
      <c r="J65" s="304"/>
      <c r="K65" s="304"/>
      <c r="L65" s="304"/>
      <c r="M65" s="304"/>
      <c r="N65" s="304"/>
      <c r="O65" s="304"/>
      <c r="P65" s="304"/>
      <c r="Q65" s="304"/>
      <c r="R65" s="304"/>
      <c r="S65" s="304"/>
      <c r="T65" s="304"/>
      <c r="U65" s="304"/>
      <c r="V65" s="304"/>
      <c r="W65" s="304"/>
      <c r="X65" s="304"/>
    </row>
    <row r="66" spans="1:24" ht="14.5" customHeight="1" x14ac:dyDescent="0.15">
      <c r="A66" s="304"/>
      <c r="B66" s="304"/>
      <c r="C66" s="304"/>
      <c r="D66" s="304"/>
      <c r="E66" s="304"/>
      <c r="F66" s="304"/>
      <c r="G66" s="304"/>
      <c r="H66" s="304"/>
      <c r="I66" s="304"/>
      <c r="J66" s="304"/>
      <c r="K66" s="304"/>
      <c r="L66" s="304"/>
      <c r="M66" s="304"/>
      <c r="N66" s="304"/>
      <c r="O66" s="304"/>
      <c r="P66" s="304"/>
      <c r="Q66" s="304"/>
      <c r="R66" s="304"/>
      <c r="S66" s="304"/>
      <c r="T66" s="304"/>
      <c r="U66" s="304"/>
      <c r="V66" s="304"/>
      <c r="W66" s="304"/>
      <c r="X66" s="304"/>
    </row>
    <row r="67" spans="1:24" ht="14.5" customHeight="1" x14ac:dyDescent="0.15">
      <c r="A67" s="304"/>
      <c r="B67" s="304"/>
      <c r="C67" s="304"/>
      <c r="D67" s="304"/>
      <c r="E67" s="304"/>
      <c r="F67" s="304"/>
      <c r="G67" s="304"/>
      <c r="H67" s="304"/>
      <c r="I67" s="304"/>
      <c r="J67" s="304"/>
      <c r="K67" s="304"/>
      <c r="L67" s="304"/>
      <c r="M67" s="304"/>
      <c r="N67" s="304"/>
      <c r="O67" s="304"/>
      <c r="P67" s="304"/>
      <c r="Q67" s="304"/>
      <c r="R67" s="304"/>
      <c r="S67" s="304"/>
      <c r="T67" s="304"/>
      <c r="U67" s="304"/>
      <c r="V67" s="304"/>
      <c r="W67" s="304"/>
      <c r="X67" s="304"/>
    </row>
    <row r="68" spans="1:24" ht="14.5" customHeight="1" x14ac:dyDescent="0.15">
      <c r="A68" s="304"/>
      <c r="B68" s="304"/>
      <c r="C68" s="304"/>
      <c r="D68" s="304"/>
      <c r="E68" s="304"/>
      <c r="F68" s="304"/>
      <c r="G68" s="304"/>
      <c r="H68" s="304"/>
      <c r="I68" s="304"/>
      <c r="J68" s="304"/>
      <c r="K68" s="304"/>
      <c r="L68" s="304"/>
      <c r="M68" s="304"/>
      <c r="N68" s="304"/>
      <c r="O68" s="304"/>
      <c r="P68" s="304"/>
      <c r="Q68" s="304"/>
      <c r="R68" s="304"/>
      <c r="S68" s="304"/>
      <c r="T68" s="304"/>
      <c r="U68" s="304"/>
      <c r="V68" s="304"/>
      <c r="W68" s="304"/>
      <c r="X68" s="304"/>
    </row>
    <row r="69" spans="1:24" ht="14.5" customHeight="1" x14ac:dyDescent="0.15">
      <c r="A69" s="304"/>
      <c r="B69" s="304"/>
      <c r="C69" s="304"/>
      <c r="D69" s="304"/>
      <c r="E69" s="304"/>
      <c r="F69" s="304"/>
      <c r="G69" s="304"/>
      <c r="H69" s="304"/>
      <c r="I69" s="304"/>
      <c r="J69" s="304"/>
      <c r="K69" s="304"/>
      <c r="L69" s="304"/>
      <c r="M69" s="304"/>
      <c r="N69" s="304"/>
      <c r="O69" s="304"/>
      <c r="P69" s="304"/>
      <c r="Q69" s="304"/>
      <c r="R69" s="304"/>
      <c r="S69" s="304"/>
      <c r="T69" s="304"/>
      <c r="U69" s="304"/>
      <c r="V69" s="304"/>
      <c r="W69" s="304"/>
      <c r="X69" s="304"/>
    </row>
    <row r="70" spans="1:24" ht="14.5" customHeight="1" x14ac:dyDescent="0.15">
      <c r="A70" s="304"/>
      <c r="B70" s="304"/>
      <c r="C70" s="304"/>
      <c r="D70" s="304"/>
      <c r="E70" s="304"/>
      <c r="F70" s="304"/>
      <c r="G70" s="304"/>
      <c r="H70" s="304"/>
      <c r="I70" s="304"/>
      <c r="J70" s="304"/>
      <c r="K70" s="304"/>
      <c r="L70" s="304"/>
      <c r="M70" s="304"/>
      <c r="N70" s="304"/>
      <c r="O70" s="304"/>
      <c r="P70" s="304"/>
      <c r="Q70" s="304"/>
      <c r="R70" s="304"/>
      <c r="S70" s="304"/>
      <c r="T70" s="304"/>
      <c r="U70" s="304"/>
      <c r="V70" s="304"/>
      <c r="W70" s="304"/>
      <c r="X70" s="304"/>
    </row>
    <row r="71" spans="1:24" ht="14.5" customHeight="1" x14ac:dyDescent="0.15">
      <c r="A71" s="363" t="str">
        <f>IF(Titelblatt!B45&gt;0,Titelblatt!B45,"")</f>
        <v>Gültig ab 01.01.2018 / Version 4_2</v>
      </c>
      <c r="B71" s="363"/>
      <c r="C71" s="363"/>
      <c r="D71" s="363"/>
      <c r="E71" s="363"/>
      <c r="F71" s="363"/>
      <c r="G71" s="363"/>
      <c r="H71" s="363"/>
      <c r="I71" s="150"/>
      <c r="J71" s="150"/>
      <c r="K71" s="150"/>
      <c r="L71" s="150"/>
      <c r="M71" s="150"/>
      <c r="N71" s="150"/>
      <c r="O71" s="150"/>
      <c r="P71" s="150"/>
      <c r="Q71" s="150"/>
      <c r="R71" s="150"/>
      <c r="S71" s="150"/>
      <c r="T71" s="150"/>
      <c r="U71" s="150"/>
      <c r="V71" s="150"/>
      <c r="W71" s="151"/>
      <c r="X71" s="151"/>
    </row>
    <row r="72" spans="1:24" s="145" customFormat="1" ht="3.5" customHeight="1" x14ac:dyDescent="0.2">
      <c r="A72" s="187"/>
      <c r="B72" s="102"/>
      <c r="C72" s="102"/>
      <c r="D72" s="102"/>
      <c r="E72" s="102"/>
      <c r="F72" s="102"/>
      <c r="G72" s="102"/>
      <c r="H72" s="102"/>
      <c r="I72" s="102"/>
      <c r="J72" s="102"/>
      <c r="K72" s="102"/>
      <c r="L72" s="102"/>
      <c r="M72" s="102"/>
      <c r="N72" s="102"/>
      <c r="O72" s="115"/>
      <c r="P72" s="115"/>
      <c r="Q72" s="115"/>
      <c r="R72" s="116"/>
      <c r="S72" s="116"/>
      <c r="T72" s="116"/>
      <c r="U72" s="117"/>
      <c r="V72" s="105"/>
      <c r="W72" s="105"/>
      <c r="X72" s="105"/>
    </row>
    <row r="73" spans="1:24" ht="3.5" customHeight="1" x14ac:dyDescent="0.15"/>
    <row r="74" spans="1:24" s="168" customFormat="1" ht="14.5" customHeight="1" x14ac:dyDescent="0.2">
      <c r="A74" s="134" t="s">
        <v>35</v>
      </c>
    </row>
    <row r="75" spans="1:24" s="168" customFormat="1" ht="16.25" customHeight="1" x14ac:dyDescent="0.2">
      <c r="A75" s="358"/>
      <c r="B75" s="358"/>
      <c r="C75" s="359"/>
      <c r="D75" s="360"/>
      <c r="E75" s="361"/>
      <c r="F75" s="358"/>
      <c r="G75" s="358"/>
      <c r="H75" s="358"/>
      <c r="I75" s="358"/>
      <c r="J75" s="358"/>
      <c r="K75" s="358"/>
      <c r="L75" s="360" t="e">
        <f>$M$12</f>
        <v>#REF!</v>
      </c>
      <c r="M75" s="361"/>
      <c r="N75" s="362" t="s">
        <v>74</v>
      </c>
      <c r="O75" s="327"/>
      <c r="P75" s="360" t="e">
        <f>IF($G$13=0,"",$R$12)</f>
        <v>#REF!</v>
      </c>
      <c r="Q75" s="361"/>
      <c r="R75" s="109"/>
      <c r="S75" s="110" t="s">
        <v>75</v>
      </c>
      <c r="T75" s="188">
        <v>10</v>
      </c>
      <c r="U75" s="339" t="s">
        <v>35</v>
      </c>
      <c r="V75" s="340"/>
      <c r="W75" s="347" t="e">
        <f>IF($W$12&gt;0,$W$12,"")</f>
        <v>#REF!</v>
      </c>
      <c r="X75" s="348"/>
    </row>
    <row r="76" spans="1:24" ht="3.5" customHeight="1" x14ac:dyDescent="0.15">
      <c r="F76" s="358"/>
      <c r="G76" s="358"/>
      <c r="H76" s="358"/>
      <c r="I76" s="358"/>
      <c r="J76" s="358"/>
      <c r="K76" s="358"/>
    </row>
    <row r="77" spans="1:24" ht="14.5" customHeight="1" x14ac:dyDescent="0.2">
      <c r="A77" s="134" t="s">
        <v>110</v>
      </c>
      <c r="B77" s="107"/>
      <c r="C77" s="107"/>
      <c r="D77" s="107"/>
      <c r="E77" s="107"/>
      <c r="F77" s="107"/>
      <c r="G77" s="107"/>
      <c r="H77" s="107"/>
      <c r="I77" s="107"/>
      <c r="J77" s="107"/>
      <c r="K77" s="107"/>
      <c r="L77" s="107"/>
      <c r="M77" s="107"/>
      <c r="N77" s="107"/>
      <c r="O77" s="108"/>
      <c r="P77" s="108"/>
      <c r="Q77" s="108"/>
      <c r="R77" s="109"/>
      <c r="S77" s="109"/>
      <c r="T77" s="109"/>
      <c r="U77" s="107"/>
      <c r="V77" s="110"/>
      <c r="W77" s="111"/>
      <c r="X77" s="111"/>
    </row>
    <row r="78" spans="1:24" ht="14.5" customHeight="1" x14ac:dyDescent="0.15">
      <c r="A78" s="298" t="s">
        <v>111</v>
      </c>
      <c r="B78" s="299"/>
      <c r="C78" s="135" t="s">
        <v>44</v>
      </c>
      <c r="D78" s="222">
        <v>5.5</v>
      </c>
      <c r="E78" s="135" t="s">
        <v>45</v>
      </c>
      <c r="F78" s="222">
        <v>5</v>
      </c>
      <c r="G78" s="135" t="s">
        <v>46</v>
      </c>
      <c r="H78" s="222">
        <v>4.5</v>
      </c>
      <c r="I78" s="135" t="s">
        <v>51</v>
      </c>
      <c r="J78" s="222">
        <v>4</v>
      </c>
      <c r="K78" s="135" t="s">
        <v>47</v>
      </c>
      <c r="L78" s="222">
        <v>3.5</v>
      </c>
      <c r="M78" s="135" t="s">
        <v>48</v>
      </c>
      <c r="N78" s="222">
        <v>3</v>
      </c>
      <c r="O78" s="135" t="s">
        <v>49</v>
      </c>
      <c r="P78" s="222">
        <v>2.5</v>
      </c>
      <c r="Q78" s="135" t="s">
        <v>50</v>
      </c>
      <c r="R78" s="222">
        <v>2</v>
      </c>
      <c r="S78" s="137" t="s">
        <v>52</v>
      </c>
      <c r="T78" s="222">
        <v>1.5</v>
      </c>
      <c r="U78" s="135" t="s">
        <v>53</v>
      </c>
      <c r="V78" s="222">
        <v>1</v>
      </c>
    </row>
    <row r="79" spans="1:24" ht="14.5" customHeight="1" x14ac:dyDescent="0.15">
      <c r="A79" s="363" t="str">
        <f>IF(Titelblatt!B45&gt;0,Titelblatt!B45,"")</f>
        <v>Gültig ab 01.01.2018 / Version 4_2</v>
      </c>
      <c r="B79" s="363"/>
      <c r="C79" s="363"/>
      <c r="D79" s="363"/>
      <c r="E79" s="363"/>
      <c r="F79" s="363"/>
      <c r="G79" s="363"/>
    </row>
  </sheetData>
  <sheetProtection selectLockedCells="1"/>
  <mergeCells count="78">
    <mergeCell ref="W22:X22"/>
    <mergeCell ref="W23:X23"/>
    <mergeCell ref="W24:X24"/>
    <mergeCell ref="W25:X25"/>
    <mergeCell ref="B32:V32"/>
    <mergeCell ref="B27:V27"/>
    <mergeCell ref="B28:V28"/>
    <mergeCell ref="B29:V29"/>
    <mergeCell ref="B30:V30"/>
    <mergeCell ref="B31:V31"/>
    <mergeCell ref="W27:X27"/>
    <mergeCell ref="W28:X28"/>
    <mergeCell ref="W29:X29"/>
    <mergeCell ref="W30:X30"/>
    <mergeCell ref="W31:X31"/>
    <mergeCell ref="W32:X32"/>
    <mergeCell ref="L75:M75"/>
    <mergeCell ref="N75:O75"/>
    <mergeCell ref="P75:Q75"/>
    <mergeCell ref="A39:X48"/>
    <mergeCell ref="B25:V25"/>
    <mergeCell ref="B26:V26"/>
    <mergeCell ref="B35:V35"/>
    <mergeCell ref="B33:V33"/>
    <mergeCell ref="B34:V34"/>
    <mergeCell ref="W60:X60"/>
    <mergeCell ref="A51:X51"/>
    <mergeCell ref="W33:X33"/>
    <mergeCell ref="W34:X34"/>
    <mergeCell ref="W35:X35"/>
    <mergeCell ref="A13:B13"/>
    <mergeCell ref="A57:B57"/>
    <mergeCell ref="C57:X57"/>
    <mergeCell ref="A54:B54"/>
    <mergeCell ref="C54:X54"/>
    <mergeCell ref="A56:B56"/>
    <mergeCell ref="C56:X56"/>
    <mergeCell ref="A55:B55"/>
    <mergeCell ref="C55:X55"/>
    <mergeCell ref="A18:X18"/>
    <mergeCell ref="A53:B53"/>
    <mergeCell ref="C53:X53"/>
    <mergeCell ref="A20:J20"/>
    <mergeCell ref="W26:X26"/>
    <mergeCell ref="L15:U15"/>
    <mergeCell ref="W15:X15"/>
    <mergeCell ref="U9:W9"/>
    <mergeCell ref="B22:V22"/>
    <mergeCell ref="B23:V23"/>
    <mergeCell ref="A10:C10"/>
    <mergeCell ref="E10:G10"/>
    <mergeCell ref="I10:K10"/>
    <mergeCell ref="M10:O10"/>
    <mergeCell ref="A9:C9"/>
    <mergeCell ref="E9:G9"/>
    <mergeCell ref="I9:K9"/>
    <mergeCell ref="M9:O9"/>
    <mergeCell ref="Q9:S9"/>
    <mergeCell ref="A21:X21"/>
    <mergeCell ref="Q10:S10"/>
    <mergeCell ref="U12:V12"/>
    <mergeCell ref="W12:X12"/>
    <mergeCell ref="A78:B78"/>
    <mergeCell ref="A79:G79"/>
    <mergeCell ref="A71:H71"/>
    <mergeCell ref="K20:V20"/>
    <mergeCell ref="A37:X37"/>
    <mergeCell ref="B24:V24"/>
    <mergeCell ref="U75:V75"/>
    <mergeCell ref="W75:X75"/>
    <mergeCell ref="A62:X62"/>
    <mergeCell ref="A60:N60"/>
    <mergeCell ref="O60:R60"/>
    <mergeCell ref="T60:V60"/>
    <mergeCell ref="A63:X70"/>
    <mergeCell ref="D75:E75"/>
    <mergeCell ref="F75:K76"/>
    <mergeCell ref="A75:C75"/>
  </mergeCells>
  <dataValidations count="1">
    <dataValidation type="decimal" allowBlank="1" showInputMessage="1" showErrorMessage="1" error="Punktzahl zu hoch" sqref="W60:X60">
      <formula1>0</formula1>
      <formula2>10</formula2>
    </dataValidation>
  </dataValidations>
  <pageMargins left="0.59055118110236227" right="0.59055118110236227" top="0.59055118110236227" bottom="0.39370078740157483" header="0.31496062992125984" footer="0.31496062992125984"/>
  <pageSetup paperSize="9" scale="85" fitToHeight="2" orientation="portrait" horizontalDpi="4294967293" r:id="rId1"/>
  <headerFooter>
    <oddHeader>&amp;LMediamatikerin EFZ / Mediamatiker EFZ&amp;C&amp;"-,Fett"Bewertung IPA&amp;RICT Berufsbildung Schweiz</oddHeader>
    <oddFooter>&amp;C&amp;9ICT-Berufsbildung Schweiz – Aarbergergasse 30 – 3011 Bern – www.ict-berufsbildung.ch – +41 58 360 55 50</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enableFormatConditionsCalculation="0">
    <tabColor rgb="FFCCFFFF"/>
    <pageSetUpPr fitToPage="1"/>
  </sheetPr>
  <dimension ref="A1:AZ70"/>
  <sheetViews>
    <sheetView showGridLines="0" zoomScale="90" zoomScaleNormal="90" workbookViewId="0">
      <selection activeCell="A11" sqref="A11:X14"/>
    </sheetView>
  </sheetViews>
  <sheetFormatPr baseColWidth="10" defaultColWidth="11.6640625" defaultRowHeight="14.5" customHeight="1" x14ac:dyDescent="0.15"/>
  <cols>
    <col min="1" max="24" width="4.33203125" style="66" customWidth="1"/>
    <col min="25" max="25" width="11.6640625" style="66" hidden="1" customWidth="1"/>
    <col min="26" max="16384" width="11.6640625" style="66"/>
  </cols>
  <sheetData>
    <row r="1" spans="1:24" s="139" customFormat="1" ht="14.5" customHeight="1" x14ac:dyDescent="0.25">
      <c r="A1" s="100" t="s">
        <v>5</v>
      </c>
      <c r="B1" s="101"/>
      <c r="C1" s="101"/>
      <c r="D1" s="101"/>
      <c r="E1" s="101"/>
      <c r="F1" s="101"/>
      <c r="G1" s="101"/>
      <c r="H1" s="101"/>
      <c r="I1" s="101"/>
      <c r="J1" s="391" t="s">
        <v>137</v>
      </c>
      <c r="K1" s="391"/>
      <c r="L1" s="328" t="str">
        <f>IF(Datenblatt!J18&gt;0,Datenblatt!J18,"")</f>
        <v/>
      </c>
      <c r="M1" s="328"/>
      <c r="N1" s="328"/>
      <c r="O1" s="328"/>
      <c r="P1" s="328"/>
      <c r="Q1" s="328"/>
      <c r="R1" s="328"/>
      <c r="S1" s="328"/>
      <c r="T1" s="328"/>
      <c r="U1" s="328"/>
      <c r="V1" s="110" t="s">
        <v>134</v>
      </c>
      <c r="W1" s="327" t="str">
        <f>IF(Datenblatt!AD18&gt;0,Datenblatt!AD18,"")</f>
        <v/>
      </c>
      <c r="X1" s="327"/>
    </row>
    <row r="2" spans="1:24" s="92" customFormat="1" ht="3.5" customHeight="1" x14ac:dyDescent="0.2">
      <c r="A2" s="102"/>
      <c r="B2" s="102"/>
      <c r="C2" s="102"/>
      <c r="D2" s="102"/>
      <c r="E2" s="102"/>
      <c r="F2" s="102"/>
      <c r="G2" s="102"/>
      <c r="H2" s="102"/>
      <c r="I2" s="102"/>
      <c r="J2" s="102"/>
      <c r="K2" s="102"/>
      <c r="L2" s="102"/>
      <c r="M2" s="102"/>
      <c r="N2" s="102"/>
      <c r="O2" s="102"/>
      <c r="P2" s="102"/>
      <c r="Q2" s="102"/>
      <c r="R2" s="103"/>
      <c r="S2" s="103"/>
      <c r="T2" s="103"/>
      <c r="U2" s="104"/>
      <c r="V2" s="105"/>
      <c r="W2" s="105"/>
      <c r="X2" s="105"/>
    </row>
    <row r="3" spans="1:24" s="201" customFormat="1" ht="12.5" customHeight="1" x14ac:dyDescent="0.2">
      <c r="A3" s="106" t="s">
        <v>117</v>
      </c>
      <c r="B3" s="107"/>
      <c r="C3" s="107"/>
      <c r="D3" s="107"/>
      <c r="E3" s="107"/>
      <c r="F3" s="107"/>
      <c r="G3" s="107"/>
      <c r="H3" s="107"/>
      <c r="I3" s="107"/>
      <c r="J3" s="107"/>
      <c r="K3" s="107"/>
      <c r="L3" s="107"/>
      <c r="M3" s="107"/>
      <c r="N3" s="107"/>
      <c r="O3" s="108"/>
      <c r="P3" s="108"/>
      <c r="Q3" s="108"/>
      <c r="R3" s="109"/>
      <c r="S3" s="109"/>
      <c r="T3" s="109"/>
      <c r="U3" s="107"/>
      <c r="V3" s="110"/>
      <c r="W3" s="111"/>
      <c r="X3" s="111"/>
    </row>
    <row r="4" spans="1:24" s="145" customFormat="1" ht="58.75" customHeight="1" x14ac:dyDescent="0.15">
      <c r="A4" s="351" t="s">
        <v>172</v>
      </c>
      <c r="B4" s="351"/>
      <c r="C4" s="351"/>
      <c r="D4" s="351"/>
      <c r="E4" s="351"/>
      <c r="F4" s="351"/>
      <c r="G4" s="351"/>
      <c r="H4" s="351"/>
      <c r="I4" s="351"/>
      <c r="J4" s="351"/>
      <c r="K4" s="351"/>
      <c r="L4" s="351"/>
      <c r="M4" s="351"/>
      <c r="N4" s="351"/>
      <c r="O4" s="351"/>
      <c r="P4" s="351"/>
      <c r="Q4" s="351"/>
      <c r="R4" s="351"/>
      <c r="S4" s="351"/>
      <c r="T4" s="351"/>
      <c r="U4" s="351"/>
      <c r="V4" s="351"/>
      <c r="W4" s="351"/>
      <c r="X4" s="351"/>
    </row>
    <row r="5" spans="1:24" s="140" customFormat="1" ht="8.5" customHeight="1" x14ac:dyDescent="0.2">
      <c r="A5" s="351"/>
      <c r="B5" s="351"/>
      <c r="C5" s="351"/>
      <c r="D5" s="351"/>
      <c r="E5" s="351"/>
      <c r="F5" s="351"/>
      <c r="G5" s="351"/>
      <c r="H5" s="351"/>
      <c r="I5" s="351"/>
      <c r="J5" s="351"/>
      <c r="K5" s="351"/>
      <c r="L5" s="351"/>
      <c r="M5" s="351"/>
      <c r="N5" s="351"/>
      <c r="O5" s="351"/>
      <c r="P5" s="351"/>
      <c r="Q5" s="351"/>
      <c r="R5" s="351"/>
      <c r="S5" s="351"/>
      <c r="T5" s="351"/>
      <c r="U5" s="351"/>
      <c r="V5" s="351"/>
      <c r="W5" s="351"/>
      <c r="X5" s="351"/>
    </row>
    <row r="6" spans="1:24" s="140" customFormat="1" ht="14.5" customHeight="1" x14ac:dyDescent="0.2">
      <c r="A6" s="393" t="s">
        <v>100</v>
      </c>
      <c r="B6" s="393"/>
      <c r="C6" s="393"/>
      <c r="D6" s="393"/>
      <c r="E6" s="393"/>
      <c r="F6" s="393"/>
      <c r="G6" s="393"/>
      <c r="H6" s="393"/>
      <c r="I6" s="393"/>
      <c r="J6" s="393"/>
      <c r="K6" s="393"/>
      <c r="L6" s="393"/>
      <c r="M6" s="393"/>
      <c r="N6" s="393"/>
      <c r="O6" s="393"/>
      <c r="P6" s="393"/>
      <c r="Q6" s="393"/>
      <c r="R6" s="393"/>
      <c r="S6" s="393"/>
      <c r="T6" s="393"/>
      <c r="U6" s="393"/>
      <c r="V6" s="393"/>
      <c r="W6" s="393"/>
      <c r="X6" s="393"/>
    </row>
    <row r="7" spans="1:24" s="140" customFormat="1" ht="14.5" customHeight="1" x14ac:dyDescent="0.2">
      <c r="A7" s="393"/>
      <c r="B7" s="393"/>
      <c r="C7" s="393"/>
      <c r="D7" s="393"/>
      <c r="E7" s="393"/>
      <c r="F7" s="393"/>
      <c r="G7" s="393"/>
      <c r="H7" s="393"/>
      <c r="I7" s="393"/>
      <c r="J7" s="393"/>
      <c r="K7" s="393"/>
      <c r="L7" s="393"/>
      <c r="M7" s="393"/>
      <c r="N7" s="393"/>
      <c r="O7" s="393"/>
      <c r="P7" s="393"/>
      <c r="Q7" s="393"/>
      <c r="R7" s="393"/>
      <c r="S7" s="393"/>
      <c r="T7" s="393"/>
      <c r="U7" s="393"/>
      <c r="V7" s="393"/>
      <c r="W7" s="393"/>
      <c r="X7" s="393"/>
    </row>
    <row r="8" spans="1:24" s="140" customFormat="1" ht="17.5" customHeight="1" x14ac:dyDescent="0.2">
      <c r="A8" s="97"/>
      <c r="B8" s="97"/>
      <c r="C8" s="97"/>
      <c r="D8" s="97"/>
      <c r="E8" s="97"/>
      <c r="F8" s="97"/>
      <c r="G8" s="97"/>
      <c r="H8" s="97"/>
      <c r="I8" s="97"/>
      <c r="J8" s="97"/>
      <c r="K8" s="97"/>
      <c r="L8" s="97"/>
      <c r="M8" s="97"/>
      <c r="N8" s="97"/>
      <c r="O8" s="97"/>
      <c r="P8" s="97"/>
      <c r="Q8" s="97"/>
      <c r="R8" s="97"/>
      <c r="S8" s="97"/>
      <c r="T8" s="97"/>
      <c r="U8" s="97"/>
      <c r="V8" s="97"/>
      <c r="W8" s="97"/>
      <c r="X8" s="97"/>
    </row>
    <row r="9" spans="1:24" s="140" customFormat="1" ht="14.5" customHeight="1" x14ac:dyDescent="0.2">
      <c r="A9" s="393" t="s">
        <v>99</v>
      </c>
      <c r="B9" s="393"/>
      <c r="C9" s="393"/>
      <c r="D9" s="393"/>
      <c r="E9" s="393"/>
      <c r="F9" s="393"/>
      <c r="G9" s="393"/>
      <c r="H9" s="393"/>
      <c r="I9" s="393"/>
      <c r="J9" s="393"/>
      <c r="K9" s="393"/>
      <c r="L9" s="393"/>
      <c r="M9" s="393"/>
      <c r="N9" s="393"/>
      <c r="O9" s="393"/>
      <c r="P9" s="393"/>
      <c r="Q9" s="393"/>
      <c r="R9" s="393"/>
      <c r="S9" s="393"/>
      <c r="T9" s="393"/>
      <c r="U9" s="393"/>
      <c r="V9" s="393"/>
      <c r="W9" s="393"/>
      <c r="X9" s="393"/>
    </row>
    <row r="10" spans="1:24" s="140" customFormat="1" ht="20.5" customHeight="1" x14ac:dyDescent="0.2">
      <c r="A10" s="392" t="s">
        <v>87</v>
      </c>
      <c r="B10" s="393"/>
      <c r="C10" s="393"/>
      <c r="D10" s="393"/>
      <c r="E10" s="393"/>
      <c r="F10" s="393"/>
      <c r="G10" s="393"/>
      <c r="H10" s="393"/>
      <c r="I10" s="393"/>
      <c r="J10" s="393"/>
      <c r="K10" s="393"/>
      <c r="L10" s="393"/>
      <c r="M10" s="393"/>
      <c r="N10" s="393"/>
      <c r="O10" s="393"/>
      <c r="P10" s="393"/>
      <c r="Q10" s="393"/>
      <c r="R10" s="393"/>
      <c r="S10" s="393"/>
      <c r="T10" s="393"/>
      <c r="U10" s="393"/>
      <c r="V10" s="393"/>
      <c r="W10" s="393"/>
      <c r="X10" s="393"/>
    </row>
    <row r="11" spans="1:24" s="140" customFormat="1" ht="21.5" customHeight="1" x14ac:dyDescent="0.2">
      <c r="A11" s="381" t="s">
        <v>88</v>
      </c>
      <c r="B11" s="382"/>
      <c r="C11" s="382"/>
      <c r="D11" s="382"/>
      <c r="E11" s="382"/>
      <c r="F11" s="382"/>
      <c r="G11" s="382"/>
      <c r="H11" s="382"/>
      <c r="I11" s="382"/>
      <c r="J11" s="382"/>
      <c r="K11" s="382"/>
      <c r="L11" s="382"/>
      <c r="M11" s="382"/>
      <c r="N11" s="382"/>
      <c r="O11" s="382"/>
      <c r="P11" s="382"/>
      <c r="Q11" s="382"/>
      <c r="R11" s="382"/>
      <c r="S11" s="382"/>
      <c r="T11" s="382"/>
      <c r="U11" s="382"/>
      <c r="V11" s="382"/>
      <c r="W11" s="382"/>
      <c r="X11" s="382"/>
    </row>
    <row r="12" spans="1:24" s="140" customFormat="1" ht="31.75" customHeight="1" x14ac:dyDescent="0.2">
      <c r="A12" s="381" t="s">
        <v>138</v>
      </c>
      <c r="B12" s="382"/>
      <c r="C12" s="382"/>
      <c r="D12" s="382"/>
      <c r="E12" s="382"/>
      <c r="F12" s="382"/>
      <c r="G12" s="382"/>
      <c r="H12" s="382"/>
      <c r="I12" s="382"/>
      <c r="J12" s="382"/>
      <c r="K12" s="382"/>
      <c r="L12" s="382"/>
      <c r="M12" s="382"/>
      <c r="N12" s="382"/>
      <c r="O12" s="382"/>
      <c r="P12" s="382"/>
      <c r="Q12" s="382"/>
      <c r="R12" s="382"/>
      <c r="S12" s="382"/>
      <c r="T12" s="382"/>
      <c r="U12" s="382"/>
      <c r="V12" s="382"/>
      <c r="W12" s="382"/>
      <c r="X12" s="382"/>
    </row>
    <row r="13" spans="1:24" s="140" customFormat="1" ht="14.5" customHeight="1" x14ac:dyDescent="0.2">
      <c r="A13" s="381" t="s">
        <v>89</v>
      </c>
      <c r="B13" s="382"/>
      <c r="C13" s="382"/>
      <c r="D13" s="382"/>
      <c r="E13" s="382"/>
      <c r="F13" s="382"/>
      <c r="G13" s="382"/>
      <c r="H13" s="382"/>
      <c r="I13" s="382"/>
      <c r="J13" s="382"/>
      <c r="K13" s="382"/>
      <c r="L13" s="382"/>
      <c r="M13" s="382"/>
      <c r="N13" s="382"/>
      <c r="O13" s="382"/>
      <c r="P13" s="382"/>
      <c r="Q13" s="382"/>
      <c r="R13" s="382"/>
      <c r="S13" s="382"/>
      <c r="T13" s="382"/>
      <c r="U13" s="382"/>
      <c r="V13" s="382"/>
      <c r="W13" s="382"/>
      <c r="X13" s="382"/>
    </row>
    <row r="14" spans="1:24" s="140" customFormat="1" ht="18" customHeight="1" x14ac:dyDescent="0.2">
      <c r="A14" s="381" t="s">
        <v>191</v>
      </c>
      <c r="B14" s="382"/>
      <c r="C14" s="382"/>
      <c r="D14" s="382"/>
      <c r="E14" s="382"/>
      <c r="F14" s="382"/>
      <c r="G14" s="382"/>
      <c r="H14" s="382"/>
      <c r="I14" s="382"/>
      <c r="J14" s="382"/>
      <c r="K14" s="382"/>
      <c r="L14" s="382"/>
      <c r="M14" s="382"/>
      <c r="N14" s="382"/>
      <c r="O14" s="382"/>
      <c r="P14" s="382"/>
      <c r="Q14" s="382"/>
      <c r="R14" s="382"/>
      <c r="S14" s="382"/>
      <c r="T14" s="382"/>
      <c r="U14" s="382"/>
      <c r="V14" s="382"/>
      <c r="W14" s="382"/>
      <c r="X14" s="382"/>
    </row>
    <row r="15" spans="1:24" s="140" customFormat="1" ht="14.5" customHeight="1" x14ac:dyDescent="0.2">
      <c r="A15" s="219"/>
      <c r="B15" s="220"/>
      <c r="C15" s="220"/>
      <c r="D15" s="220"/>
      <c r="E15" s="220"/>
      <c r="F15" s="220"/>
      <c r="G15" s="220"/>
      <c r="H15" s="220"/>
      <c r="I15" s="220"/>
      <c r="J15" s="220"/>
      <c r="K15" s="220"/>
      <c r="L15" s="220"/>
      <c r="M15" s="220"/>
      <c r="N15" s="220"/>
      <c r="O15" s="220"/>
      <c r="P15" s="220"/>
      <c r="Q15" s="220"/>
      <c r="R15" s="220"/>
      <c r="S15" s="220"/>
      <c r="T15" s="220"/>
      <c r="U15" s="220"/>
      <c r="V15" s="220"/>
      <c r="W15" s="220"/>
      <c r="X15" s="220"/>
    </row>
    <row r="16" spans="1:24" s="144" customFormat="1" ht="14.25" customHeight="1" x14ac:dyDescent="0.2">
      <c r="A16" s="302" t="s">
        <v>115</v>
      </c>
      <c r="B16" s="302"/>
      <c r="C16" s="302"/>
      <c r="D16" s="302"/>
      <c r="E16" s="302"/>
      <c r="F16" s="302"/>
      <c r="G16" s="302"/>
      <c r="H16" s="302"/>
      <c r="I16" s="302"/>
      <c r="J16" s="302"/>
      <c r="K16" s="302"/>
      <c r="L16" s="302"/>
      <c r="M16" s="302"/>
      <c r="N16" s="302"/>
      <c r="O16" s="302"/>
      <c r="P16" s="302"/>
      <c r="Q16" s="302"/>
      <c r="R16" s="302"/>
      <c r="S16" s="302"/>
      <c r="T16" s="302"/>
      <c r="U16" s="302"/>
      <c r="V16" s="302"/>
      <c r="W16" s="302"/>
      <c r="X16" s="302"/>
    </row>
    <row r="17" spans="1:25" s="140" customFormat="1" ht="13.75" customHeight="1" x14ac:dyDescent="0.2">
      <c r="A17" s="380" t="s">
        <v>90</v>
      </c>
      <c r="B17" s="380"/>
      <c r="C17" s="380"/>
      <c r="D17" s="380"/>
      <c r="E17" s="380"/>
      <c r="F17" s="380"/>
      <c r="G17" s="380"/>
      <c r="H17" s="380"/>
      <c r="I17" s="380"/>
      <c r="J17" s="380"/>
      <c r="K17" s="380"/>
      <c r="L17" s="380"/>
      <c r="M17" s="380"/>
      <c r="N17" s="380"/>
      <c r="O17" s="380"/>
      <c r="P17" s="380"/>
      <c r="Q17" s="380"/>
      <c r="R17" s="380"/>
      <c r="S17" s="380"/>
      <c r="T17" s="380"/>
      <c r="U17" s="380"/>
      <c r="V17" s="380"/>
      <c r="W17" s="380"/>
      <c r="X17" s="380"/>
    </row>
    <row r="18" spans="1:25" s="191" customFormat="1" ht="3.5" customHeight="1" x14ac:dyDescent="0.2">
      <c r="A18" s="190"/>
      <c r="B18" s="190"/>
      <c r="C18" s="190"/>
      <c r="D18" s="190"/>
      <c r="E18" s="190"/>
      <c r="F18" s="190"/>
      <c r="G18" s="190"/>
      <c r="H18" s="190"/>
      <c r="I18" s="190"/>
      <c r="J18" s="190"/>
      <c r="K18" s="190"/>
      <c r="L18" s="190"/>
      <c r="M18" s="190"/>
      <c r="N18" s="190"/>
      <c r="O18" s="190"/>
      <c r="P18" s="190"/>
      <c r="Q18" s="190"/>
      <c r="R18" s="190"/>
      <c r="S18" s="190"/>
      <c r="T18" s="190"/>
      <c r="U18" s="190"/>
      <c r="V18" s="190"/>
      <c r="W18" s="190"/>
      <c r="X18" s="190"/>
    </row>
    <row r="19" spans="1:25" s="145" customFormat="1" ht="12.5" customHeight="1" x14ac:dyDescent="0.2">
      <c r="A19" s="304"/>
      <c r="B19" s="304"/>
      <c r="C19" s="304"/>
      <c r="D19" s="304"/>
      <c r="E19" s="304"/>
      <c r="F19" s="304"/>
      <c r="G19" s="304"/>
      <c r="H19" s="304"/>
      <c r="I19" s="304"/>
      <c r="J19" s="304"/>
      <c r="K19" s="304"/>
      <c r="L19" s="304"/>
      <c r="M19" s="304"/>
      <c r="N19" s="304"/>
      <c r="O19" s="304"/>
      <c r="P19" s="304"/>
      <c r="Q19" s="304"/>
      <c r="R19" s="304"/>
      <c r="S19" s="304"/>
      <c r="T19" s="304"/>
      <c r="U19" s="304"/>
      <c r="V19" s="304"/>
      <c r="W19" s="304"/>
      <c r="X19" s="304"/>
      <c r="Y19" s="212">
        <v>6</v>
      </c>
    </row>
    <row r="20" spans="1:25" s="145" customFormat="1" ht="12.5" customHeight="1" x14ac:dyDescent="0.2">
      <c r="A20" s="304"/>
      <c r="B20" s="304"/>
      <c r="C20" s="304"/>
      <c r="D20" s="304"/>
      <c r="E20" s="304"/>
      <c r="F20" s="304"/>
      <c r="G20" s="304"/>
      <c r="H20" s="304"/>
      <c r="I20" s="304"/>
      <c r="J20" s="304"/>
      <c r="K20" s="304"/>
      <c r="L20" s="304"/>
      <c r="M20" s="304"/>
      <c r="N20" s="304"/>
      <c r="O20" s="304"/>
      <c r="P20" s="304"/>
      <c r="Q20" s="304"/>
      <c r="R20" s="304"/>
      <c r="S20" s="304"/>
      <c r="T20" s="304"/>
      <c r="U20" s="304"/>
      <c r="V20" s="304"/>
      <c r="W20" s="304"/>
      <c r="X20" s="304"/>
      <c r="Y20" s="212">
        <v>5.5</v>
      </c>
    </row>
    <row r="21" spans="1:25" s="145" customFormat="1" ht="12.5" customHeight="1" x14ac:dyDescent="0.2">
      <c r="A21" s="304"/>
      <c r="B21" s="304"/>
      <c r="C21" s="304"/>
      <c r="D21" s="304"/>
      <c r="E21" s="304"/>
      <c r="F21" s="304"/>
      <c r="G21" s="304"/>
      <c r="H21" s="304"/>
      <c r="I21" s="304"/>
      <c r="J21" s="304"/>
      <c r="K21" s="304"/>
      <c r="L21" s="304"/>
      <c r="M21" s="304"/>
      <c r="N21" s="304"/>
      <c r="O21" s="304"/>
      <c r="P21" s="304"/>
      <c r="Q21" s="304"/>
      <c r="R21" s="304"/>
      <c r="S21" s="304"/>
      <c r="T21" s="304"/>
      <c r="U21" s="304"/>
      <c r="V21" s="304"/>
      <c r="W21" s="304"/>
      <c r="X21" s="304"/>
      <c r="Y21" s="212">
        <v>5</v>
      </c>
    </row>
    <row r="22" spans="1:25" s="145" customFormat="1" ht="12.5" customHeight="1" x14ac:dyDescent="0.2">
      <c r="A22" s="304"/>
      <c r="B22" s="304"/>
      <c r="C22" s="304"/>
      <c r="D22" s="304"/>
      <c r="E22" s="304"/>
      <c r="F22" s="304"/>
      <c r="G22" s="304"/>
      <c r="H22" s="304"/>
      <c r="I22" s="304"/>
      <c r="J22" s="304"/>
      <c r="K22" s="304"/>
      <c r="L22" s="304"/>
      <c r="M22" s="304"/>
      <c r="N22" s="304"/>
      <c r="O22" s="304"/>
      <c r="P22" s="304"/>
      <c r="Q22" s="304"/>
      <c r="R22" s="304"/>
      <c r="S22" s="304"/>
      <c r="T22" s="304"/>
      <c r="U22" s="304"/>
      <c r="V22" s="304"/>
      <c r="W22" s="304"/>
      <c r="X22" s="304"/>
      <c r="Y22" s="212">
        <v>4.5</v>
      </c>
    </row>
    <row r="23" spans="1:25" s="145" customFormat="1" ht="12.5" customHeight="1" x14ac:dyDescent="0.2">
      <c r="A23" s="304"/>
      <c r="B23" s="304"/>
      <c r="C23" s="304"/>
      <c r="D23" s="304"/>
      <c r="E23" s="304"/>
      <c r="F23" s="304"/>
      <c r="G23" s="304"/>
      <c r="H23" s="304"/>
      <c r="I23" s="304"/>
      <c r="J23" s="304"/>
      <c r="K23" s="304"/>
      <c r="L23" s="304"/>
      <c r="M23" s="304"/>
      <c r="N23" s="304"/>
      <c r="O23" s="304"/>
      <c r="P23" s="304"/>
      <c r="Q23" s="304"/>
      <c r="R23" s="304"/>
      <c r="S23" s="304"/>
      <c r="T23" s="304"/>
      <c r="U23" s="304"/>
      <c r="V23" s="304"/>
      <c r="W23" s="304"/>
      <c r="X23" s="304"/>
      <c r="Y23" s="212">
        <v>4</v>
      </c>
    </row>
    <row r="24" spans="1:25" s="145" customFormat="1" ht="12.5" customHeight="1" x14ac:dyDescent="0.2">
      <c r="A24" s="304"/>
      <c r="B24" s="304"/>
      <c r="C24" s="304"/>
      <c r="D24" s="304"/>
      <c r="E24" s="304"/>
      <c r="F24" s="304"/>
      <c r="G24" s="304"/>
      <c r="H24" s="304"/>
      <c r="I24" s="304"/>
      <c r="J24" s="304"/>
      <c r="K24" s="304"/>
      <c r="L24" s="304"/>
      <c r="M24" s="304"/>
      <c r="N24" s="304"/>
      <c r="O24" s="304"/>
      <c r="P24" s="304"/>
      <c r="Q24" s="304"/>
      <c r="R24" s="304"/>
      <c r="S24" s="304"/>
      <c r="T24" s="304"/>
      <c r="U24" s="304"/>
      <c r="V24" s="304"/>
      <c r="W24" s="304"/>
      <c r="X24" s="304"/>
      <c r="Y24" s="212">
        <v>3.5</v>
      </c>
    </row>
    <row r="25" spans="1:25" s="145" customFormat="1" ht="12.5" customHeight="1" x14ac:dyDescent="0.2">
      <c r="A25" s="304"/>
      <c r="B25" s="304"/>
      <c r="C25" s="304"/>
      <c r="D25" s="304"/>
      <c r="E25" s="304"/>
      <c r="F25" s="304"/>
      <c r="G25" s="304"/>
      <c r="H25" s="304"/>
      <c r="I25" s="304"/>
      <c r="J25" s="304"/>
      <c r="K25" s="304"/>
      <c r="L25" s="304"/>
      <c r="M25" s="304"/>
      <c r="N25" s="304"/>
      <c r="O25" s="304"/>
      <c r="P25" s="304"/>
      <c r="Q25" s="304"/>
      <c r="R25" s="304"/>
      <c r="S25" s="304"/>
      <c r="T25" s="304"/>
      <c r="U25" s="304"/>
      <c r="V25" s="304"/>
      <c r="W25" s="304"/>
      <c r="X25" s="304"/>
      <c r="Y25" s="212">
        <v>3</v>
      </c>
    </row>
    <row r="26" spans="1:25" s="145" customFormat="1" ht="12.5" customHeight="1" x14ac:dyDescent="0.2">
      <c r="A26" s="304"/>
      <c r="B26" s="304"/>
      <c r="C26" s="304"/>
      <c r="D26" s="304"/>
      <c r="E26" s="304"/>
      <c r="F26" s="304"/>
      <c r="G26" s="304"/>
      <c r="H26" s="304"/>
      <c r="I26" s="304"/>
      <c r="J26" s="304"/>
      <c r="K26" s="304"/>
      <c r="L26" s="304"/>
      <c r="M26" s="304"/>
      <c r="N26" s="304"/>
      <c r="O26" s="304"/>
      <c r="P26" s="304"/>
      <c r="Q26" s="304"/>
      <c r="R26" s="304"/>
      <c r="S26" s="304"/>
      <c r="T26" s="304"/>
      <c r="U26" s="304"/>
      <c r="V26" s="304"/>
      <c r="W26" s="304"/>
      <c r="X26" s="304"/>
      <c r="Y26" s="212">
        <v>2.5</v>
      </c>
    </row>
    <row r="27" spans="1:25" s="145" customFormat="1" ht="12.5" customHeight="1" x14ac:dyDescent="0.2">
      <c r="A27" s="304"/>
      <c r="B27" s="304"/>
      <c r="C27" s="304"/>
      <c r="D27" s="304"/>
      <c r="E27" s="304"/>
      <c r="F27" s="304"/>
      <c r="G27" s="304"/>
      <c r="H27" s="304"/>
      <c r="I27" s="304"/>
      <c r="J27" s="304"/>
      <c r="K27" s="304"/>
      <c r="L27" s="304"/>
      <c r="M27" s="304"/>
      <c r="N27" s="304"/>
      <c r="O27" s="304"/>
      <c r="P27" s="304"/>
      <c r="Q27" s="304"/>
      <c r="R27" s="304"/>
      <c r="S27" s="304"/>
      <c r="T27" s="304"/>
      <c r="U27" s="304"/>
      <c r="V27" s="304"/>
      <c r="W27" s="304"/>
      <c r="X27" s="304"/>
      <c r="Y27" s="212">
        <v>2</v>
      </c>
    </row>
    <row r="28" spans="1:25" s="145" customFormat="1" ht="12.5" customHeight="1" x14ac:dyDescent="0.2">
      <c r="A28" s="304"/>
      <c r="B28" s="304"/>
      <c r="C28" s="304"/>
      <c r="D28" s="304"/>
      <c r="E28" s="304"/>
      <c r="F28" s="304"/>
      <c r="G28" s="304"/>
      <c r="H28" s="304"/>
      <c r="I28" s="304"/>
      <c r="J28" s="304"/>
      <c r="K28" s="304"/>
      <c r="L28" s="304"/>
      <c r="M28" s="304"/>
      <c r="N28" s="304"/>
      <c r="O28" s="304"/>
      <c r="P28" s="304"/>
      <c r="Q28" s="304"/>
      <c r="R28" s="304"/>
      <c r="S28" s="304"/>
      <c r="T28" s="304"/>
      <c r="U28" s="304"/>
      <c r="V28" s="304"/>
      <c r="W28" s="304"/>
      <c r="X28" s="304"/>
      <c r="Y28" s="212">
        <v>1.5</v>
      </c>
    </row>
    <row r="29" spans="1:25" s="145" customFormat="1" ht="12.5" customHeight="1" x14ac:dyDescent="0.2">
      <c r="A29" s="304"/>
      <c r="B29" s="304"/>
      <c r="C29" s="304"/>
      <c r="D29" s="304"/>
      <c r="E29" s="304"/>
      <c r="F29" s="304"/>
      <c r="G29" s="304"/>
      <c r="H29" s="304"/>
      <c r="I29" s="304"/>
      <c r="J29" s="304"/>
      <c r="K29" s="304"/>
      <c r="L29" s="304"/>
      <c r="M29" s="304"/>
      <c r="N29" s="304"/>
      <c r="O29" s="304"/>
      <c r="P29" s="304"/>
      <c r="Q29" s="304"/>
      <c r="R29" s="304"/>
      <c r="S29" s="304"/>
      <c r="T29" s="304"/>
      <c r="U29" s="304"/>
      <c r="V29" s="304"/>
      <c r="W29" s="304"/>
      <c r="X29" s="304"/>
      <c r="Y29" s="212">
        <v>1</v>
      </c>
    </row>
    <row r="30" spans="1:25" s="145" customFormat="1" ht="12.5" customHeight="1" x14ac:dyDescent="0.15">
      <c r="A30" s="304"/>
      <c r="B30" s="304"/>
      <c r="C30" s="304"/>
      <c r="D30" s="304"/>
      <c r="E30" s="304"/>
      <c r="F30" s="304"/>
      <c r="G30" s="304"/>
      <c r="H30" s="304"/>
      <c r="I30" s="304"/>
      <c r="J30" s="304"/>
      <c r="K30" s="304"/>
      <c r="L30" s="304"/>
      <c r="M30" s="304"/>
      <c r="N30" s="304"/>
      <c r="O30" s="304"/>
      <c r="P30" s="304"/>
      <c r="Q30" s="304"/>
      <c r="R30" s="304"/>
      <c r="S30" s="304"/>
      <c r="T30" s="304"/>
      <c r="U30" s="304"/>
      <c r="V30" s="304"/>
      <c r="W30" s="304"/>
      <c r="X30" s="304"/>
    </row>
    <row r="31" spans="1:25" s="145" customFormat="1" ht="12.5" customHeight="1" x14ac:dyDescent="0.15">
      <c r="A31" s="304"/>
      <c r="B31" s="304"/>
      <c r="C31" s="304"/>
      <c r="D31" s="304"/>
      <c r="E31" s="304"/>
      <c r="F31" s="304"/>
      <c r="G31" s="304"/>
      <c r="H31" s="304"/>
      <c r="I31" s="304"/>
      <c r="J31" s="304"/>
      <c r="K31" s="304"/>
      <c r="L31" s="304"/>
      <c r="M31" s="304"/>
      <c r="N31" s="304"/>
      <c r="O31" s="304"/>
      <c r="P31" s="304"/>
      <c r="Q31" s="304"/>
      <c r="R31" s="304"/>
      <c r="S31" s="304"/>
      <c r="T31" s="304"/>
      <c r="U31" s="304"/>
      <c r="V31" s="304"/>
      <c r="W31" s="304"/>
      <c r="X31" s="304"/>
    </row>
    <row r="32" spans="1:25" s="145" customFormat="1" ht="12.5" customHeight="1" x14ac:dyDescent="0.15">
      <c r="A32" s="304"/>
      <c r="B32" s="304"/>
      <c r="C32" s="304"/>
      <c r="D32" s="304"/>
      <c r="E32" s="304"/>
      <c r="F32" s="304"/>
      <c r="G32" s="304"/>
      <c r="H32" s="304"/>
      <c r="I32" s="304"/>
      <c r="J32" s="304"/>
      <c r="K32" s="304"/>
      <c r="L32" s="304"/>
      <c r="M32" s="304"/>
      <c r="N32" s="304"/>
      <c r="O32" s="304"/>
      <c r="P32" s="304"/>
      <c r="Q32" s="304"/>
      <c r="R32" s="304"/>
      <c r="S32" s="304"/>
      <c r="T32" s="304"/>
      <c r="U32" s="304"/>
      <c r="V32" s="304"/>
      <c r="W32" s="304"/>
      <c r="X32" s="304"/>
    </row>
    <row r="33" spans="1:52" s="145" customFormat="1" ht="12.5" customHeight="1" x14ac:dyDescent="0.15">
      <c r="A33" s="304"/>
      <c r="B33" s="304"/>
      <c r="C33" s="304"/>
      <c r="D33" s="304"/>
      <c r="E33" s="304"/>
      <c r="F33" s="304"/>
      <c r="G33" s="304"/>
      <c r="H33" s="304"/>
      <c r="I33" s="304"/>
      <c r="J33" s="304"/>
      <c r="K33" s="304"/>
      <c r="L33" s="304"/>
      <c r="M33" s="304"/>
      <c r="N33" s="304"/>
      <c r="O33" s="304"/>
      <c r="P33" s="304"/>
      <c r="Q33" s="304"/>
      <c r="R33" s="304"/>
      <c r="S33" s="304"/>
      <c r="T33" s="304"/>
      <c r="U33" s="304"/>
      <c r="V33" s="304"/>
      <c r="W33" s="304"/>
      <c r="X33" s="304"/>
    </row>
    <row r="34" spans="1:52" s="145" customFormat="1" ht="12.5" customHeight="1" x14ac:dyDescent="0.15">
      <c r="A34" s="304"/>
      <c r="B34" s="304"/>
      <c r="C34" s="304"/>
      <c r="D34" s="304"/>
      <c r="E34" s="304"/>
      <c r="F34" s="304"/>
      <c r="G34" s="304"/>
      <c r="H34" s="304"/>
      <c r="I34" s="304"/>
      <c r="J34" s="304"/>
      <c r="K34" s="304"/>
      <c r="L34" s="304"/>
      <c r="M34" s="304"/>
      <c r="N34" s="304"/>
      <c r="O34" s="304"/>
      <c r="P34" s="304"/>
      <c r="Q34" s="304"/>
      <c r="R34" s="304"/>
      <c r="S34" s="304"/>
      <c r="T34" s="304"/>
      <c r="U34" s="304"/>
      <c r="V34" s="304"/>
      <c r="W34" s="304"/>
      <c r="X34" s="304"/>
    </row>
    <row r="35" spans="1:52" s="145" customFormat="1" ht="12.5" customHeight="1" x14ac:dyDescent="0.15">
      <c r="A35" s="304"/>
      <c r="B35" s="304"/>
      <c r="C35" s="304"/>
      <c r="D35" s="304"/>
      <c r="E35" s="304"/>
      <c r="F35" s="304"/>
      <c r="G35" s="304"/>
      <c r="H35" s="304"/>
      <c r="I35" s="304"/>
      <c r="J35" s="304"/>
      <c r="K35" s="304"/>
      <c r="L35" s="304"/>
      <c r="M35" s="304"/>
      <c r="N35" s="304"/>
      <c r="O35" s="304"/>
      <c r="P35" s="304"/>
      <c r="Q35" s="304"/>
      <c r="R35" s="304"/>
      <c r="S35" s="304"/>
      <c r="T35" s="304"/>
      <c r="U35" s="304"/>
      <c r="V35" s="304"/>
      <c r="W35" s="304"/>
      <c r="X35" s="304"/>
    </row>
    <row r="36" spans="1:52" s="145" customFormat="1" ht="12" customHeight="1" x14ac:dyDescent="0.15">
      <c r="A36" s="304"/>
      <c r="B36" s="304"/>
      <c r="C36" s="304"/>
      <c r="D36" s="304"/>
      <c r="E36" s="304"/>
      <c r="F36" s="304"/>
      <c r="G36" s="304"/>
      <c r="H36" s="304"/>
      <c r="I36" s="304"/>
      <c r="J36" s="304"/>
      <c r="K36" s="304"/>
      <c r="L36" s="304"/>
      <c r="M36" s="304"/>
      <c r="N36" s="304"/>
      <c r="O36" s="304"/>
      <c r="P36" s="304"/>
      <c r="Q36" s="304"/>
      <c r="R36" s="304"/>
      <c r="S36" s="304"/>
      <c r="T36" s="304"/>
      <c r="U36" s="304"/>
      <c r="V36" s="304"/>
      <c r="W36" s="304"/>
      <c r="X36" s="304"/>
    </row>
    <row r="37" spans="1:52" s="145" customFormat="1" ht="12.5" customHeight="1" x14ac:dyDescent="0.15">
      <c r="A37" s="304"/>
      <c r="B37" s="304"/>
      <c r="C37" s="304"/>
      <c r="D37" s="304"/>
      <c r="E37" s="304"/>
      <c r="F37" s="304"/>
      <c r="G37" s="304"/>
      <c r="H37" s="304"/>
      <c r="I37" s="304"/>
      <c r="J37" s="304"/>
      <c r="K37" s="304"/>
      <c r="L37" s="304"/>
      <c r="M37" s="304"/>
      <c r="N37" s="304"/>
      <c r="O37" s="304"/>
      <c r="P37" s="304"/>
      <c r="Q37" s="304"/>
      <c r="R37" s="304"/>
      <c r="S37" s="304"/>
      <c r="T37" s="304"/>
      <c r="U37" s="304"/>
      <c r="V37" s="304"/>
      <c r="W37" s="304"/>
      <c r="X37" s="304"/>
    </row>
    <row r="38" spans="1:52" s="145" customFormat="1" ht="3.5" customHeight="1" x14ac:dyDescent="0.15">
      <c r="A38" s="192"/>
      <c r="B38" s="192"/>
      <c r="C38" s="192"/>
      <c r="D38" s="192"/>
      <c r="E38" s="192"/>
      <c r="F38" s="192"/>
      <c r="G38" s="192"/>
      <c r="H38" s="192"/>
      <c r="I38" s="192"/>
      <c r="J38" s="192"/>
      <c r="K38" s="192"/>
      <c r="L38" s="192"/>
      <c r="M38" s="192"/>
      <c r="N38" s="192"/>
      <c r="O38" s="192"/>
      <c r="P38" s="192"/>
      <c r="Q38" s="192"/>
      <c r="R38" s="192"/>
      <c r="S38" s="192"/>
      <c r="T38" s="192"/>
      <c r="U38" s="192"/>
      <c r="V38" s="192"/>
      <c r="W38" s="192"/>
      <c r="X38" s="192"/>
    </row>
    <row r="39" spans="1:52" s="145" customFormat="1" ht="3.5" customHeight="1" x14ac:dyDescent="0.1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row>
    <row r="40" spans="1:52" ht="14.5" customHeight="1" x14ac:dyDescent="0.15">
      <c r="A40" s="302" t="s">
        <v>109</v>
      </c>
      <c r="B40" s="302"/>
      <c r="C40" s="302"/>
      <c r="D40" s="302"/>
      <c r="E40" s="302"/>
      <c r="F40" s="302"/>
      <c r="G40" s="302"/>
      <c r="H40" s="302"/>
      <c r="I40" s="302"/>
      <c r="J40" s="302"/>
      <c r="K40" s="302"/>
      <c r="L40" s="302"/>
      <c r="M40" s="302"/>
      <c r="N40" s="302"/>
      <c r="O40" s="302"/>
      <c r="P40" s="302"/>
      <c r="Q40" s="302"/>
      <c r="R40" s="302"/>
      <c r="S40" s="302"/>
      <c r="T40" s="302"/>
      <c r="U40" s="302"/>
      <c r="V40" s="302"/>
      <c r="W40" s="302"/>
      <c r="X40" s="302"/>
    </row>
    <row r="41" spans="1:52" ht="3.5" customHeight="1" x14ac:dyDescent="0.15"/>
    <row r="42" spans="1:52" ht="14.5" customHeight="1" x14ac:dyDescent="0.15">
      <c r="A42" s="386" t="s">
        <v>35</v>
      </c>
      <c r="B42" s="386"/>
      <c r="C42" s="143"/>
      <c r="D42" s="143"/>
      <c r="E42" s="143"/>
      <c r="F42" s="143"/>
      <c r="G42" s="143"/>
      <c r="H42" s="143"/>
      <c r="I42" s="143"/>
      <c r="J42" s="143"/>
      <c r="K42" s="143"/>
      <c r="L42" s="143"/>
      <c r="M42" s="143"/>
      <c r="N42" s="143"/>
      <c r="O42" s="143"/>
      <c r="P42" s="143"/>
      <c r="Q42" s="143"/>
      <c r="R42" s="143"/>
      <c r="S42" s="143"/>
      <c r="T42" s="143"/>
      <c r="U42" s="143"/>
      <c r="V42" s="143"/>
      <c r="W42" s="143"/>
      <c r="X42" s="143"/>
    </row>
    <row r="43" spans="1:52" ht="14.5" customHeight="1" x14ac:dyDescent="0.15">
      <c r="A43" s="330" t="s">
        <v>105</v>
      </c>
      <c r="B43" s="330"/>
      <c r="C43" s="378" t="s">
        <v>120</v>
      </c>
      <c r="D43" s="378"/>
      <c r="E43" s="378"/>
      <c r="F43" s="378"/>
      <c r="G43" s="378"/>
      <c r="H43" s="378"/>
      <c r="I43" s="378"/>
      <c r="J43" s="378"/>
      <c r="K43" s="378"/>
      <c r="L43" s="378"/>
      <c r="M43" s="378"/>
      <c r="N43" s="378"/>
      <c r="O43" s="378"/>
      <c r="P43" s="378"/>
      <c r="Q43" s="378"/>
      <c r="R43" s="378"/>
      <c r="S43" s="378"/>
      <c r="T43" s="378"/>
      <c r="U43" s="378"/>
      <c r="V43" s="378"/>
      <c r="W43" s="378"/>
      <c r="X43" s="378"/>
      <c r="AB43" s="90"/>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2"/>
    </row>
    <row r="44" spans="1:52" ht="14.5" customHeight="1" x14ac:dyDescent="0.15">
      <c r="A44" s="77"/>
      <c r="B44" s="93"/>
      <c r="C44" s="379"/>
      <c r="D44" s="379"/>
      <c r="E44" s="379"/>
      <c r="F44" s="379"/>
      <c r="G44" s="379"/>
      <c r="H44" s="379"/>
      <c r="I44" s="379"/>
      <c r="J44" s="379"/>
      <c r="K44" s="379"/>
      <c r="L44" s="379"/>
      <c r="M44" s="379"/>
      <c r="N44" s="379"/>
      <c r="O44" s="379"/>
      <c r="P44" s="379"/>
      <c r="Q44" s="379"/>
      <c r="R44" s="379"/>
      <c r="S44" s="379"/>
      <c r="T44" s="379"/>
      <c r="U44" s="379"/>
      <c r="V44" s="379"/>
      <c r="W44" s="379"/>
      <c r="X44" s="379"/>
      <c r="AB44" s="194"/>
      <c r="AC44" s="194"/>
      <c r="AD44" s="91"/>
      <c r="AE44" s="91"/>
      <c r="AF44" s="91"/>
      <c r="AG44" s="91"/>
      <c r="AH44" s="91"/>
      <c r="AI44" s="91"/>
      <c r="AJ44" s="91"/>
      <c r="AK44" s="91"/>
      <c r="AL44" s="91"/>
      <c r="AM44" s="91"/>
      <c r="AN44" s="91"/>
      <c r="AO44" s="91"/>
      <c r="AP44" s="91"/>
      <c r="AQ44" s="91"/>
      <c r="AR44" s="91"/>
      <c r="AS44" s="91"/>
      <c r="AT44" s="91"/>
      <c r="AU44" s="91"/>
      <c r="AV44" s="91"/>
      <c r="AW44" s="91"/>
      <c r="AX44" s="91"/>
      <c r="AY44" s="91"/>
      <c r="AZ44" s="92"/>
    </row>
    <row r="45" spans="1:52" ht="14.5" customHeight="1" x14ac:dyDescent="0.15">
      <c r="A45" s="389">
        <v>5</v>
      </c>
      <c r="B45" s="389"/>
      <c r="C45" s="323" t="s">
        <v>43</v>
      </c>
      <c r="D45" s="323"/>
      <c r="E45" s="323"/>
      <c r="F45" s="323"/>
      <c r="G45" s="323"/>
      <c r="H45" s="323"/>
      <c r="I45" s="323"/>
      <c r="J45" s="323"/>
      <c r="K45" s="323"/>
      <c r="L45" s="323"/>
      <c r="M45" s="323"/>
      <c r="N45" s="323"/>
      <c r="O45" s="323"/>
      <c r="P45" s="323"/>
      <c r="Q45" s="323"/>
      <c r="R45" s="323"/>
      <c r="S45" s="323"/>
      <c r="T45" s="323"/>
      <c r="U45" s="323"/>
      <c r="V45" s="323"/>
      <c r="W45" s="323"/>
      <c r="X45" s="323"/>
      <c r="AB45" s="194"/>
      <c r="AC45" s="194"/>
      <c r="AD45" s="91"/>
      <c r="AE45" s="91"/>
      <c r="AF45" s="91"/>
      <c r="AG45" s="91"/>
      <c r="AH45" s="91"/>
      <c r="AI45" s="91"/>
      <c r="AJ45" s="91"/>
      <c r="AK45" s="91"/>
      <c r="AL45" s="91"/>
      <c r="AM45" s="91"/>
      <c r="AN45" s="91"/>
      <c r="AO45" s="91"/>
      <c r="AP45" s="91"/>
      <c r="AQ45" s="91"/>
      <c r="AR45" s="91"/>
      <c r="AS45" s="91"/>
      <c r="AT45" s="91"/>
      <c r="AU45" s="91"/>
      <c r="AV45" s="91"/>
      <c r="AW45" s="91"/>
      <c r="AX45" s="91"/>
      <c r="AY45" s="91"/>
      <c r="AZ45" s="92"/>
    </row>
    <row r="46" spans="1:52" ht="14.5" customHeight="1" x14ac:dyDescent="0.15">
      <c r="A46" s="390" t="s">
        <v>106</v>
      </c>
      <c r="B46" s="390"/>
      <c r="C46" s="376" t="s">
        <v>121</v>
      </c>
      <c r="D46" s="376"/>
      <c r="E46" s="376"/>
      <c r="F46" s="376"/>
      <c r="G46" s="376"/>
      <c r="H46" s="376"/>
      <c r="I46" s="376"/>
      <c r="J46" s="376"/>
      <c r="K46" s="376"/>
      <c r="L46" s="376"/>
      <c r="M46" s="376"/>
      <c r="N46" s="376"/>
      <c r="O46" s="376"/>
      <c r="P46" s="376"/>
      <c r="Q46" s="376"/>
      <c r="R46" s="376"/>
      <c r="S46" s="376"/>
      <c r="T46" s="376"/>
      <c r="U46" s="376"/>
      <c r="V46" s="376"/>
      <c r="W46" s="376"/>
      <c r="X46" s="376"/>
      <c r="AB46" s="195"/>
      <c r="AC46" s="195"/>
      <c r="AD46" s="91"/>
      <c r="AE46" s="91"/>
      <c r="AF46" s="91"/>
      <c r="AG46" s="91"/>
      <c r="AH46" s="91"/>
      <c r="AI46" s="91"/>
      <c r="AJ46" s="91"/>
      <c r="AK46" s="91"/>
      <c r="AL46" s="91"/>
      <c r="AM46" s="91"/>
      <c r="AN46" s="91"/>
      <c r="AO46" s="91"/>
      <c r="AP46" s="91"/>
      <c r="AQ46" s="91"/>
      <c r="AR46" s="91"/>
      <c r="AS46" s="91"/>
      <c r="AT46" s="91"/>
      <c r="AU46" s="91"/>
      <c r="AV46" s="91"/>
      <c r="AW46" s="91"/>
      <c r="AX46" s="91"/>
      <c r="AY46" s="91"/>
      <c r="AZ46" s="92"/>
    </row>
    <row r="47" spans="1:52" ht="14.5" customHeight="1" x14ac:dyDescent="0.15">
      <c r="A47" s="94"/>
      <c r="B47" s="95"/>
      <c r="C47" s="377"/>
      <c r="D47" s="377"/>
      <c r="E47" s="377"/>
      <c r="F47" s="377"/>
      <c r="G47" s="377"/>
      <c r="H47" s="377"/>
      <c r="I47" s="377"/>
      <c r="J47" s="377"/>
      <c r="K47" s="377"/>
      <c r="L47" s="377"/>
      <c r="M47" s="377"/>
      <c r="N47" s="377"/>
      <c r="O47" s="377"/>
      <c r="P47" s="377"/>
      <c r="Q47" s="377"/>
      <c r="R47" s="377"/>
      <c r="S47" s="377"/>
      <c r="T47" s="377"/>
      <c r="U47" s="377"/>
      <c r="V47" s="377"/>
      <c r="W47" s="377"/>
      <c r="X47" s="377"/>
      <c r="AB47" s="196"/>
      <c r="AC47" s="196"/>
      <c r="AD47" s="91"/>
      <c r="AE47" s="91"/>
      <c r="AF47" s="91"/>
      <c r="AG47" s="91"/>
      <c r="AH47" s="91"/>
      <c r="AI47" s="91"/>
      <c r="AJ47" s="91"/>
      <c r="AK47" s="91"/>
      <c r="AL47" s="91"/>
      <c r="AM47" s="91"/>
      <c r="AN47" s="91"/>
      <c r="AO47" s="91"/>
      <c r="AP47" s="91"/>
      <c r="AQ47" s="91"/>
      <c r="AR47" s="91"/>
      <c r="AS47" s="91"/>
      <c r="AT47" s="91"/>
      <c r="AU47" s="91"/>
      <c r="AV47" s="91"/>
      <c r="AW47" s="91"/>
      <c r="AX47" s="91"/>
      <c r="AY47" s="91"/>
      <c r="AZ47" s="92"/>
    </row>
    <row r="48" spans="1:52" ht="14.5" customHeight="1" x14ac:dyDescent="0.15">
      <c r="A48" s="387" t="s">
        <v>107</v>
      </c>
      <c r="B48" s="387"/>
      <c r="C48" s="374" t="s">
        <v>98</v>
      </c>
      <c r="D48" s="374"/>
      <c r="E48" s="374"/>
      <c r="F48" s="374"/>
      <c r="G48" s="374"/>
      <c r="H48" s="374"/>
      <c r="I48" s="374"/>
      <c r="J48" s="374"/>
      <c r="K48" s="374"/>
      <c r="L48" s="374"/>
      <c r="M48" s="374"/>
      <c r="N48" s="374"/>
      <c r="O48" s="374"/>
      <c r="P48" s="374"/>
      <c r="Q48" s="374"/>
      <c r="R48" s="374"/>
      <c r="S48" s="374"/>
      <c r="T48" s="374"/>
      <c r="U48" s="374"/>
      <c r="V48" s="374"/>
      <c r="W48" s="374"/>
      <c r="X48" s="374"/>
      <c r="AB48" s="196"/>
      <c r="AC48" s="196"/>
      <c r="AD48" s="91"/>
      <c r="AE48" s="91"/>
      <c r="AF48" s="91"/>
      <c r="AG48" s="91"/>
      <c r="AH48" s="91"/>
      <c r="AI48" s="91"/>
      <c r="AJ48" s="91"/>
      <c r="AK48" s="91"/>
      <c r="AL48" s="91"/>
      <c r="AM48" s="91"/>
      <c r="AN48" s="91"/>
      <c r="AO48" s="91"/>
      <c r="AP48" s="91"/>
      <c r="AQ48" s="91"/>
      <c r="AR48" s="91"/>
      <c r="AS48" s="91"/>
      <c r="AT48" s="91"/>
      <c r="AU48" s="91"/>
      <c r="AV48" s="91"/>
      <c r="AW48" s="91"/>
      <c r="AX48" s="91"/>
      <c r="AY48" s="91"/>
      <c r="AZ48" s="92"/>
    </row>
    <row r="49" spans="1:52" ht="14.5" customHeight="1" x14ac:dyDescent="0.2">
      <c r="A49" s="77"/>
      <c r="B49" s="93"/>
      <c r="C49" s="375"/>
      <c r="D49" s="375"/>
      <c r="E49" s="375"/>
      <c r="F49" s="375"/>
      <c r="G49" s="375"/>
      <c r="H49" s="375"/>
      <c r="I49" s="375"/>
      <c r="J49" s="375"/>
      <c r="K49" s="375"/>
      <c r="L49" s="375"/>
      <c r="M49" s="375"/>
      <c r="N49" s="375"/>
      <c r="O49" s="375"/>
      <c r="P49" s="375"/>
      <c r="Q49" s="375"/>
      <c r="R49" s="375"/>
      <c r="S49" s="375"/>
      <c r="T49" s="375"/>
      <c r="U49" s="375"/>
      <c r="V49" s="375"/>
      <c r="W49" s="375"/>
      <c r="X49" s="375"/>
      <c r="AB49" s="187"/>
      <c r="AC49" s="187"/>
      <c r="AD49" s="187"/>
      <c r="AE49" s="187"/>
      <c r="AF49" s="187"/>
      <c r="AG49" s="187"/>
      <c r="AH49" s="187"/>
      <c r="AI49" s="187"/>
      <c r="AJ49" s="187"/>
      <c r="AK49" s="187"/>
      <c r="AL49" s="187"/>
      <c r="AM49" s="187"/>
      <c r="AN49" s="187"/>
      <c r="AO49" s="187"/>
      <c r="AP49" s="187"/>
      <c r="AQ49" s="187"/>
      <c r="AR49" s="187"/>
      <c r="AS49" s="197"/>
      <c r="AT49" s="197"/>
      <c r="AU49" s="197"/>
      <c r="AV49" s="198"/>
      <c r="AW49" s="92"/>
      <c r="AX49" s="92"/>
      <c r="AY49" s="92"/>
      <c r="AZ49" s="92"/>
    </row>
    <row r="50" spans="1:52" ht="14.5" customHeight="1" x14ac:dyDescent="0.2">
      <c r="A50" s="388" t="s">
        <v>131</v>
      </c>
      <c r="B50" s="388"/>
      <c r="C50" s="372" t="s">
        <v>108</v>
      </c>
      <c r="D50" s="372"/>
      <c r="E50" s="372"/>
      <c r="F50" s="372"/>
      <c r="G50" s="372"/>
      <c r="H50" s="372"/>
      <c r="I50" s="372"/>
      <c r="J50" s="372"/>
      <c r="K50" s="372"/>
      <c r="L50" s="372"/>
      <c r="M50" s="372"/>
      <c r="N50" s="372"/>
      <c r="O50" s="372"/>
      <c r="P50" s="372"/>
      <c r="Q50" s="372"/>
      <c r="R50" s="372"/>
      <c r="S50" s="372"/>
      <c r="T50" s="372"/>
      <c r="U50" s="372"/>
      <c r="V50" s="372"/>
      <c r="W50" s="372"/>
      <c r="X50" s="372"/>
      <c r="AB50" s="187"/>
      <c r="AC50" s="187"/>
      <c r="AD50" s="187"/>
      <c r="AE50" s="187"/>
      <c r="AF50" s="187"/>
      <c r="AG50" s="187"/>
      <c r="AH50" s="187"/>
      <c r="AI50" s="187"/>
      <c r="AJ50" s="187"/>
      <c r="AK50" s="187"/>
      <c r="AL50" s="187"/>
      <c r="AM50" s="187"/>
      <c r="AN50" s="187"/>
      <c r="AO50" s="187"/>
      <c r="AP50" s="187"/>
      <c r="AQ50" s="187"/>
      <c r="AR50" s="187"/>
      <c r="AS50" s="197"/>
      <c r="AT50" s="197"/>
      <c r="AU50" s="197"/>
      <c r="AV50" s="198"/>
      <c r="AW50" s="92"/>
      <c r="AX50" s="92"/>
      <c r="AY50" s="92"/>
      <c r="AZ50" s="92"/>
    </row>
    <row r="51" spans="1:52" ht="14.5" customHeight="1" x14ac:dyDescent="0.15">
      <c r="A51" s="77"/>
      <c r="B51" s="78"/>
      <c r="C51" s="373"/>
      <c r="D51" s="373"/>
      <c r="E51" s="373"/>
      <c r="F51" s="373"/>
      <c r="G51" s="373"/>
      <c r="H51" s="373"/>
      <c r="I51" s="373"/>
      <c r="J51" s="373"/>
      <c r="K51" s="373"/>
      <c r="L51" s="373"/>
      <c r="M51" s="373"/>
      <c r="N51" s="373"/>
      <c r="O51" s="373"/>
      <c r="P51" s="373"/>
      <c r="Q51" s="373"/>
      <c r="R51" s="373"/>
      <c r="S51" s="373"/>
      <c r="T51" s="373"/>
      <c r="U51" s="373"/>
      <c r="V51" s="373"/>
      <c r="W51" s="373"/>
      <c r="X51" s="373"/>
      <c r="AB51" s="90"/>
      <c r="AC51" s="90"/>
      <c r="AD51" s="90"/>
      <c r="AE51" s="90"/>
      <c r="AF51" s="199"/>
      <c r="AG51" s="199"/>
      <c r="AH51" s="199"/>
      <c r="AI51" s="128"/>
      <c r="AJ51" s="127"/>
      <c r="AK51" s="127"/>
      <c r="AL51" s="127"/>
      <c r="AM51" s="200"/>
      <c r="AN51" s="200"/>
      <c r="AO51" s="130"/>
      <c r="AP51" s="130"/>
      <c r="AQ51" s="130"/>
      <c r="AR51" s="130"/>
      <c r="AS51" s="130"/>
      <c r="AT51" s="130"/>
      <c r="AU51" s="130"/>
      <c r="AV51" s="131"/>
      <c r="AW51" s="131"/>
      <c r="AX51" s="132"/>
      <c r="AY51" s="132"/>
      <c r="AZ51" s="92"/>
    </row>
    <row r="52" spans="1:52" s="145" customFormat="1" ht="3.5" customHeight="1" x14ac:dyDescent="0.2">
      <c r="A52" s="120"/>
      <c r="B52" s="120"/>
      <c r="C52" s="120"/>
      <c r="D52" s="120"/>
      <c r="E52" s="120"/>
      <c r="F52" s="120"/>
      <c r="G52" s="120"/>
      <c r="H52" s="120"/>
      <c r="I52" s="120"/>
      <c r="J52" s="120"/>
      <c r="K52" s="120"/>
      <c r="L52" s="120"/>
      <c r="M52" s="120"/>
      <c r="N52" s="120"/>
      <c r="O52" s="120"/>
      <c r="P52" s="120"/>
      <c r="Q52" s="120"/>
      <c r="R52" s="121"/>
      <c r="S52" s="121"/>
      <c r="T52" s="121"/>
      <c r="U52" s="122"/>
      <c r="V52" s="123"/>
      <c r="W52" s="123"/>
      <c r="X52" s="123"/>
    </row>
    <row r="53" spans="1:52" s="145" customFormat="1" ht="3.5" customHeight="1" x14ac:dyDescent="0.2">
      <c r="A53" s="124"/>
      <c r="B53" s="102"/>
      <c r="C53" s="102"/>
      <c r="D53" s="102"/>
      <c r="E53" s="102"/>
      <c r="F53" s="102"/>
      <c r="G53" s="102"/>
      <c r="H53" s="102"/>
      <c r="I53" s="102"/>
      <c r="J53" s="102"/>
      <c r="K53" s="102"/>
      <c r="L53" s="102"/>
      <c r="M53" s="102"/>
      <c r="N53" s="102"/>
      <c r="O53" s="102"/>
      <c r="P53" s="102"/>
      <c r="Q53" s="102"/>
      <c r="R53" s="103"/>
      <c r="S53" s="103"/>
      <c r="T53" s="103"/>
      <c r="U53" s="104"/>
      <c r="V53" s="105"/>
      <c r="W53" s="105"/>
      <c r="X53" s="105"/>
    </row>
    <row r="54" spans="1:52" s="92" customFormat="1" ht="20" customHeight="1" x14ac:dyDescent="0.15">
      <c r="A54" s="307" t="s">
        <v>5</v>
      </c>
      <c r="B54" s="307"/>
      <c r="C54" s="307"/>
      <c r="D54" s="307"/>
      <c r="E54" s="307"/>
      <c r="F54" s="307"/>
      <c r="G54" s="307"/>
      <c r="H54" s="307"/>
      <c r="I54" s="147"/>
      <c r="J54" s="148"/>
      <c r="K54" s="127"/>
      <c r="L54" s="127"/>
      <c r="M54" s="127"/>
      <c r="N54" s="127"/>
      <c r="O54" s="128"/>
      <c r="P54" s="127"/>
      <c r="Q54" s="127"/>
      <c r="R54" s="127"/>
      <c r="S54" s="200"/>
      <c r="T54" s="200"/>
      <c r="U54" s="332" t="s">
        <v>35</v>
      </c>
      <c r="V54" s="333"/>
      <c r="W54" s="384"/>
      <c r="X54" s="385"/>
    </row>
    <row r="55" spans="1:52" s="145" customFormat="1" ht="3.5" customHeight="1" x14ac:dyDescent="0.15">
      <c r="A55" s="126"/>
      <c r="B55" s="126"/>
      <c r="C55" s="126"/>
      <c r="D55" s="126"/>
      <c r="E55" s="127"/>
      <c r="F55" s="127"/>
      <c r="G55" s="127"/>
      <c r="H55" s="128"/>
      <c r="I55" s="127"/>
      <c r="J55" s="127"/>
      <c r="K55" s="127"/>
      <c r="L55" s="129"/>
      <c r="M55" s="129"/>
      <c r="N55" s="130"/>
      <c r="O55" s="130"/>
      <c r="P55" s="130"/>
      <c r="Q55" s="130"/>
      <c r="R55" s="130"/>
      <c r="S55" s="130"/>
      <c r="T55" s="130"/>
      <c r="U55" s="131"/>
      <c r="V55" s="131"/>
      <c r="W55" s="132"/>
      <c r="X55" s="132"/>
    </row>
    <row r="56" spans="1:52" ht="14.5" customHeight="1" x14ac:dyDescent="0.15">
      <c r="A56" s="302" t="s">
        <v>71</v>
      </c>
      <c r="B56" s="302"/>
      <c r="C56" s="302"/>
      <c r="D56" s="302"/>
      <c r="E56" s="302"/>
      <c r="F56" s="302"/>
      <c r="G56" s="302"/>
      <c r="H56" s="302"/>
      <c r="I56" s="302"/>
      <c r="J56" s="302"/>
      <c r="K56" s="302"/>
      <c r="L56" s="302"/>
      <c r="M56" s="302"/>
      <c r="N56" s="302"/>
      <c r="O56" s="302"/>
      <c r="P56" s="302"/>
      <c r="Q56" s="302"/>
      <c r="R56" s="302"/>
      <c r="S56" s="302"/>
      <c r="T56" s="302"/>
      <c r="U56" s="302"/>
      <c r="V56" s="302"/>
      <c r="W56" s="302"/>
      <c r="X56" s="302"/>
    </row>
    <row r="57" spans="1:52" ht="3.5" customHeight="1" x14ac:dyDescent="0.15">
      <c r="A57" s="87"/>
      <c r="B57" s="88"/>
      <c r="C57" s="88"/>
      <c r="D57" s="88"/>
      <c r="E57" s="88"/>
      <c r="F57" s="88"/>
      <c r="G57" s="88"/>
      <c r="H57" s="88"/>
      <c r="I57" s="88"/>
      <c r="J57" s="88"/>
      <c r="K57" s="88"/>
      <c r="L57" s="88"/>
      <c r="M57" s="88"/>
      <c r="N57" s="88"/>
      <c r="O57" s="88"/>
      <c r="P57" s="88"/>
      <c r="Q57" s="88"/>
      <c r="R57" s="88"/>
      <c r="S57" s="88"/>
      <c r="T57" s="88"/>
      <c r="U57" s="88"/>
      <c r="V57" s="88"/>
      <c r="W57" s="88"/>
      <c r="X57" s="88"/>
    </row>
    <row r="58" spans="1:52" ht="14.5" customHeight="1" x14ac:dyDescent="0.15">
      <c r="A58" s="304"/>
      <c r="B58" s="304"/>
      <c r="C58" s="304"/>
      <c r="D58" s="304"/>
      <c r="E58" s="304"/>
      <c r="F58" s="304"/>
      <c r="G58" s="304"/>
      <c r="H58" s="304"/>
      <c r="I58" s="304"/>
      <c r="J58" s="304"/>
      <c r="K58" s="304"/>
      <c r="L58" s="304"/>
      <c r="M58" s="304"/>
      <c r="N58" s="304"/>
      <c r="O58" s="304"/>
      <c r="P58" s="304"/>
      <c r="Q58" s="304"/>
      <c r="R58" s="304"/>
      <c r="S58" s="304"/>
      <c r="T58" s="304"/>
      <c r="U58" s="304"/>
      <c r="V58" s="304"/>
      <c r="W58" s="304"/>
      <c r="X58" s="304"/>
    </row>
    <row r="59" spans="1:52" ht="14.5" customHeight="1" x14ac:dyDescent="0.15">
      <c r="A59" s="304"/>
      <c r="B59" s="304"/>
      <c r="C59" s="304"/>
      <c r="D59" s="304"/>
      <c r="E59" s="304"/>
      <c r="F59" s="304"/>
      <c r="G59" s="304"/>
      <c r="H59" s="304"/>
      <c r="I59" s="304"/>
      <c r="J59" s="304"/>
      <c r="K59" s="304"/>
      <c r="L59" s="304"/>
      <c r="M59" s="304"/>
      <c r="N59" s="304"/>
      <c r="O59" s="304"/>
      <c r="P59" s="304"/>
      <c r="Q59" s="304"/>
      <c r="R59" s="304"/>
      <c r="S59" s="304"/>
      <c r="T59" s="304"/>
      <c r="U59" s="304"/>
      <c r="V59" s="304"/>
      <c r="W59" s="304"/>
      <c r="X59" s="304"/>
    </row>
    <row r="60" spans="1:52" ht="14.5" customHeight="1" x14ac:dyDescent="0.15">
      <c r="A60" s="304"/>
      <c r="B60" s="304"/>
      <c r="C60" s="304"/>
      <c r="D60" s="304"/>
      <c r="E60" s="304"/>
      <c r="F60" s="304"/>
      <c r="G60" s="304"/>
      <c r="H60" s="304"/>
      <c r="I60" s="304"/>
      <c r="J60" s="304"/>
      <c r="K60" s="304"/>
      <c r="L60" s="304"/>
      <c r="M60" s="304"/>
      <c r="N60" s="304"/>
      <c r="O60" s="304"/>
      <c r="P60" s="304"/>
      <c r="Q60" s="304"/>
      <c r="R60" s="304"/>
      <c r="S60" s="304"/>
      <c r="T60" s="304"/>
      <c r="U60" s="304"/>
      <c r="V60" s="304"/>
      <c r="W60" s="304"/>
      <c r="X60" s="304"/>
    </row>
    <row r="61" spans="1:52" ht="14.5" customHeight="1" x14ac:dyDescent="0.15">
      <c r="A61" s="304"/>
      <c r="B61" s="304"/>
      <c r="C61" s="304"/>
      <c r="D61" s="304"/>
      <c r="E61" s="304"/>
      <c r="F61" s="304"/>
      <c r="G61" s="304"/>
      <c r="H61" s="304"/>
      <c r="I61" s="304"/>
      <c r="J61" s="304"/>
      <c r="K61" s="304"/>
      <c r="L61" s="304"/>
      <c r="M61" s="304"/>
      <c r="N61" s="304"/>
      <c r="O61" s="304"/>
      <c r="P61" s="304"/>
      <c r="Q61" s="304"/>
      <c r="R61" s="304"/>
      <c r="S61" s="304"/>
      <c r="T61" s="304"/>
      <c r="U61" s="304"/>
      <c r="V61" s="304"/>
      <c r="W61" s="304"/>
      <c r="X61" s="304"/>
    </row>
    <row r="62" spans="1:52" ht="14.5" customHeight="1" x14ac:dyDescent="0.15">
      <c r="A62" s="304"/>
      <c r="B62" s="304"/>
      <c r="C62" s="304"/>
      <c r="D62" s="304"/>
      <c r="E62" s="304"/>
      <c r="F62" s="304"/>
      <c r="G62" s="304"/>
      <c r="H62" s="304"/>
      <c r="I62" s="304"/>
      <c r="J62" s="304"/>
      <c r="K62" s="304"/>
      <c r="L62" s="304"/>
      <c r="M62" s="304"/>
      <c r="N62" s="304"/>
      <c r="O62" s="304"/>
      <c r="P62" s="304"/>
      <c r="Q62" s="304"/>
      <c r="R62" s="304"/>
      <c r="S62" s="304"/>
      <c r="T62" s="304"/>
      <c r="U62" s="304"/>
      <c r="V62" s="304"/>
      <c r="W62" s="304"/>
      <c r="X62" s="304"/>
    </row>
    <row r="63" spans="1:52" ht="14.5" customHeight="1" x14ac:dyDescent="0.15">
      <c r="A63" s="304"/>
      <c r="B63" s="304"/>
      <c r="C63" s="304"/>
      <c r="D63" s="304"/>
      <c r="E63" s="304"/>
      <c r="F63" s="304"/>
      <c r="G63" s="304"/>
      <c r="H63" s="304"/>
      <c r="I63" s="304"/>
      <c r="J63" s="304"/>
      <c r="K63" s="304"/>
      <c r="L63" s="304"/>
      <c r="M63" s="304"/>
      <c r="N63" s="304"/>
      <c r="O63" s="304"/>
      <c r="P63" s="304"/>
      <c r="Q63" s="304"/>
      <c r="R63" s="304"/>
      <c r="S63" s="304"/>
      <c r="T63" s="304"/>
      <c r="U63" s="304"/>
      <c r="V63" s="304"/>
      <c r="W63" s="304"/>
      <c r="X63" s="304"/>
    </row>
    <row r="64" spans="1:52" ht="14.5" customHeight="1" x14ac:dyDescent="0.15">
      <c r="A64" s="304"/>
      <c r="B64" s="304"/>
      <c r="C64" s="304"/>
      <c r="D64" s="304"/>
      <c r="E64" s="304"/>
      <c r="F64" s="304"/>
      <c r="G64" s="304"/>
      <c r="H64" s="304"/>
      <c r="I64" s="304"/>
      <c r="J64" s="304"/>
      <c r="K64" s="304"/>
      <c r="L64" s="304"/>
      <c r="M64" s="304"/>
      <c r="N64" s="304"/>
      <c r="O64" s="304"/>
      <c r="P64" s="304"/>
      <c r="Q64" s="304"/>
      <c r="R64" s="304"/>
      <c r="S64" s="304"/>
      <c r="T64" s="304"/>
      <c r="U64" s="304"/>
      <c r="V64" s="304"/>
      <c r="W64" s="304"/>
      <c r="X64" s="304"/>
    </row>
    <row r="65" spans="1:24" ht="14.5" customHeight="1" x14ac:dyDescent="0.15">
      <c r="A65" s="304"/>
      <c r="B65" s="304"/>
      <c r="C65" s="304"/>
      <c r="D65" s="304"/>
      <c r="E65" s="304"/>
      <c r="F65" s="304"/>
      <c r="G65" s="304"/>
      <c r="H65" s="304"/>
      <c r="I65" s="304"/>
      <c r="J65" s="304"/>
      <c r="K65" s="304"/>
      <c r="L65" s="304"/>
      <c r="M65" s="304"/>
      <c r="N65" s="304"/>
      <c r="O65" s="304"/>
      <c r="P65" s="304"/>
      <c r="Q65" s="304"/>
      <c r="R65" s="304"/>
      <c r="S65" s="304"/>
      <c r="T65" s="304"/>
      <c r="U65" s="304"/>
      <c r="V65" s="304"/>
      <c r="W65" s="304"/>
      <c r="X65" s="304"/>
    </row>
    <row r="66" spans="1:24" ht="14.5" customHeight="1" x14ac:dyDescent="0.15">
      <c r="A66" s="304"/>
      <c r="B66" s="304"/>
      <c r="C66" s="304"/>
      <c r="D66" s="304"/>
      <c r="E66" s="304"/>
      <c r="F66" s="304"/>
      <c r="G66" s="304"/>
      <c r="H66" s="304"/>
      <c r="I66" s="304"/>
      <c r="J66" s="304"/>
      <c r="K66" s="304"/>
      <c r="L66" s="304"/>
      <c r="M66" s="304"/>
      <c r="N66" s="304"/>
      <c r="O66" s="304"/>
      <c r="P66" s="304"/>
      <c r="Q66" s="304"/>
      <c r="R66" s="304"/>
      <c r="S66" s="304"/>
      <c r="T66" s="304"/>
      <c r="U66" s="304"/>
      <c r="V66" s="304"/>
      <c r="W66" s="304"/>
      <c r="X66" s="304"/>
    </row>
    <row r="67" spans="1:24" ht="14.5" customHeight="1" x14ac:dyDescent="0.15">
      <c r="A67" s="304"/>
      <c r="B67" s="304"/>
      <c r="C67" s="304"/>
      <c r="D67" s="304"/>
      <c r="E67" s="304"/>
      <c r="F67" s="304"/>
      <c r="G67" s="304"/>
      <c r="H67" s="304"/>
      <c r="I67" s="304"/>
      <c r="J67" s="304"/>
      <c r="K67" s="304"/>
      <c r="L67" s="304"/>
      <c r="M67" s="304"/>
      <c r="N67" s="304"/>
      <c r="O67" s="304"/>
      <c r="P67" s="304"/>
      <c r="Q67" s="304"/>
      <c r="R67" s="304"/>
      <c r="S67" s="304"/>
      <c r="T67" s="304"/>
      <c r="U67" s="304"/>
      <c r="V67" s="304"/>
      <c r="W67" s="304"/>
      <c r="X67" s="304"/>
    </row>
    <row r="68" spans="1:24" ht="14.5" customHeight="1" x14ac:dyDescent="0.15">
      <c r="A68" s="383" t="str">
        <f>IF(Titelblatt!B45&gt;0,Titelblatt!B45,"")</f>
        <v>Gültig ab 01.01.2018 / Version 4_2</v>
      </c>
      <c r="B68" s="383"/>
      <c r="C68" s="383"/>
      <c r="D68" s="383"/>
      <c r="E68" s="383"/>
      <c r="F68" s="383"/>
      <c r="G68" s="383"/>
      <c r="H68" s="383"/>
      <c r="I68" s="383"/>
      <c r="J68" s="383"/>
      <c r="K68" s="383"/>
      <c r="L68" s="189"/>
      <c r="M68" s="189"/>
      <c r="N68" s="189"/>
      <c r="O68" s="189"/>
      <c r="P68" s="189"/>
      <c r="Q68" s="189"/>
      <c r="R68" s="189"/>
      <c r="S68" s="189"/>
      <c r="T68" s="189"/>
      <c r="U68" s="189"/>
      <c r="V68" s="189"/>
      <c r="W68" s="189"/>
      <c r="X68" s="189"/>
    </row>
    <row r="69" spans="1:24" ht="14.5" customHeight="1" x14ac:dyDescent="0.15">
      <c r="A69" s="189"/>
      <c r="B69" s="189"/>
      <c r="C69" s="189"/>
      <c r="D69" s="189"/>
      <c r="E69" s="189"/>
      <c r="F69" s="189"/>
      <c r="G69" s="189"/>
      <c r="H69" s="189"/>
      <c r="I69" s="189"/>
      <c r="J69" s="189"/>
      <c r="K69" s="189"/>
      <c r="L69" s="189"/>
      <c r="M69" s="189"/>
      <c r="N69" s="189"/>
      <c r="O69" s="189"/>
      <c r="P69" s="189"/>
      <c r="Q69" s="189"/>
      <c r="R69" s="189"/>
      <c r="S69" s="189"/>
      <c r="T69" s="189"/>
      <c r="U69" s="189"/>
      <c r="V69" s="189"/>
      <c r="W69" s="189"/>
      <c r="X69" s="189"/>
    </row>
    <row r="70" spans="1:24" ht="14.5" customHeight="1" x14ac:dyDescent="0.15">
      <c r="A70" s="211"/>
      <c r="B70" s="211"/>
      <c r="C70" s="211"/>
      <c r="D70" s="211"/>
      <c r="E70" s="211"/>
      <c r="F70" s="211"/>
      <c r="G70" s="211"/>
      <c r="H70" s="211"/>
      <c r="I70" s="211"/>
      <c r="J70" s="211"/>
      <c r="K70" s="211"/>
      <c r="L70" s="211"/>
      <c r="M70" s="211"/>
      <c r="N70" s="211"/>
      <c r="O70" s="211"/>
      <c r="P70" s="211"/>
      <c r="Q70" s="211"/>
      <c r="R70" s="211"/>
      <c r="S70" s="211"/>
      <c r="T70" s="211"/>
      <c r="U70" s="211"/>
      <c r="V70" s="211"/>
      <c r="W70" s="211"/>
      <c r="X70" s="211"/>
    </row>
  </sheetData>
  <sheetProtection selectLockedCells="1"/>
  <mergeCells count="32">
    <mergeCell ref="L1:U1"/>
    <mergeCell ref="W1:X1"/>
    <mergeCell ref="J1:K1"/>
    <mergeCell ref="A10:X10"/>
    <mergeCell ref="A11:X11"/>
    <mergeCell ref="A6:X7"/>
    <mergeCell ref="A4:X5"/>
    <mergeCell ref="A9:X9"/>
    <mergeCell ref="A42:B42"/>
    <mergeCell ref="A48:B48"/>
    <mergeCell ref="A50:B50"/>
    <mergeCell ref="A43:B43"/>
    <mergeCell ref="A45:B45"/>
    <mergeCell ref="A46:B46"/>
    <mergeCell ref="A58:X67"/>
    <mergeCell ref="A68:K68"/>
    <mergeCell ref="W54:X54"/>
    <mergeCell ref="A56:X56"/>
    <mergeCell ref="A54:H54"/>
    <mergeCell ref="U54:V54"/>
    <mergeCell ref="A40:X40"/>
    <mergeCell ref="A19:X37"/>
    <mergeCell ref="A17:X17"/>
    <mergeCell ref="A16:X16"/>
    <mergeCell ref="A12:X12"/>
    <mergeCell ref="A13:X13"/>
    <mergeCell ref="A14:X14"/>
    <mergeCell ref="C50:X51"/>
    <mergeCell ref="C48:X49"/>
    <mergeCell ref="C46:X47"/>
    <mergeCell ref="C45:X45"/>
    <mergeCell ref="C43:X44"/>
  </mergeCells>
  <dataValidations count="2">
    <dataValidation type="decimal" allowBlank="1" showInputMessage="1" showErrorMessage="1" error="Punktzahl zu hoch" sqref="L55:M55 S54:T54 AM51:AN51">
      <formula1>0</formula1>
      <formula2>10</formula2>
    </dataValidation>
    <dataValidation type="list" allowBlank="1" showErrorMessage="1" error="Nur halbe und ganze Noten zwischne 1 und 6" sqref="W54:X54">
      <formula1>$Y$19:$Y$29</formula1>
    </dataValidation>
  </dataValidations>
  <pageMargins left="0.59055118110236227" right="0.6692913385826772" top="0.59055118110236227" bottom="0.39370078740157483" header="0.31496062992125984" footer="0.31496062992125984"/>
  <pageSetup paperSize="9" scale="85" orientation="portrait" horizontalDpi="4294967293" r:id="rId1"/>
  <headerFooter>
    <oddHeader>&amp;LMediamatikerin EFZ / Mediamatiker EFZ&amp;C&amp;"-,Fett"Bewertung IPA&amp;RICT Berufsbildung Schweiz</oddHeader>
    <oddFooter>&amp;C&amp;9ICT-Berufsbildung Schweiz – Aarbergergasse 30 – 3011 Bern – www.ict-berufsbildung.ch – +41 58 360 55 50</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Titelblatt</vt:lpstr>
      <vt:lpstr>Anleitung</vt:lpstr>
      <vt:lpstr>Datenblatt</vt:lpstr>
      <vt:lpstr>1 Fachkompetenz</vt:lpstr>
      <vt:lpstr>2 Projektmanagement</vt:lpstr>
      <vt:lpstr>3 Dokumentation</vt:lpstr>
      <vt:lpstr>4 Präsentation</vt:lpstr>
      <vt:lpstr>5 Fachgespräch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Hansjörg Hofpeter</dc:creator>
  <cp:lastModifiedBy>Microsoft Office-Anwender</cp:lastModifiedBy>
  <cp:lastPrinted>2017-01-27T15:55:45Z</cp:lastPrinted>
  <dcterms:created xsi:type="dcterms:W3CDTF">2014-07-26T10:08:34Z</dcterms:created>
  <dcterms:modified xsi:type="dcterms:W3CDTF">2017-11-16T09:12:19Z</dcterms:modified>
</cp:coreProperties>
</file>