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esterngovernorsuniversity-my.sharepoint.com/personal/eric_straw_wgu_edu/Documents/D208/Teaching Resources/"/>
    </mc:Choice>
  </mc:AlternateContent>
  <xr:revisionPtr revIDLastSave="1" documentId="8_{4A6C55DB-493C-42C6-8ECE-A27A0EBD2E20}" xr6:coauthVersionLast="46" xr6:coauthVersionMax="46" xr10:uidLastSave="{2FAF1DB4-2A50-4506-9881-689B4F21B067}"/>
  <bookViews>
    <workbookView xWindow="67080" yWindow="-120" windowWidth="29040" windowHeight="15840" xr2:uid="{E1E258A5-306A-403C-BC6B-BA0080555CF8}"/>
  </bookViews>
  <sheets>
    <sheet name="CM Fina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2" i="1" l="1"/>
  <c r="G22" i="1"/>
  <c r="E22" i="1"/>
  <c r="D22" i="1"/>
  <c r="H19" i="1"/>
  <c r="E19" i="1"/>
  <c r="D19" i="1"/>
  <c r="H18" i="1"/>
  <c r="E18" i="1"/>
  <c r="D18" i="1"/>
</calcChain>
</file>

<file path=xl/sharedStrings.xml><?xml version="1.0" encoding="utf-8"?>
<sst xmlns="http://schemas.openxmlformats.org/spreadsheetml/2006/main" count="67" uniqueCount="40">
  <si>
    <t>Confusion Matrix</t>
  </si>
  <si>
    <t>Actual Class (AC)</t>
  </si>
  <si>
    <t>Predicted Class (PC)</t>
  </si>
  <si>
    <t>Positive</t>
  </si>
  <si>
    <t>Negative</t>
  </si>
  <si>
    <t>TruePositive (TP)</t>
  </si>
  <si>
    <t>FalsePositive(FP)</t>
  </si>
  <si>
    <t>Precision(Positive Prediction Value)</t>
  </si>
  <si>
    <t>TP/(TP+FP)</t>
  </si>
  <si>
    <r>
      <t xml:space="preserve">Percentage of PC </t>
    </r>
    <r>
      <rPr>
        <i/>
        <sz val="11"/>
        <color theme="1"/>
        <rFont val="Calibri"/>
        <family val="2"/>
        <scheme val="minor"/>
      </rPr>
      <t>positives</t>
    </r>
    <r>
      <rPr>
        <sz val="11"/>
        <color theme="1"/>
        <rFont val="Calibri"/>
        <family val="2"/>
        <scheme val="minor"/>
      </rPr>
      <t xml:space="preserve"> that are correct.</t>
    </r>
  </si>
  <si>
    <t>FalseNegative (FN)</t>
  </si>
  <si>
    <t>TrueNegative(TN)</t>
  </si>
  <si>
    <t>Negative Prediction Value</t>
  </si>
  <si>
    <t>TN/(TN+FN)</t>
  </si>
  <si>
    <r>
      <t xml:space="preserve">Percentage of PC </t>
    </r>
    <r>
      <rPr>
        <i/>
        <sz val="11"/>
        <color theme="1"/>
        <rFont val="Calibri"/>
        <family val="2"/>
        <scheme val="minor"/>
      </rPr>
      <t>negatives</t>
    </r>
    <r>
      <rPr>
        <sz val="11"/>
        <color theme="1"/>
        <rFont val="Calibri"/>
        <family val="2"/>
        <scheme val="minor"/>
      </rPr>
      <t xml:space="preserve"> that are correct.</t>
    </r>
  </si>
  <si>
    <t>Sensitivity (Recall)</t>
  </si>
  <si>
    <t>Specificity</t>
  </si>
  <si>
    <t>Accuracy</t>
  </si>
  <si>
    <t>Error Rate</t>
  </si>
  <si>
    <t>TP/(TP+FN)</t>
  </si>
  <si>
    <t>TN/(TN+FP)</t>
  </si>
  <si>
    <t>(TP+TN)/(TP+TN+FP+FN)</t>
  </si>
  <si>
    <t>(FP + FN)/(FP+FN+TP+TN)</t>
  </si>
  <si>
    <t>Percentage of AC</t>
  </si>
  <si>
    <r>
      <t xml:space="preserve">Percentage of AC </t>
    </r>
    <r>
      <rPr>
        <i/>
        <sz val="11"/>
        <color theme="1"/>
        <rFont val="Calibri"/>
        <family val="2"/>
        <scheme val="minor"/>
      </rPr>
      <t>correctly</t>
    </r>
    <r>
      <rPr>
        <sz val="11"/>
        <color theme="1"/>
        <rFont val="Calibri"/>
        <family val="2"/>
        <scheme val="minor"/>
      </rPr>
      <t xml:space="preserve"> identified</t>
    </r>
  </si>
  <si>
    <r>
      <t xml:space="preserve">Percentage of AC </t>
    </r>
    <r>
      <rPr>
        <i/>
        <sz val="11"/>
        <color theme="1"/>
        <rFont val="Calibri"/>
        <family val="2"/>
        <scheme val="minor"/>
      </rPr>
      <t>incorrectly</t>
    </r>
    <r>
      <rPr>
        <sz val="11"/>
        <color theme="1"/>
        <rFont val="Calibri"/>
        <family val="2"/>
        <scheme val="minor"/>
      </rPr>
      <t xml:space="preserve"> identified</t>
    </r>
  </si>
  <si>
    <r>
      <rPr>
        <i/>
        <sz val="11"/>
        <color theme="1"/>
        <rFont val="Calibri"/>
        <family val="2"/>
        <scheme val="minor"/>
      </rPr>
      <t>postives</t>
    </r>
    <r>
      <rPr>
        <sz val="11"/>
        <color theme="1"/>
        <rFont val="Calibri"/>
        <family val="2"/>
        <scheme val="minor"/>
      </rPr>
      <t xml:space="preserve"> correctly</t>
    </r>
  </si>
  <si>
    <r>
      <rPr>
        <i/>
        <sz val="11"/>
        <color theme="1"/>
        <rFont val="Calibri"/>
        <family val="2"/>
        <scheme val="minor"/>
      </rPr>
      <t>negatives</t>
    </r>
    <r>
      <rPr>
        <sz val="11"/>
        <color theme="1"/>
        <rFont val="Calibri"/>
        <family val="2"/>
        <scheme val="minor"/>
      </rPr>
      <t xml:space="preserve"> correctly</t>
    </r>
  </si>
  <si>
    <t>by PC.</t>
  </si>
  <si>
    <t>identified by PC.</t>
  </si>
  <si>
    <t>Example</t>
  </si>
  <si>
    <r>
      <rPr>
        <i/>
        <sz val="11"/>
        <color theme="1"/>
        <rFont val="Calibri"/>
        <family val="2"/>
        <scheme val="minor"/>
      </rPr>
      <t>postives</t>
    </r>
    <r>
      <rPr>
        <sz val="11"/>
        <color theme="1"/>
        <rFont val="Calibri"/>
        <family val="2"/>
        <scheme val="minor"/>
      </rPr>
      <t xml:space="preserve"> corectly</t>
    </r>
  </si>
  <si>
    <r>
      <rPr>
        <i/>
        <sz val="11"/>
        <color theme="1"/>
        <rFont val="Calibri"/>
        <family val="2"/>
        <scheme val="minor"/>
      </rPr>
      <t>negatives</t>
    </r>
    <r>
      <rPr>
        <sz val="11"/>
        <color theme="1"/>
        <rFont val="Calibri"/>
        <family val="2"/>
        <scheme val="minor"/>
      </rPr>
      <t xml:space="preserve"> corectly</t>
    </r>
  </si>
  <si>
    <t>Eric Straw, PhD</t>
  </si>
  <si>
    <t>2020.4.18</t>
  </si>
  <si>
    <t>CHANGE THESE</t>
  </si>
  <si>
    <t>AC Positive</t>
  </si>
  <si>
    <t>AC Negative</t>
  </si>
  <si>
    <t>PC Positive</t>
  </si>
  <si>
    <t>PC Negative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</si>
</sst>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3" borderId="3" xfId="0" applyFill="1" applyBorder="1" applyAlignment="1">
      <alignment vertical="top"/>
    </xf>
    <xf numFmtId="0" fontId="0" fillId="4" borderId="4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3" borderId="5" xfId="0" applyFill="1" applyBorder="1"/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5" xfId="0" applyFill="1" applyBorder="1" applyAlignment="1">
      <alignment horizontal="center"/>
    </xf>
    <xf numFmtId="0" fontId="0" fillId="6" borderId="0" xfId="0" applyFill="1"/>
    <xf numFmtId="0" fontId="0" fillId="7" borderId="4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2" fillId="6" borderId="1" xfId="0" applyFont="1" applyFill="1" applyBorder="1"/>
    <xf numFmtId="0" fontId="0" fillId="6" borderId="6" xfId="0" applyFill="1" applyBorder="1"/>
    <xf numFmtId="0" fontId="0" fillId="6" borderId="2" xfId="0" applyFill="1" applyBorder="1"/>
    <xf numFmtId="0" fontId="0" fillId="9" borderId="4" xfId="0" applyFill="1" applyBorder="1" applyAlignment="1">
      <alignment horizontal="center"/>
    </xf>
    <xf numFmtId="0" fontId="0" fillId="9" borderId="0" xfId="0" applyFill="1"/>
    <xf numFmtId="0" fontId="0" fillId="10" borderId="4" xfId="0" applyFill="1" applyBorder="1" applyAlignment="1">
      <alignment horizontal="center"/>
    </xf>
    <xf numFmtId="0" fontId="4" fillId="9" borderId="1" xfId="0" applyFont="1" applyFill="1" applyBorder="1"/>
    <xf numFmtId="0" fontId="0" fillId="9" borderId="6" xfId="0" applyFill="1" applyBorder="1"/>
    <xf numFmtId="0" fontId="0" fillId="9" borderId="2" xfId="0" applyFill="1" applyBorder="1"/>
    <xf numFmtId="0" fontId="0" fillId="4" borderId="0" xfId="0" applyFill="1"/>
    <xf numFmtId="0" fontId="0" fillId="5" borderId="0" xfId="0" applyFill="1"/>
    <xf numFmtId="0" fontId="4" fillId="4" borderId="3" xfId="0" applyFont="1" applyFill="1" applyBorder="1"/>
    <xf numFmtId="0" fontId="4" fillId="5" borderId="3" xfId="0" applyFont="1" applyFill="1" applyBorder="1"/>
    <xf numFmtId="0" fontId="4" fillId="0" borderId="7" xfId="0" applyFont="1" applyBorder="1"/>
    <xf numFmtId="0" fontId="0" fillId="0" borderId="8" xfId="0" applyBorder="1"/>
    <xf numFmtId="0" fontId="4" fillId="0" borderId="3" xfId="0" applyFont="1" applyBorder="1"/>
    <xf numFmtId="0" fontId="0" fillId="4" borderId="9" xfId="0" applyFill="1" applyBorder="1"/>
    <xf numFmtId="0" fontId="0" fillId="5" borderId="9" xfId="0" applyFill="1" applyBorder="1"/>
    <xf numFmtId="0" fontId="0" fillId="0" borderId="10" xfId="0" applyBorder="1"/>
    <xf numFmtId="0" fontId="0" fillId="0" borderId="11" xfId="0" applyBorder="1"/>
    <xf numFmtId="0" fontId="0" fillId="0" borderId="9" xfId="0" applyBorder="1"/>
    <xf numFmtId="0" fontId="0" fillId="0" borderId="12" xfId="0" applyBorder="1"/>
    <xf numFmtId="0" fontId="0" fillId="0" borderId="13" xfId="0" applyBorder="1"/>
    <xf numFmtId="0" fontId="0" fillId="0" borderId="5" xfId="0" applyBorder="1"/>
    <xf numFmtId="0" fontId="0" fillId="4" borderId="5" xfId="0" applyFill="1" applyBorder="1"/>
    <xf numFmtId="0" fontId="0" fillId="5" borderId="5" xfId="0" applyFill="1" applyBorder="1"/>
    <xf numFmtId="0" fontId="5" fillId="0" borderId="0" xfId="0" applyFont="1"/>
    <xf numFmtId="2" fontId="6" fillId="6" borderId="6" xfId="0" applyNumberFormat="1" applyFont="1" applyFill="1" applyBorder="1" applyAlignment="1">
      <alignment horizontal="center"/>
    </xf>
    <xf numFmtId="2" fontId="6" fillId="9" borderId="6" xfId="0" applyNumberFormat="1" applyFont="1" applyFill="1" applyBorder="1" applyAlignment="1">
      <alignment horizontal="center"/>
    </xf>
    <xf numFmtId="2" fontId="6" fillId="4" borderId="9" xfId="0" applyNumberFormat="1" applyFont="1" applyFill="1" applyBorder="1" applyAlignment="1">
      <alignment horizontal="center"/>
    </xf>
    <xf numFmtId="2" fontId="6" fillId="5" borderId="9" xfId="0" applyNumberFormat="1" applyFont="1" applyFill="1" applyBorder="1" applyAlignment="1">
      <alignment horizontal="center"/>
    </xf>
    <xf numFmtId="2" fontId="6" fillId="0" borderId="10" xfId="0" applyNumberFormat="1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7" fillId="0" borderId="0" xfId="0" applyFont="1" applyAlignment="1">
      <alignment horizontal="right"/>
    </xf>
    <xf numFmtId="0" fontId="0" fillId="0" borderId="7" xfId="0" applyBorder="1"/>
    <xf numFmtId="0" fontId="5" fillId="0" borderId="14" xfId="0" applyFont="1" applyBorder="1"/>
    <xf numFmtId="0" fontId="0" fillId="0" borderId="14" xfId="0" applyBorder="1"/>
    <xf numFmtId="0" fontId="8" fillId="0" borderId="0" xfId="0" applyFont="1"/>
    <xf numFmtId="0" fontId="8" fillId="0" borderId="0" xfId="0" applyFont="1" applyAlignment="1">
      <alignment horizontal="center"/>
    </xf>
    <xf numFmtId="0" fontId="8" fillId="0" borderId="11" xfId="0" applyFont="1" applyBorder="1" applyAlignment="1">
      <alignment horizontal="center"/>
    </xf>
    <xf numFmtId="0" fontId="8" fillId="0" borderId="11" xfId="0" applyFont="1" applyBorder="1"/>
    <xf numFmtId="0" fontId="8" fillId="0" borderId="10" xfId="0" applyFont="1" applyBorder="1" applyAlignment="1">
      <alignment horizontal="center"/>
    </xf>
    <xf numFmtId="0" fontId="8" fillId="11" borderId="0" xfId="0" applyFont="1" applyFill="1"/>
    <xf numFmtId="0" fontId="8" fillId="11" borderId="11" xfId="0" applyFont="1" applyFill="1" applyBorder="1"/>
    <xf numFmtId="0" fontId="8" fillId="0" borderId="12" xfId="0" applyFont="1" applyBorder="1" applyAlignment="1">
      <alignment horizontal="center"/>
    </xf>
    <xf numFmtId="0" fontId="0" fillId="0" borderId="15" xfId="0" applyBorder="1"/>
    <xf numFmtId="0" fontId="8" fillId="11" borderId="15" xfId="0" applyFont="1" applyFill="1" applyBorder="1"/>
    <xf numFmtId="0" fontId="8" fillId="11" borderId="13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601346</xdr:colOff>
      <xdr:row>27</xdr:row>
      <xdr:rowOff>113030</xdr:rowOff>
    </xdr:from>
    <xdr:to>
      <xdr:col>8</xdr:col>
      <xdr:colOff>458</xdr:colOff>
      <xdr:row>35</xdr:row>
      <xdr:rowOff>46990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887D585-A794-419F-BA59-13ABBE19CF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9159" y="4899343"/>
          <a:ext cx="2058174" cy="1386522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9160A-DC03-4EE0-972E-76395AF68BAD}">
  <dimension ref="B1:I32"/>
  <sheetViews>
    <sheetView showGridLines="0" tabSelected="1" zoomScale="120" zoomScaleNormal="120" workbookViewId="0">
      <selection activeCell="L6" sqref="L6"/>
    </sheetView>
  </sheetViews>
  <sheetFormatPr defaultRowHeight="14.4" x14ac:dyDescent="0.3"/>
  <cols>
    <col min="1" max="1" width="3.88671875" customWidth="1"/>
    <col min="2" max="2" width="17.5546875" bestFit="1" customWidth="1"/>
    <col min="3" max="3" width="1.77734375" customWidth="1"/>
    <col min="4" max="4" width="16.88671875" bestFit="1" customWidth="1"/>
    <col min="5" max="5" width="17.5546875" customWidth="1"/>
    <col min="6" max="6" width="1.88671875" customWidth="1"/>
    <col min="7" max="7" width="27.44140625" customWidth="1"/>
    <col min="8" max="8" width="11.21875" bestFit="1" customWidth="1"/>
    <col min="9" max="9" width="39.77734375" customWidth="1"/>
    <col min="10" max="10" width="4.88671875" customWidth="1"/>
    <col min="11" max="11" width="12.33203125" customWidth="1"/>
    <col min="12" max="12" width="10.5546875" bestFit="1" customWidth="1"/>
    <col min="13" max="13" width="11.5546875" bestFit="1" customWidth="1"/>
  </cols>
  <sheetData>
    <row r="1" spans="2:9" ht="23.4" x14ac:dyDescent="0.45">
      <c r="B1" s="1" t="s">
        <v>0</v>
      </c>
    </row>
    <row r="2" spans="2:9" x14ac:dyDescent="0.3">
      <c r="D2" s="2" t="s">
        <v>1</v>
      </c>
      <c r="E2" s="3"/>
    </row>
    <row r="3" spans="2:9" x14ac:dyDescent="0.3">
      <c r="B3" s="4" t="s">
        <v>2</v>
      </c>
      <c r="D3" s="5" t="s">
        <v>3</v>
      </c>
      <c r="E3" s="6" t="s">
        <v>4</v>
      </c>
    </row>
    <row r="4" spans="2:9" ht="7.95" customHeight="1" x14ac:dyDescent="0.3">
      <c r="B4" s="7"/>
      <c r="D4" s="8"/>
      <c r="E4" s="9"/>
    </row>
    <row r="5" spans="2:9" x14ac:dyDescent="0.3">
      <c r="B5" s="10" t="s">
        <v>3</v>
      </c>
      <c r="C5" s="11"/>
      <c r="D5" s="12" t="s">
        <v>5</v>
      </c>
      <c r="E5" s="13" t="s">
        <v>6</v>
      </c>
      <c r="F5" s="11"/>
      <c r="G5" s="14" t="s">
        <v>7</v>
      </c>
      <c r="H5" s="15" t="s">
        <v>8</v>
      </c>
      <c r="I5" s="16" t="s">
        <v>9</v>
      </c>
    </row>
    <row r="6" spans="2:9" x14ac:dyDescent="0.3">
      <c r="B6" s="17" t="s">
        <v>4</v>
      </c>
      <c r="C6" s="18"/>
      <c r="D6" s="13" t="s">
        <v>10</v>
      </c>
      <c r="E6" s="19" t="s">
        <v>11</v>
      </c>
      <c r="F6" s="18"/>
      <c r="G6" s="20" t="s">
        <v>12</v>
      </c>
      <c r="H6" s="21" t="s">
        <v>13</v>
      </c>
      <c r="I6" s="22" t="s">
        <v>14</v>
      </c>
    </row>
    <row r="7" spans="2:9" ht="7.95" customHeight="1" x14ac:dyDescent="0.3">
      <c r="D7" s="23"/>
      <c r="E7" s="24"/>
    </row>
    <row r="8" spans="2:9" x14ac:dyDescent="0.3">
      <c r="D8" s="25" t="s">
        <v>15</v>
      </c>
      <c r="E8" s="26" t="s">
        <v>16</v>
      </c>
      <c r="G8" s="27" t="s">
        <v>17</v>
      </c>
      <c r="H8" s="28"/>
      <c r="I8" s="29" t="s">
        <v>18</v>
      </c>
    </row>
    <row r="9" spans="2:9" x14ac:dyDescent="0.3">
      <c r="D9" s="30" t="s">
        <v>19</v>
      </c>
      <c r="E9" s="31" t="s">
        <v>20</v>
      </c>
      <c r="G9" s="32" t="s">
        <v>21</v>
      </c>
      <c r="H9" s="33"/>
      <c r="I9" s="34" t="s">
        <v>22</v>
      </c>
    </row>
    <row r="10" spans="2:9" x14ac:dyDescent="0.3">
      <c r="D10" s="30" t="s">
        <v>23</v>
      </c>
      <c r="E10" s="31" t="s">
        <v>23</v>
      </c>
      <c r="G10" s="32" t="s">
        <v>24</v>
      </c>
      <c r="H10" s="33"/>
      <c r="I10" s="34" t="s">
        <v>25</v>
      </c>
    </row>
    <row r="11" spans="2:9" x14ac:dyDescent="0.3">
      <c r="D11" s="30" t="s">
        <v>26</v>
      </c>
      <c r="E11" s="31" t="s">
        <v>27</v>
      </c>
      <c r="G11" s="35" t="s">
        <v>28</v>
      </c>
      <c r="H11" s="36"/>
      <c r="I11" s="37" t="s">
        <v>28</v>
      </c>
    </row>
    <row r="12" spans="2:9" x14ac:dyDescent="0.3">
      <c r="D12" s="38" t="s">
        <v>29</v>
      </c>
      <c r="E12" s="39" t="s">
        <v>29</v>
      </c>
    </row>
    <row r="14" spans="2:9" ht="18" x14ac:dyDescent="0.35">
      <c r="B14" s="40" t="s">
        <v>30</v>
      </c>
    </row>
    <row r="15" spans="2:9" x14ac:dyDescent="0.3">
      <c r="D15" s="2" t="s">
        <v>1</v>
      </c>
      <c r="E15" s="3"/>
    </row>
    <row r="16" spans="2:9" x14ac:dyDescent="0.3">
      <c r="B16" s="4" t="s">
        <v>2</v>
      </c>
      <c r="D16" s="5" t="s">
        <v>3</v>
      </c>
      <c r="E16" s="6" t="s">
        <v>4</v>
      </c>
    </row>
    <row r="17" spans="2:9" ht="7.95" customHeight="1" x14ac:dyDescent="0.3">
      <c r="B17" s="7"/>
      <c r="D17" s="8"/>
      <c r="E17" s="9"/>
    </row>
    <row r="18" spans="2:9" ht="15.6" x14ac:dyDescent="0.3">
      <c r="B18" s="10" t="s">
        <v>3</v>
      </c>
      <c r="C18" s="11"/>
      <c r="D18" s="12" t="str">
        <f>_xlfn.CONCAT("TP = ",D31)</f>
        <v>TP = 127</v>
      </c>
      <c r="E18" s="13" t="str">
        <f>_xlfn.CONCAT("FP = ",E31)</f>
        <v>FP = 26</v>
      </c>
      <c r="F18" s="11"/>
      <c r="G18" s="14" t="s">
        <v>7</v>
      </c>
      <c r="H18" s="41">
        <f>D31/(D31+E31)</f>
        <v>0.83006535947712423</v>
      </c>
      <c r="I18" s="16" t="s">
        <v>9</v>
      </c>
    </row>
    <row r="19" spans="2:9" ht="15.6" x14ac:dyDescent="0.3">
      <c r="B19" s="17" t="s">
        <v>4</v>
      </c>
      <c r="C19" s="18"/>
      <c r="D19" s="13" t="str">
        <f>_xlfn.CONCAT("FN = ",D32)</f>
        <v>FN = 67</v>
      </c>
      <c r="E19" s="19" t="str">
        <f>_xlfn.CONCAT("TN = ",E32)</f>
        <v>TN = 80</v>
      </c>
      <c r="F19" s="18"/>
      <c r="G19" s="20" t="s">
        <v>12</v>
      </c>
      <c r="H19" s="42">
        <f>E32/(E32+D32)</f>
        <v>0.54421768707482998</v>
      </c>
      <c r="I19" s="22" t="s">
        <v>14</v>
      </c>
    </row>
    <row r="20" spans="2:9" ht="7.95" customHeight="1" x14ac:dyDescent="0.3">
      <c r="D20" s="23"/>
      <c r="E20" s="24"/>
    </row>
    <row r="21" spans="2:9" x14ac:dyDescent="0.3">
      <c r="D21" s="25" t="s">
        <v>15</v>
      </c>
      <c r="E21" s="26" t="s">
        <v>16</v>
      </c>
      <c r="G21" s="27" t="s">
        <v>17</v>
      </c>
      <c r="H21" s="28"/>
      <c r="I21" s="29" t="s">
        <v>18</v>
      </c>
    </row>
    <row r="22" spans="2:9" ht="15.6" x14ac:dyDescent="0.3">
      <c r="D22" s="43">
        <f>D31/(D31+D32)</f>
        <v>0.65463917525773196</v>
      </c>
      <c r="E22" s="44">
        <f>E32/(E32+E31)</f>
        <v>0.75471698113207553</v>
      </c>
      <c r="G22" s="45">
        <f>(D31+E32)/(D31+E32+D32+E31)</f>
        <v>0.69</v>
      </c>
      <c r="H22" s="33"/>
      <c r="I22" s="46">
        <f>(E31+D32)/(E31+D32+D31+E32)</f>
        <v>0.31</v>
      </c>
    </row>
    <row r="23" spans="2:9" x14ac:dyDescent="0.3">
      <c r="D23" s="30" t="s">
        <v>23</v>
      </c>
      <c r="E23" s="31" t="s">
        <v>23</v>
      </c>
      <c r="G23" s="32" t="s">
        <v>24</v>
      </c>
      <c r="H23" s="33"/>
      <c r="I23" s="34" t="s">
        <v>25</v>
      </c>
    </row>
    <row r="24" spans="2:9" x14ac:dyDescent="0.3">
      <c r="D24" s="30" t="s">
        <v>31</v>
      </c>
      <c r="E24" s="31" t="s">
        <v>32</v>
      </c>
      <c r="G24" s="35" t="s">
        <v>28</v>
      </c>
      <c r="H24" s="36"/>
      <c r="I24" s="37" t="s">
        <v>28</v>
      </c>
    </row>
    <row r="25" spans="2:9" x14ac:dyDescent="0.3">
      <c r="D25" s="38" t="s">
        <v>29</v>
      </c>
      <c r="E25" s="39" t="s">
        <v>29</v>
      </c>
    </row>
    <row r="26" spans="2:9" x14ac:dyDescent="0.3">
      <c r="I26" s="47" t="s">
        <v>33</v>
      </c>
    </row>
    <row r="27" spans="2:9" x14ac:dyDescent="0.3">
      <c r="I27" s="47" t="s">
        <v>34</v>
      </c>
    </row>
    <row r="28" spans="2:9" ht="18" x14ac:dyDescent="0.35">
      <c r="B28" s="48"/>
      <c r="C28" s="49" t="s">
        <v>35</v>
      </c>
      <c r="D28" s="50"/>
      <c r="E28" s="28"/>
    </row>
    <row r="29" spans="2:9" ht="15.6" x14ac:dyDescent="0.3">
      <c r="B29" s="32"/>
      <c r="C29" s="51"/>
      <c r="D29" s="52" t="s">
        <v>36</v>
      </c>
      <c r="E29" s="53" t="s">
        <v>37</v>
      </c>
    </row>
    <row r="30" spans="2:9" ht="6" customHeight="1" x14ac:dyDescent="0.3">
      <c r="B30" s="32"/>
      <c r="C30" s="51"/>
      <c r="D30" s="51"/>
      <c r="E30" s="54"/>
    </row>
    <row r="31" spans="2:9" ht="15.6" x14ac:dyDescent="0.3">
      <c r="B31" s="55" t="s">
        <v>38</v>
      </c>
      <c r="D31" s="56">
        <v>127</v>
      </c>
      <c r="E31" s="57">
        <v>26</v>
      </c>
    </row>
    <row r="32" spans="2:9" ht="15.6" x14ac:dyDescent="0.3">
      <c r="B32" s="58" t="s">
        <v>39</v>
      </c>
      <c r="C32" s="59"/>
      <c r="D32" s="60">
        <v>67</v>
      </c>
      <c r="E32" s="61">
        <v>80</v>
      </c>
    </row>
  </sheetData>
  <mergeCells count="2">
    <mergeCell ref="D2:E2"/>
    <mergeCell ref="D15:E1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CM 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Straw</dc:creator>
  <cp:lastModifiedBy>Eric Straw</cp:lastModifiedBy>
  <dcterms:created xsi:type="dcterms:W3CDTF">2021-07-21T15:59:16Z</dcterms:created>
  <dcterms:modified xsi:type="dcterms:W3CDTF">2021-07-21T16:00:09Z</dcterms:modified>
</cp:coreProperties>
</file>