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kty\volby\"/>
    </mc:Choice>
  </mc:AlternateContent>
  <bookViews>
    <workbookView xWindow="1860" yWindow="0" windowWidth="19200" windowHeight="12180" activeTab="5"/>
  </bookViews>
  <sheets>
    <sheet name="1994" sheetId="1" r:id="rId1"/>
    <sheet name="1998" sheetId="2" r:id="rId2"/>
    <sheet name="2002" sheetId="4" r:id="rId3"/>
    <sheet name="2006" sheetId="5" r:id="rId4"/>
    <sheet name="2010" sheetId="6" r:id="rId5"/>
    <sheet name="2014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7" l="1"/>
  <c r="S9" i="7"/>
  <c r="S10" i="7"/>
  <c r="S11" i="7"/>
  <c r="S12" i="7"/>
  <c r="S13" i="7"/>
  <c r="S8" i="6"/>
  <c r="S9" i="6"/>
  <c r="S10" i="6"/>
  <c r="S11" i="6"/>
  <c r="S12" i="6"/>
  <c r="S8" i="5"/>
  <c r="S9" i="5"/>
  <c r="S10" i="5"/>
  <c r="S11" i="5"/>
  <c r="S8" i="4"/>
  <c r="S9" i="4"/>
  <c r="S10" i="4"/>
  <c r="S11" i="4"/>
  <c r="S12" i="4"/>
  <c r="S13" i="4"/>
  <c r="S14" i="4"/>
  <c r="S8" i="2"/>
  <c r="S9" i="2"/>
  <c r="S10" i="2"/>
  <c r="S11" i="2"/>
  <c r="S12" i="2"/>
  <c r="S13" i="2"/>
  <c r="S8" i="1"/>
  <c r="S9" i="1"/>
  <c r="S10" i="1"/>
  <c r="S11" i="1"/>
  <c r="S7" i="1"/>
  <c r="S7" i="2"/>
  <c r="S7" i="4"/>
  <c r="S7" i="5"/>
  <c r="S7" i="6"/>
  <c r="S7" i="7"/>
  <c r="N3" i="6"/>
  <c r="N3" i="5"/>
  <c r="N3" i="4"/>
  <c r="N3" i="2"/>
  <c r="N3" i="1"/>
  <c r="N3" i="7"/>
  <c r="N8" i="4"/>
  <c r="N9" i="4"/>
  <c r="N10" i="4"/>
  <c r="N11" i="4"/>
  <c r="N12" i="4"/>
  <c r="N13" i="4"/>
  <c r="N14" i="4"/>
  <c r="N7" i="4"/>
  <c r="N8" i="5"/>
  <c r="N9" i="5"/>
  <c r="N10" i="5"/>
  <c r="N11" i="5"/>
  <c r="N7" i="5"/>
  <c r="N8" i="2"/>
  <c r="N9" i="2"/>
  <c r="N10" i="2"/>
  <c r="N11" i="2"/>
  <c r="N12" i="2"/>
  <c r="N13" i="2"/>
  <c r="N7" i="2"/>
  <c r="N7" i="1"/>
  <c r="N8" i="1"/>
  <c r="N9" i="1"/>
  <c r="N10" i="1"/>
  <c r="N11" i="1"/>
  <c r="N8" i="6"/>
  <c r="N9" i="6"/>
  <c r="N10" i="6"/>
  <c r="N11" i="6"/>
  <c r="N12" i="6"/>
  <c r="N7" i="6"/>
  <c r="N13" i="7"/>
  <c r="N12" i="7"/>
  <c r="N11" i="7"/>
  <c r="N10" i="7"/>
  <c r="N9" i="7"/>
  <c r="N8" i="7"/>
  <c r="N7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22" i="7"/>
  <c r="N22" i="6"/>
  <c r="N23" i="7" l="1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22" i="7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22" i="5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22" i="4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22" i="2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22" i="1"/>
</calcChain>
</file>

<file path=xl/sharedStrings.xml><?xml version="1.0" encoding="utf-8"?>
<sst xmlns="http://schemas.openxmlformats.org/spreadsheetml/2006/main" count="3360" uniqueCount="798">
  <si>
    <t>Kandidátní</t>
  </si>
  <si>
    <t>listina</t>
  </si>
  <si>
    <t>Poř.</t>
  </si>
  <si>
    <t>číslo</t>
  </si>
  <si>
    <t>Kandidát</t>
  </si>
  <si>
    <t>Věk</t>
  </si>
  <si>
    <t>Navrh.</t>
  </si>
  <si>
    <t>strana</t>
  </si>
  <si>
    <t>Polit.</t>
  </si>
  <si>
    <t>přísl.</t>
  </si>
  <si>
    <t>Hlasy</t>
  </si>
  <si>
    <t>Pořadí</t>
  </si>
  <si>
    <t>Mandát</t>
  </si>
  <si>
    <t>Příjmení, jméno</t>
  </si>
  <si>
    <t>Tituly</t>
  </si>
  <si>
    <t>abs.</t>
  </si>
  <si>
    <t>v %</t>
  </si>
  <si>
    <t>Občanská demokratická strana</t>
  </si>
  <si>
    <t>Novotný Mojmír</t>
  </si>
  <si>
    <t>ODS</t>
  </si>
  <si>
    <t>*</t>
  </si>
  <si>
    <t>Zábrana Václav</t>
  </si>
  <si>
    <t>Ing. </t>
  </si>
  <si>
    <t>Štefáček Jan</t>
  </si>
  <si>
    <t>Sobotka Josef</t>
  </si>
  <si>
    <t>BEZPP</t>
  </si>
  <si>
    <t>Benc Ota</t>
  </si>
  <si>
    <t>Hladík Ladislav</t>
  </si>
  <si>
    <t>Čáslavský Jiří</t>
  </si>
  <si>
    <t>Trdý František</t>
  </si>
  <si>
    <t>Šnýdlová Anna</t>
  </si>
  <si>
    <t>Mgr. </t>
  </si>
  <si>
    <t>Havlíček Jaroslav</t>
  </si>
  <si>
    <t>Krča Miroslav</t>
  </si>
  <si>
    <t>Hájková Anežka</t>
  </si>
  <si>
    <t>Němec Jan</t>
  </si>
  <si>
    <t>Sejkorová Jana</t>
  </si>
  <si>
    <t>Malinský Vladimír</t>
  </si>
  <si>
    <t>Sdružení ČSSD, LSU, SZ, NK</t>
  </si>
  <si>
    <t>Hamerník Josef</t>
  </si>
  <si>
    <t>SZ</t>
  </si>
  <si>
    <t>21.59</t>
  </si>
  <si>
    <t>Bořil Bohumír</t>
  </si>
  <si>
    <t>ČSSD</t>
  </si>
  <si>
    <t>Klusáček Svatopluk</t>
  </si>
  <si>
    <t>LSU</t>
  </si>
  <si>
    <t>Švec Karel</t>
  </si>
  <si>
    <t>Staňková Yvetta</t>
  </si>
  <si>
    <t>Navrátil Josef</t>
  </si>
  <si>
    <t>Kolková Marie</t>
  </si>
  <si>
    <t>Kovářová Václava</t>
  </si>
  <si>
    <t>Kárník Stanislav</t>
  </si>
  <si>
    <t>Belčíková Jarmila</t>
  </si>
  <si>
    <t>NK</t>
  </si>
  <si>
    <t>Šereda Jindřich</t>
  </si>
  <si>
    <t>Holý Stanislav</t>
  </si>
  <si>
    <t>Dočekal Jan</t>
  </si>
  <si>
    <t>Rosecký Josef</t>
  </si>
  <si>
    <t>Parůžek Jiří</t>
  </si>
  <si>
    <t>Sdružení KSČM, SDL, NK</t>
  </si>
  <si>
    <t>Neumannová Zdena</t>
  </si>
  <si>
    <t>KSČM</t>
  </si>
  <si>
    <t>Sedlák Jaroslav</t>
  </si>
  <si>
    <t>SDL</t>
  </si>
  <si>
    <t>Krčál Zdeněk</t>
  </si>
  <si>
    <t>Matoušek Jan</t>
  </si>
  <si>
    <t>Hyksová Marie</t>
  </si>
  <si>
    <t>Jahodová Alena</t>
  </si>
  <si>
    <t>Adam Jaroslav</t>
  </si>
  <si>
    <t>Smejkalová Drahoslava</t>
  </si>
  <si>
    <t>Němec Jiří</t>
  </si>
  <si>
    <t>Bašta Josef</t>
  </si>
  <si>
    <t>Pospíchalová Miloslava</t>
  </si>
  <si>
    <t>Smejkal Ladislav</t>
  </si>
  <si>
    <t>Čermák Jaroslav</t>
  </si>
  <si>
    <t>Hološ Zdeněk</t>
  </si>
  <si>
    <t>Novotný Miloslav</t>
  </si>
  <si>
    <t>Sdružení nezávislých kandidátů</t>
  </si>
  <si>
    <t>Schusterová Věra</t>
  </si>
  <si>
    <t>Pátek Jiří</t>
  </si>
  <si>
    <t>Vopršal Jaromír</t>
  </si>
  <si>
    <t>1 001</t>
  </si>
  <si>
    <t>16.96</t>
  </si>
  <si>
    <t>Rosecká Marie</t>
  </si>
  <si>
    <t>Šiller Břetislav</t>
  </si>
  <si>
    <t>Kocián Bohdan</t>
  </si>
  <si>
    <t>Němcová Jitka</t>
  </si>
  <si>
    <t>Klíma Jindřich</t>
  </si>
  <si>
    <t>Jirásková Věra</t>
  </si>
  <si>
    <t>Karel Václav</t>
  </si>
  <si>
    <t>Slavíčková Marie</t>
  </si>
  <si>
    <t>Macálková Marie</t>
  </si>
  <si>
    <t>Kačálová Jaroslava</t>
  </si>
  <si>
    <t>Stejskal Jiří</t>
  </si>
  <si>
    <t>Šmídová Eva</t>
  </si>
  <si>
    <t>Křesť.a dem.unie-Čs.str.lidová</t>
  </si>
  <si>
    <t>Podrázský Roman</t>
  </si>
  <si>
    <t>akad. soch. </t>
  </si>
  <si>
    <t>KDU-ČSL</t>
  </si>
  <si>
    <t>16.71</t>
  </si>
  <si>
    <t>Málková Marie</t>
  </si>
  <si>
    <t>Strašil Josef</t>
  </si>
  <si>
    <t>Sejkora Jan</t>
  </si>
  <si>
    <t>Čejka Jan</t>
  </si>
  <si>
    <t>Stejskalová Věra</t>
  </si>
  <si>
    <t>Bárta Jan</t>
  </si>
  <si>
    <t>Omes Michael</t>
  </si>
  <si>
    <t>Rutschová Marie</t>
  </si>
  <si>
    <t>Málek Petr</t>
  </si>
  <si>
    <t>Bechyňová Vladimíra</t>
  </si>
  <si>
    <t>PharmDr. </t>
  </si>
  <si>
    <t>Močuba Stanislav</t>
  </si>
  <si>
    <t>Hánová Marie</t>
  </si>
  <si>
    <t>Čeplová Marie</t>
  </si>
  <si>
    <t>Pometlo Václav</t>
  </si>
  <si>
    <t>8.48</t>
  </si>
  <si>
    <t>10.74</t>
  </si>
  <si>
    <t>8.53</t>
  </si>
  <si>
    <t>7.09</t>
  </si>
  <si>
    <t>6.40</t>
  </si>
  <si>
    <t>7.11</t>
  </si>
  <si>
    <t>7.70</t>
  </si>
  <si>
    <t>7.51</t>
  </si>
  <si>
    <t>5.86</t>
  </si>
  <si>
    <t>5.57</t>
  </si>
  <si>
    <t>4.28</t>
  </si>
  <si>
    <t>4.47</t>
  </si>
  <si>
    <t>4.33</t>
  </si>
  <si>
    <t>4.17</t>
  </si>
  <si>
    <t>5.50</t>
  </si>
  <si>
    <t>10.39</t>
  </si>
  <si>
    <t>11.15</t>
  </si>
  <si>
    <t>6.21</t>
  </si>
  <si>
    <t>6.78</t>
  </si>
  <si>
    <t>2.36</t>
  </si>
  <si>
    <t>8.97</t>
  </si>
  <si>
    <t>3.68</t>
  </si>
  <si>
    <t>3.93</t>
  </si>
  <si>
    <t>4.80</t>
  </si>
  <si>
    <t>5.75</t>
  </si>
  <si>
    <t>3.09</t>
  </si>
  <si>
    <t>2.06</t>
  </si>
  <si>
    <t>13.05</t>
  </si>
  <si>
    <t>10.27</t>
  </si>
  <si>
    <t>10.36</t>
  </si>
  <si>
    <t>6.67</t>
  </si>
  <si>
    <t>7.59</t>
  </si>
  <si>
    <t>5.64</t>
  </si>
  <si>
    <t>6.31</t>
  </si>
  <si>
    <t>4.13</t>
  </si>
  <si>
    <t>5.48</t>
  </si>
  <si>
    <t>5.45</t>
  </si>
  <si>
    <t>5.83</t>
  </si>
  <si>
    <t>5.40</t>
  </si>
  <si>
    <t>5.09</t>
  </si>
  <si>
    <t>4.32</t>
  </si>
  <si>
    <t>4.34</t>
  </si>
  <si>
    <t>9.86</t>
  </si>
  <si>
    <t>7.15</t>
  </si>
  <si>
    <t>9.59</t>
  </si>
  <si>
    <t>6.20</t>
  </si>
  <si>
    <t>6.16</t>
  </si>
  <si>
    <t>7.99</t>
  </si>
  <si>
    <t>3.23</t>
  </si>
  <si>
    <t>3.35</t>
  </si>
  <si>
    <t>5.60</t>
  </si>
  <si>
    <t>7.21</t>
  </si>
  <si>
    <t>4.55</t>
  </si>
  <si>
    <t>4.82</t>
  </si>
  <si>
    <t>2.35</t>
  </si>
  <si>
    <t>4.89</t>
  </si>
  <si>
    <t>9.88</t>
  </si>
  <si>
    <t>5.17</t>
  </si>
  <si>
    <t>6.84</t>
  </si>
  <si>
    <t>8.46</t>
  </si>
  <si>
    <t>7.23</t>
  </si>
  <si>
    <t>8.01</t>
  </si>
  <si>
    <t>3.92</t>
  </si>
  <si>
    <t>4.50</t>
  </si>
  <si>
    <t>6.69</t>
  </si>
  <si>
    <t>3.91</t>
  </si>
  <si>
    <t>3.28</t>
  </si>
  <si>
    <t>4.38</t>
  </si>
  <si>
    <t>Kandidátní listina</t>
  </si>
  <si>
    <t>Počet</t>
  </si>
  <si>
    <t>20.00</t>
  </si>
  <si>
    <t>Křesťan.a demokrat.unie-Českosl.strana lidová</t>
  </si>
  <si>
    <t>Sdružení nezávislých kandidátů - místní sdružení celkem</t>
  </si>
  <si>
    <t>14.29</t>
  </si>
  <si>
    <t>Křesťanská a demokratická unie - Československá strana lidová</t>
  </si>
  <si>
    <t>Česká strana sociálně demokratická</t>
  </si>
  <si>
    <t>Komunistická strana Čech a Moravy</t>
  </si>
  <si>
    <t>Sdruž.nezáv.kand.-míst.celkem</t>
  </si>
  <si>
    <t>Culka Stanislav</t>
  </si>
  <si>
    <t>Dvořáková Anna</t>
  </si>
  <si>
    <t>17.71</t>
  </si>
  <si>
    <t>Benák Zdeněk</t>
  </si>
  <si>
    <t>Kamarád Martin</t>
  </si>
  <si>
    <t>Linhart Pavel</t>
  </si>
  <si>
    <t>Šeda David</t>
  </si>
  <si>
    <t>Mach Pavel</t>
  </si>
  <si>
    <t>Dobrovolný Josef</t>
  </si>
  <si>
    <t>Nováková Hana</t>
  </si>
  <si>
    <t>7.00</t>
  </si>
  <si>
    <t>Švecová Jana</t>
  </si>
  <si>
    <t>Henzlová Jitka</t>
  </si>
  <si>
    <t>Svobodová Marie</t>
  </si>
  <si>
    <t>Šimanovský Jiří</t>
  </si>
  <si>
    <t>Pavelka Jiří</t>
  </si>
  <si>
    <t>16.99</t>
  </si>
  <si>
    <t>Stehno Miroslav</t>
  </si>
  <si>
    <t>Palán Vlastimil</t>
  </si>
  <si>
    <t>Uhlíř František</t>
  </si>
  <si>
    <t>Neumann Zdeněk</t>
  </si>
  <si>
    <t>Smejkalová Jana</t>
  </si>
  <si>
    <t>Krčálová Jaroslava</t>
  </si>
  <si>
    <t>Satrapová Helena</t>
  </si>
  <si>
    <t>Čepl Václav</t>
  </si>
  <si>
    <t>Nechvátal Luděk</t>
  </si>
  <si>
    <t>Tecl Slavomír</t>
  </si>
  <si>
    <t>16.94</t>
  </si>
  <si>
    <t>Málková Jarmila</t>
  </si>
  <si>
    <t>Mošťková Miroslava</t>
  </si>
  <si>
    <t>Němec Radomír</t>
  </si>
  <si>
    <t>Krejčová Jana</t>
  </si>
  <si>
    <t>Kubát Jiří</t>
  </si>
  <si>
    <t>Votava Jiří</t>
  </si>
  <si>
    <t>Průža Zdeněk</t>
  </si>
  <si>
    <t>Benc Zdeněk</t>
  </si>
  <si>
    <t>Karel Vít</t>
  </si>
  <si>
    <t>Sejkora Lukáš</t>
  </si>
  <si>
    <t>Augustinová Martina</t>
  </si>
  <si>
    <t>Stránský Štefan</t>
  </si>
  <si>
    <t>Pavlíček Petr</t>
  </si>
  <si>
    <t>Janáček František</t>
  </si>
  <si>
    <t>Stolínová Marta</t>
  </si>
  <si>
    <t>Ficbauer Karel</t>
  </si>
  <si>
    <t>Křesť.demokr.unie-Čs.str.lid.</t>
  </si>
  <si>
    <t>13.30</t>
  </si>
  <si>
    <t>Málek Jan</t>
  </si>
  <si>
    <t>Janáčková Františka</t>
  </si>
  <si>
    <t>Pleslová Marie</t>
  </si>
  <si>
    <t>Bechyně Jan</t>
  </si>
  <si>
    <t>PhDr. </t>
  </si>
  <si>
    <t>Henzl Václav</t>
  </si>
  <si>
    <t>Ledvinka Lubomír</t>
  </si>
  <si>
    <t>MUDr. </t>
  </si>
  <si>
    <t>Strašil Miloslav</t>
  </si>
  <si>
    <t>Jajtner Tomáš</t>
  </si>
  <si>
    <t>Kasal Miloslav</t>
  </si>
  <si>
    <t>Česká str.sociálně demokrat.</t>
  </si>
  <si>
    <t>Vopršál Jaromír</t>
  </si>
  <si>
    <t>20.64</t>
  </si>
  <si>
    <t>Joukl Libor</t>
  </si>
  <si>
    <t>Matoušek Josef</t>
  </si>
  <si>
    <t>Orgoníková Hana</t>
  </si>
  <si>
    <t>Linhartová Václava</t>
  </si>
  <si>
    <t>Pavelka Josef</t>
  </si>
  <si>
    <t>Sibera Jaroslav</t>
  </si>
  <si>
    <t>Dopita Viktor</t>
  </si>
  <si>
    <t>Kerbr František</t>
  </si>
  <si>
    <t>Běloušková Nataša</t>
  </si>
  <si>
    <t>Opatřil Jan</t>
  </si>
  <si>
    <t>Němec Dobroslav</t>
  </si>
  <si>
    <t>Rosecký Karel</t>
  </si>
  <si>
    <t>Komunistická str.Čech a Moravy</t>
  </si>
  <si>
    <t>15.18</t>
  </si>
  <si>
    <t>Hájek Jiří</t>
  </si>
  <si>
    <t>Krčál Miroslav</t>
  </si>
  <si>
    <t>Dvořák Josef</t>
  </si>
  <si>
    <t>9.23</t>
  </si>
  <si>
    <t>6.28</t>
  </si>
  <si>
    <t>10.67</t>
  </si>
  <si>
    <t>5.44</t>
  </si>
  <si>
    <t>7.46</t>
  </si>
  <si>
    <t>8.60</t>
  </si>
  <si>
    <t>2.91</t>
  </si>
  <si>
    <t>8.09</t>
  </si>
  <si>
    <t>2.95</t>
  </si>
  <si>
    <t>3.45</t>
  </si>
  <si>
    <t>3.12</t>
  </si>
  <si>
    <t>3.24</t>
  </si>
  <si>
    <t>3.79</t>
  </si>
  <si>
    <t>9.18</t>
  </si>
  <si>
    <t>11.93</t>
  </si>
  <si>
    <t>8.29</t>
  </si>
  <si>
    <t>3.88</t>
  </si>
  <si>
    <t>4.20</t>
  </si>
  <si>
    <t>11.29</t>
  </si>
  <si>
    <t>6.43</t>
  </si>
  <si>
    <t>5.42</t>
  </si>
  <si>
    <t>1.57</t>
  </si>
  <si>
    <t>3.48</t>
  </si>
  <si>
    <t>3.56</t>
  </si>
  <si>
    <t>1.53</t>
  </si>
  <si>
    <t>12.53</t>
  </si>
  <si>
    <t>5.67</t>
  </si>
  <si>
    <t>7.19</t>
  </si>
  <si>
    <t>6.52</t>
  </si>
  <si>
    <t>6.08</t>
  </si>
  <si>
    <t>3.18</t>
  </si>
  <si>
    <t>4.74</t>
  </si>
  <si>
    <t>4.11</t>
  </si>
  <si>
    <t>10.34</t>
  </si>
  <si>
    <t>4.48</t>
  </si>
  <si>
    <t>2.96</t>
  </si>
  <si>
    <t>4.04</t>
  </si>
  <si>
    <t>10.28</t>
  </si>
  <si>
    <t>7.41</t>
  </si>
  <si>
    <t>6.79</t>
  </si>
  <si>
    <t>10.20</t>
  </si>
  <si>
    <t>8.96</t>
  </si>
  <si>
    <t>7.50</t>
  </si>
  <si>
    <t>6.87</t>
  </si>
  <si>
    <t>7.24</t>
  </si>
  <si>
    <t>6.74</t>
  </si>
  <si>
    <t>7.84</t>
  </si>
  <si>
    <t>4.39</t>
  </si>
  <si>
    <t>4.22</t>
  </si>
  <si>
    <t>3.94</t>
  </si>
  <si>
    <t>4.35</t>
  </si>
  <si>
    <t>10.50</t>
  </si>
  <si>
    <t>8.37</t>
  </si>
  <si>
    <t>5.58</t>
  </si>
  <si>
    <t>5.06</t>
  </si>
  <si>
    <t>5.63</t>
  </si>
  <si>
    <t>6.51</t>
  </si>
  <si>
    <t>7.12</t>
  </si>
  <si>
    <t>6.58</t>
  </si>
  <si>
    <t>5.54</t>
  </si>
  <si>
    <t>5.31</t>
  </si>
  <si>
    <t>4.61</t>
  </si>
  <si>
    <t>4.59</t>
  </si>
  <si>
    <t>4.45</t>
  </si>
  <si>
    <t>6.77</t>
  </si>
  <si>
    <t>5.15</t>
  </si>
  <si>
    <t>7.03</t>
  </si>
  <si>
    <t>9.41</t>
  </si>
  <si>
    <t>7.37</t>
  </si>
  <si>
    <t>4.49</t>
  </si>
  <si>
    <t>6.71</t>
  </si>
  <si>
    <t>3.46</t>
  </si>
  <si>
    <t>3.64</t>
  </si>
  <si>
    <t>8.59</t>
  </si>
  <si>
    <t>4.65</t>
  </si>
  <si>
    <t>4.58</t>
  </si>
  <si>
    <t>6.30</t>
  </si>
  <si>
    <t>12.06</t>
  </si>
  <si>
    <t>6.26</t>
  </si>
  <si>
    <t>6.63</t>
  </si>
  <si>
    <t>5.88</t>
  </si>
  <si>
    <t>5.10</t>
  </si>
  <si>
    <t>6.09</t>
  </si>
  <si>
    <t>4.12</t>
  </si>
  <si>
    <t>Sdružení nezávislých kandidátů - Sportovci pro Přibyslav</t>
  </si>
  <si>
    <t>Sdružení nezávislých kandidátů - NÁŠ DOMOV</t>
  </si>
  <si>
    <t>Sdružení nezávislých kandidátů - ŠANCE PRO KAŽDÉHO</t>
  </si>
  <si>
    <t>Sdružení nezávislých kandidátů - NEZÁVISLÍ</t>
  </si>
  <si>
    <t>12.50</t>
  </si>
  <si>
    <t>21.38</t>
  </si>
  <si>
    <t>Prnka Roman</t>
  </si>
  <si>
    <t>Mach Ivo</t>
  </si>
  <si>
    <t>Novotná Eva</t>
  </si>
  <si>
    <t>Smejkal Jan</t>
  </si>
  <si>
    <t>15.83</t>
  </si>
  <si>
    <t>Pelikán Josef</t>
  </si>
  <si>
    <t>MUDr. ¨</t>
  </si>
  <si>
    <t>Matoušek Jiří</t>
  </si>
  <si>
    <t>Jaroš Libor</t>
  </si>
  <si>
    <t>Strašil Miroslav</t>
  </si>
  <si>
    <t>Horská Marie</t>
  </si>
  <si>
    <t>Hospodková Zdeňka</t>
  </si>
  <si>
    <t>14.30</t>
  </si>
  <si>
    <t>Neumannová Zdenka</t>
  </si>
  <si>
    <t>Černý Miroslav</t>
  </si>
  <si>
    <t>Hyksová Hana</t>
  </si>
  <si>
    <t>Křesťan Jaromír</t>
  </si>
  <si>
    <t>Vaverka Josef</t>
  </si>
  <si>
    <t>Chmelík Jaroslav</t>
  </si>
  <si>
    <t>Pibyl Miloslav</t>
  </si>
  <si>
    <t>13.29</t>
  </si>
  <si>
    <t>Křivánek Roman</t>
  </si>
  <si>
    <t>Macek Jindřich</t>
  </si>
  <si>
    <t>Mikulincová Hana</t>
  </si>
  <si>
    <t>Forman Josef</t>
  </si>
  <si>
    <t>SNK - Sportovci pro Přibyslav</t>
  </si>
  <si>
    <t>20.57</t>
  </si>
  <si>
    <t>Dolák Vladimír</t>
  </si>
  <si>
    <t>Kalina František</t>
  </si>
  <si>
    <t>Prchal František</t>
  </si>
  <si>
    <t>Stejskalová Marcela</t>
  </si>
  <si>
    <t>Pařilová Iva</t>
  </si>
  <si>
    <t>Zrna Zdeněk</t>
  </si>
  <si>
    <t>Koudela Jiří</t>
  </si>
  <si>
    <t>Němec Radekr</t>
  </si>
  <si>
    <t>Klementová Helena</t>
  </si>
  <si>
    <t>Farková Marta</t>
  </si>
  <si>
    <t>Pochop Stanislav</t>
  </si>
  <si>
    <t>Janáčková Hana</t>
  </si>
  <si>
    <t>Šejstal Zdeněk</t>
  </si>
  <si>
    <t>SNK - NÁŠ DOMOV</t>
  </si>
  <si>
    <t>Slámová Jolana</t>
  </si>
  <si>
    <t>Mášová Lenka</t>
  </si>
  <si>
    <t>Slezáková Jaroslava</t>
  </si>
  <si>
    <t>24.91</t>
  </si>
  <si>
    <t>Venzhöfer Vojtěch</t>
  </si>
  <si>
    <t>Mach Miloslav</t>
  </si>
  <si>
    <t>Březina Jiří</t>
  </si>
  <si>
    <t>Musilová Marie</t>
  </si>
  <si>
    <t>Holá Ivana</t>
  </si>
  <si>
    <t>Macálka Jan</t>
  </si>
  <si>
    <t>Henzlová Ivana</t>
  </si>
  <si>
    <t>Veselá Emílie</t>
  </si>
  <si>
    <t>Wildman Josef</t>
  </si>
  <si>
    <t>Vojtěch Josef</t>
  </si>
  <si>
    <t>SNK -ŠANCE PRO KAŽDÉHO</t>
  </si>
  <si>
    <t>27.31</t>
  </si>
  <si>
    <t>Šmídová Miloslava</t>
  </si>
  <si>
    <t>Augustin Ondřej</t>
  </si>
  <si>
    <t>Klementová Hana</t>
  </si>
  <si>
    <t>Pleslová Daniela</t>
  </si>
  <si>
    <t>Pleskačová Olga</t>
  </si>
  <si>
    <t>Stránská Marie</t>
  </si>
  <si>
    <t>Novotná Jaroslava</t>
  </si>
  <si>
    <t>Pochopová Jana</t>
  </si>
  <si>
    <t>Vykoukalová Simona</t>
  </si>
  <si>
    <t>Sobotková Marie</t>
  </si>
  <si>
    <t>SNK - NEZÁVISLÍ</t>
  </si>
  <si>
    <t>23.69</t>
  </si>
  <si>
    <t>14.36</t>
  </si>
  <si>
    <t>Přibyl Jiří</t>
  </si>
  <si>
    <t>Kytličková Václava</t>
  </si>
  <si>
    <t>Šnýdl Vladimír</t>
  </si>
  <si>
    <t>10.18</t>
  </si>
  <si>
    <t>8.21</t>
  </si>
  <si>
    <t>4.75</t>
  </si>
  <si>
    <t>6.88</t>
  </si>
  <si>
    <t>8.85</t>
  </si>
  <si>
    <t>5.97</t>
  </si>
  <si>
    <t>4.78</t>
  </si>
  <si>
    <t>4.15</t>
  </si>
  <si>
    <t>3.29</t>
  </si>
  <si>
    <t>3.40</t>
  </si>
  <si>
    <t>4.06</t>
  </si>
  <si>
    <t>2.68</t>
  </si>
  <si>
    <t>7.45</t>
  </si>
  <si>
    <t>10.10</t>
  </si>
  <si>
    <t>7.72</t>
  </si>
  <si>
    <t>6.19</t>
  </si>
  <si>
    <t>5.80</t>
  </si>
  <si>
    <t>5.56</t>
  </si>
  <si>
    <t>5.94</t>
  </si>
  <si>
    <t>5.34</t>
  </si>
  <si>
    <t>5.20</t>
  </si>
  <si>
    <t>3.61</t>
  </si>
  <si>
    <t>3.72</t>
  </si>
  <si>
    <t>11.55</t>
  </si>
  <si>
    <t>8.26</t>
  </si>
  <si>
    <t>5.82</t>
  </si>
  <si>
    <t>6.10</t>
  </si>
  <si>
    <t>4.41</t>
  </si>
  <si>
    <t>3.85</t>
  </si>
  <si>
    <t>4.44</t>
  </si>
  <si>
    <t>4.25</t>
  </si>
  <si>
    <t>8.89</t>
  </si>
  <si>
    <t>9.61</t>
  </si>
  <si>
    <t>9.40</t>
  </si>
  <si>
    <t>7.17</t>
  </si>
  <si>
    <t>9.82</t>
  </si>
  <si>
    <t>4.93</t>
  </si>
  <si>
    <t>5.19</t>
  </si>
  <si>
    <t>3.42</t>
  </si>
  <si>
    <t>4.69</t>
  </si>
  <si>
    <t>2.93</t>
  </si>
  <si>
    <t>11.57</t>
  </si>
  <si>
    <t>10.47</t>
  </si>
  <si>
    <t>3.58</t>
  </si>
  <si>
    <t>5.26</t>
  </si>
  <si>
    <t>6.12</t>
  </si>
  <si>
    <t>7.79</t>
  </si>
  <si>
    <t>3.73</t>
  </si>
  <si>
    <t>6.45</t>
  </si>
  <si>
    <t>3.01</t>
  </si>
  <si>
    <t>5.02</t>
  </si>
  <si>
    <t>3.06</t>
  </si>
  <si>
    <t>5.61</t>
  </si>
  <si>
    <t>5.70</t>
  </si>
  <si>
    <t>4.31</t>
  </si>
  <si>
    <t>9.09</t>
  </si>
  <si>
    <t>5.47</t>
  </si>
  <si>
    <t>4.73</t>
  </si>
  <si>
    <t>5.33</t>
  </si>
  <si>
    <t>5.52</t>
  </si>
  <si>
    <t>3.75</t>
  </si>
  <si>
    <t>1.99</t>
  </si>
  <si>
    <t>8.68</t>
  </si>
  <si>
    <t>2.58</t>
  </si>
  <si>
    <t>1.42</t>
  </si>
  <si>
    <t>4.92</t>
  </si>
  <si>
    <t>4.26</t>
  </si>
  <si>
    <t>2.50</t>
  </si>
  <si>
    <t>6.18</t>
  </si>
  <si>
    <t>17.12</t>
  </si>
  <si>
    <t>3.67</t>
  </si>
  <si>
    <t>4.42</t>
  </si>
  <si>
    <t>8.84</t>
  </si>
  <si>
    <t>3.89</t>
  </si>
  <si>
    <t>5.95</t>
  </si>
  <si>
    <t>6.92</t>
  </si>
  <si>
    <t>4.16</t>
  </si>
  <si>
    <t>2.40</t>
  </si>
  <si>
    <t>1.92</t>
  </si>
  <si>
    <t>2.84</t>
  </si>
  <si>
    <t>3.32</t>
  </si>
  <si>
    <t>Mandá</t>
  </si>
  <si>
    <t>Počet kandidátů</t>
  </si>
  <si>
    <t>název</t>
  </si>
  <si>
    <t>Sdružení nezávislých kandidátů - Přibyslav</t>
  </si>
  <si>
    <t>Navrhující</t>
  </si>
  <si>
    <t>Politická</t>
  </si>
  <si>
    <t>příslušnost</t>
  </si>
  <si>
    <t>/náhradníka</t>
  </si>
  <si>
    <t>příjmení, jméno, tituly</t>
  </si>
  <si>
    <t>věk</t>
  </si>
  <si>
    <t>Zábrana Václav Ing.</t>
  </si>
  <si>
    <t>Kamarád Martin</t>
  </si>
  <si>
    <t>Šnýdlová Anna Mgr.</t>
  </si>
  <si>
    <t>Benc Ota Mgr.</t>
  </si>
  <si>
    <t>Stolínová Marta</t>
  </si>
  <si>
    <t>-</t>
  </si>
  <si>
    <t>Hamerník Josef</t>
  </si>
  <si>
    <t>Musil Martin Ing.</t>
  </si>
  <si>
    <t>Stehno Vladislav RNDr.</t>
  </si>
  <si>
    <t>Musilová Jana</t>
  </si>
  <si>
    <t>Krejčí Jan</t>
  </si>
  <si>
    <t>Pavlíček Petr</t>
  </si>
  <si>
    <t>Pometlo Stanislav Ing.</t>
  </si>
  <si>
    <t>Čepl Václav</t>
  </si>
  <si>
    <t>Sobotka Petr</t>
  </si>
  <si>
    <t>Janáček František</t>
  </si>
  <si>
    <t>Sdruž.nezáv.kand.-Přibyslav</t>
  </si>
  <si>
    <t>Štefáček Jan Mgr.</t>
  </si>
  <si>
    <t>Kerbr František Ing.</t>
  </si>
  <si>
    <t>Tecl Slavomír Mgr.</t>
  </si>
  <si>
    <t>Hladík Ladislav Ing.</t>
  </si>
  <si>
    <t>Šimanovský Ivo</t>
  </si>
  <si>
    <t>Macek Jindřich Bc.</t>
  </si>
  <si>
    <t>Teclová Zdeňka Ing.</t>
  </si>
  <si>
    <t>Slavíčková Marie</t>
  </si>
  <si>
    <t>Mošťková Miroslava Ing.</t>
  </si>
  <si>
    <t>Němcová Jitka</t>
  </si>
  <si>
    <t>Dolák Vladimír</t>
  </si>
  <si>
    <t>Dobrovolný Josef</t>
  </si>
  <si>
    <t>Augustinová Martina</t>
  </si>
  <si>
    <t>Karel Vít</t>
  </si>
  <si>
    <t>Kulhánek Karel</t>
  </si>
  <si>
    <t>Neumannová Zdena</t>
  </si>
  <si>
    <t>Krčál Zdeněk</t>
  </si>
  <si>
    <t>Hyksová Hana Mgr.</t>
  </si>
  <si>
    <t>Pospíchalová Miloslava</t>
  </si>
  <si>
    <t>Němec Jiří Mgr.</t>
  </si>
  <si>
    <t>Novotný Miloslav</t>
  </si>
  <si>
    <t>Křesťan Jaromír</t>
  </si>
  <si>
    <t>Černý Miroslav</t>
  </si>
  <si>
    <t>Vaverka Josef</t>
  </si>
  <si>
    <t>Dvořák Josef</t>
  </si>
  <si>
    <t>Smejkal Ladislav</t>
  </si>
  <si>
    <t>Čermák Jaroslav</t>
  </si>
  <si>
    <t>Hološ Zdeněk</t>
  </si>
  <si>
    <t>Chmelík Jaroslav</t>
  </si>
  <si>
    <t>Šalovský Miroslav</t>
  </si>
  <si>
    <t>Joukl Libor Ing.</t>
  </si>
  <si>
    <t>Bártová Zdeňka</t>
  </si>
  <si>
    <t>Sedlák Jaroslav</t>
  </si>
  <si>
    <t>Vopršal Jaromír Mgr.</t>
  </si>
  <si>
    <t>Uhlíř František</t>
  </si>
  <si>
    <t>Machová Libuše</t>
  </si>
  <si>
    <t>Opatřil Jan Ing.</t>
  </si>
  <si>
    <t>Prnka Roman</t>
  </si>
  <si>
    <t>Rosecký Karel</t>
  </si>
  <si>
    <t>Holub Aleš</t>
  </si>
  <si>
    <t>Mášová Lenka</t>
  </si>
  <si>
    <t>Novotná Eva</t>
  </si>
  <si>
    <t>Venzhöfer Vojtěch</t>
  </si>
  <si>
    <t>Linhartová Václava</t>
  </si>
  <si>
    <t>Matoušek Josef</t>
  </si>
  <si>
    <t>Omes Michael</t>
  </si>
  <si>
    <t>Henzl Václav</t>
  </si>
  <si>
    <t>Ledvinka Lubomír MUDr.</t>
  </si>
  <si>
    <t>Málek Jan Ing.</t>
  </si>
  <si>
    <t>Pleslová Marie</t>
  </si>
  <si>
    <t>Jaroš Libor</t>
  </si>
  <si>
    <t>Bechyně Jan PhDr.</t>
  </si>
  <si>
    <t>Matoušek Jiří</t>
  </si>
  <si>
    <t>Bárta Jan</t>
  </si>
  <si>
    <t>Jajtnerová Ludmila</t>
  </si>
  <si>
    <t>Hospodková Zdeňka</t>
  </si>
  <si>
    <t>Horská Marie</t>
  </si>
  <si>
    <t>Kasal Roman</t>
  </si>
  <si>
    <t>Lehrlová Jana</t>
  </si>
  <si>
    <t>Pokorná Marie</t>
  </si>
  <si>
    <t>poř. číslo</t>
  </si>
  <si>
    <t>Politická příslušnost</t>
  </si>
  <si>
    <t>Navrhující strana</t>
  </si>
  <si>
    <t>Pořadí zvolení</t>
  </si>
  <si>
    <t>NEZÁVISLÍ PRO PŘIBYSLAV</t>
  </si>
  <si>
    <t>Sdružení nezávislých kandidátů Přibyslav</t>
  </si>
  <si>
    <t>Křesťanová Marie Ing.</t>
  </si>
  <si>
    <t>Thomayer Jan Ing.</t>
  </si>
  <si>
    <t>Doubková Anna Mgr.</t>
  </si>
  <si>
    <t>Kachlík Milan Mgr.</t>
  </si>
  <si>
    <t>TOP 09</t>
  </si>
  <si>
    <t>Pelikán Josef</t>
  </si>
  <si>
    <t>Vykoukalová Hana</t>
  </si>
  <si>
    <t>Vlček Jakub</t>
  </si>
  <si>
    <t>Hradová Věra</t>
  </si>
  <si>
    <t>Fišer Luděk</t>
  </si>
  <si>
    <t>Jajtner Petr Bc.</t>
  </si>
  <si>
    <t>Šorfová Anna</t>
  </si>
  <si>
    <t>Neuvirtová Karolína</t>
  </si>
  <si>
    <t>Voralová Marie</t>
  </si>
  <si>
    <t>Kasalová Marcela Mgr.</t>
  </si>
  <si>
    <t>Neumannová Zdena Mgr.</t>
  </si>
  <si>
    <t>Rezničenko Luděk Ing.</t>
  </si>
  <si>
    <t>Fiedlerová Petra Mgr.</t>
  </si>
  <si>
    <t>Klement Václav</t>
  </si>
  <si>
    <t>Pibyl Miloslav</t>
  </si>
  <si>
    <t>Stejskalová Věra</t>
  </si>
  <si>
    <t>Krčál Karel</t>
  </si>
  <si>
    <t>Sdruž.nezáv.kand.Přibyslav</t>
  </si>
  <si>
    <t>Štefáček Jan Mgr. Bc.</t>
  </si>
  <si>
    <t>Klementová Helena</t>
  </si>
  <si>
    <t>Štěpán Miroslav Bc.</t>
  </si>
  <si>
    <t>Pejzl Jan</t>
  </si>
  <si>
    <t>Stejskalová Marcela</t>
  </si>
  <si>
    <t>Jirásková Věra</t>
  </si>
  <si>
    <t>Sejkorová Marie Ing.</t>
  </si>
  <si>
    <t>Málek Jan Bc.</t>
  </si>
  <si>
    <t>Matoušek Jiří Mgr.</t>
  </si>
  <si>
    <t>Tománková Emilie</t>
  </si>
  <si>
    <t>Horský Jaroslav</t>
  </si>
  <si>
    <t>Kachlíková Ludmila Mgr.</t>
  </si>
  <si>
    <t>Ležák Martin</t>
  </si>
  <si>
    <t>Sláma Vladislav</t>
  </si>
  <si>
    <t>Venzhőfer Vojtěch</t>
  </si>
  <si>
    <t>Kerbr Zdeněk</t>
  </si>
  <si>
    <t>Staňková Michala Ing.</t>
  </si>
  <si>
    <t>Rosecká Stanislava</t>
  </si>
  <si>
    <t>Sobotka Petr Bc.</t>
  </si>
  <si>
    <t>Nejedlý Zdeněk</t>
  </si>
  <si>
    <t>Peřina Tomáš</t>
  </si>
  <si>
    <t>ANO 2011</t>
  </si>
  <si>
    <t>PŘIBYSLAV 2014</t>
  </si>
  <si>
    <t>Neumanová Zdena Mgr.</t>
  </si>
  <si>
    <t>Havlíček Ondřej</t>
  </si>
  <si>
    <t>Dobrý Zdeněk</t>
  </si>
  <si>
    <t>Černá Božena</t>
  </si>
  <si>
    <t>Křesťanová Jaroslava</t>
  </si>
  <si>
    <t>Neumann Zdeněk</t>
  </si>
  <si>
    <t>Miškovská Jana Mgr.</t>
  </si>
  <si>
    <t>Málek Jan Mgr. et Mgr.</t>
  </si>
  <si>
    <t>Močubová Anežka</t>
  </si>
  <si>
    <t>Málek Petr</t>
  </si>
  <si>
    <t>Zrzavá Marie Mgr.</t>
  </si>
  <si>
    <t>Doubková Anna Mgr. Bc.</t>
  </si>
  <si>
    <t>Křesťan Jiří</t>
  </si>
  <si>
    <t>Henzl Josef</t>
  </si>
  <si>
    <t>Ležák Lukáš Bc. DiS.</t>
  </si>
  <si>
    <t>Loužecká Kristýna</t>
  </si>
  <si>
    <t>Bártová Petra Mgr.</t>
  </si>
  <si>
    <t>Kalina František</t>
  </si>
  <si>
    <t>Šnýdl Jakub</t>
  </si>
  <si>
    <t>Adam Petr Mgr.</t>
  </si>
  <si>
    <t>Loužecká Ilona DiS.</t>
  </si>
  <si>
    <t>Žáková Jana</t>
  </si>
  <si>
    <t>Veselík Michal</t>
  </si>
  <si>
    <t>Štefanová Dagmar</t>
  </si>
  <si>
    <t>Šauerová Anna</t>
  </si>
  <si>
    <t>Sobotková Lenka</t>
  </si>
  <si>
    <t>Pochop Stanislav</t>
  </si>
  <si>
    <t>Smejkalová Naděžda Mgr.</t>
  </si>
  <si>
    <t>Štáflová Marta</t>
  </si>
  <si>
    <t>Hintnaus Jiří</t>
  </si>
  <si>
    <t>Pelikán Josef Ing.</t>
  </si>
  <si>
    <t>Rosický František</t>
  </si>
  <si>
    <t>Musil Radovan</t>
  </si>
  <si>
    <t>Kocourek František</t>
  </si>
  <si>
    <t>Hospodka Stanislav</t>
  </si>
  <si>
    <t>Čejka Jan</t>
  </si>
  <si>
    <t>Vomela Jakub</t>
  </si>
  <si>
    <t>Števuljak Tomáš</t>
  </si>
  <si>
    <t>Michl Pavel</t>
  </si>
  <si>
    <t>Musil Jan</t>
  </si>
  <si>
    <t>Vanický Jiří</t>
  </si>
  <si>
    <t>Slezáková Jaroslava Ing.</t>
  </si>
  <si>
    <t>Mach Ivo Mgr.</t>
  </si>
  <si>
    <t>Orgoníková Lucie Ing.</t>
  </si>
  <si>
    <t>Rezničenková Irena Ing.</t>
  </si>
  <si>
    <t>Veselá Emilie</t>
  </si>
  <si>
    <t>Štěpán Miroslav</t>
  </si>
  <si>
    <t>Okrsky</t>
  </si>
  <si>
    <t>celkem</t>
  </si>
  <si>
    <t>zpr.</t>
  </si>
  <si>
    <t>3 207</t>
  </si>
  <si>
    <t>1 673</t>
  </si>
  <si>
    <t>22 983</t>
  </si>
  <si>
    <t>Počet volebních obvodů</t>
  </si>
  <si>
    <t>Voliči v seznamu</t>
  </si>
  <si>
    <t>Vydané obálky</t>
  </si>
  <si>
    <t>Volební účast v %</t>
  </si>
  <si>
    <t>Odevzdané obálky</t>
  </si>
  <si>
    <t>Platné hlasy</t>
  </si>
  <si>
    <t>Počet volených členů zastupitelstva</t>
  </si>
  <si>
    <t>2 112</t>
  </si>
  <si>
    <t>22 983,00</t>
  </si>
  <si>
    <t>3 945</t>
  </si>
  <si>
    <t>3 243</t>
  </si>
  <si>
    <t>4 730</t>
  </si>
  <si>
    <t>2 374</t>
  </si>
  <si>
    <t>3 228</t>
  </si>
  <si>
    <t>3 351</t>
  </si>
  <si>
    <t>Přepočtený základ dle počtu kandidátů</t>
  </si>
  <si>
    <t>Přepočtené % platných hlasů</t>
  </si>
  <si>
    <t>Počet mandátů</t>
  </si>
  <si>
    <t>4 159</t>
  </si>
  <si>
    <t>23 736,00</t>
  </si>
  <si>
    <t>2 339</t>
  </si>
  <si>
    <t>3 456</t>
  </si>
  <si>
    <t>3 673</t>
  </si>
  <si>
    <t>4 249</t>
  </si>
  <si>
    <t>5 860</t>
  </si>
  <si>
    <t>6 308</t>
  </si>
  <si>
    <t>21 958,00</t>
  </si>
  <si>
    <t>4 481</t>
  </si>
  <si>
    <t>2 946</t>
  </si>
  <si>
    <t>4 038</t>
  </si>
  <si>
    <t>4 185</t>
  </si>
  <si>
    <t>3 614</t>
  </si>
  <si>
    <t>14.86</t>
  </si>
  <si>
    <t>24 320.00</t>
  </si>
  <si>
    <t>3 651</t>
  </si>
  <si>
    <t>3 194</t>
  </si>
  <si>
    <t>13.13</t>
  </si>
  <si>
    <t>6 136</t>
  </si>
  <si>
    <t>25.23</t>
  </si>
  <si>
    <t>2 090</t>
  </si>
  <si>
    <t>2 155</t>
  </si>
  <si>
    <t>1 197</t>
  </si>
  <si>
    <t>2 283</t>
  </si>
  <si>
    <t>15.01</t>
  </si>
  <si>
    <t>8.86</t>
  </si>
  <si>
    <t>9.39</t>
  </si>
  <si>
    <t>9.38</t>
  </si>
  <si>
    <t>2 371</t>
  </si>
  <si>
    <t>2 471</t>
  </si>
  <si>
    <t>2 697</t>
  </si>
  <si>
    <t>5 368</t>
  </si>
  <si>
    <t>4 741</t>
  </si>
  <si>
    <t>18.61</t>
  </si>
  <si>
    <t>4 364</t>
  </si>
  <si>
    <t>17.13</t>
  </si>
  <si>
    <t>3 464</t>
  </si>
  <si>
    <t>13.60</t>
  </si>
  <si>
    <t>9.31</t>
  </si>
  <si>
    <t>9.70</t>
  </si>
  <si>
    <t>10.59</t>
  </si>
  <si>
    <t>21.07</t>
  </si>
  <si>
    <t>100.00</t>
  </si>
  <si>
    <t>3 006</t>
  </si>
  <si>
    <t>1 818</t>
  </si>
  <si>
    <t>60.48</t>
  </si>
  <si>
    <t>25 476</t>
  </si>
  <si>
    <t>2 804</t>
  </si>
  <si>
    <t>2 171</t>
  </si>
  <si>
    <t>77.43</t>
  </si>
  <si>
    <t>30 213</t>
  </si>
  <si>
    <t>8 867</t>
  </si>
  <si>
    <t>29.35</t>
  </si>
  <si>
    <t>3 686</t>
  </si>
  <si>
    <t>5 829</t>
  </si>
  <si>
    <t>19.29</t>
  </si>
  <si>
    <t>5 901</t>
  </si>
  <si>
    <t>19.53</t>
  </si>
  <si>
    <t>5 930</t>
  </si>
  <si>
    <t>19.63</t>
  </si>
  <si>
    <t>12.20</t>
  </si>
  <si>
    <t>3 113</t>
  </si>
  <si>
    <t>1 764</t>
  </si>
  <si>
    <t>56.67</t>
  </si>
  <si>
    <t>1 763</t>
  </si>
  <si>
    <t>24 320</t>
  </si>
  <si>
    <t>3 160</t>
  </si>
  <si>
    <t>1 628</t>
  </si>
  <si>
    <t>1 627</t>
  </si>
  <si>
    <t>21 958</t>
  </si>
  <si>
    <t>3 187</t>
  </si>
  <si>
    <t>1 704</t>
  </si>
  <si>
    <t>23 736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</si>
</sst>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E9E9E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49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workbookViewId="0">
      <selection activeCell="S7" sqref="S7:S11"/>
    </sheetView>
  </sheetViews>
  <sheetFormatPr defaultRowHeight="15" x14ac:dyDescent="0.25"/>
  <cols>
    <col min="2" max="2" width="28.7109375" customWidth="1"/>
    <col min="4" max="4" width="17.5703125" customWidth="1"/>
  </cols>
  <sheetData>
    <row r="1" spans="1:19" x14ac:dyDescent="0.25">
      <c r="A1">
        <v>1994</v>
      </c>
      <c r="C1" s="8" t="s">
        <v>712</v>
      </c>
      <c r="D1" s="8" t="s">
        <v>706</v>
      </c>
      <c r="E1" s="8" t="s">
        <v>700</v>
      </c>
      <c r="F1" s="8"/>
      <c r="G1" s="8"/>
      <c r="H1" s="8" t="s">
        <v>707</v>
      </c>
      <c r="I1" s="8" t="s">
        <v>708</v>
      </c>
      <c r="J1" s="8" t="s">
        <v>709</v>
      </c>
      <c r="K1" s="8" t="s">
        <v>710</v>
      </c>
      <c r="L1" s="8" t="s">
        <v>711</v>
      </c>
    </row>
    <row r="2" spans="1:19" x14ac:dyDescent="0.25">
      <c r="C2" s="8"/>
      <c r="D2" s="8"/>
      <c r="E2" s="8" t="s">
        <v>701</v>
      </c>
      <c r="F2" s="8" t="s">
        <v>702</v>
      </c>
      <c r="G2" s="8" t="s">
        <v>16</v>
      </c>
      <c r="H2" s="8"/>
      <c r="I2" s="8"/>
      <c r="J2" s="8"/>
      <c r="K2" s="8"/>
      <c r="L2" s="8"/>
    </row>
    <row r="3" spans="1:19" x14ac:dyDescent="0.25">
      <c r="C3" s="13">
        <v>15</v>
      </c>
      <c r="D3" s="13">
        <v>1</v>
      </c>
      <c r="E3" s="11">
        <v>3</v>
      </c>
      <c r="F3" s="11">
        <v>3</v>
      </c>
      <c r="G3" s="11" t="s">
        <v>767</v>
      </c>
      <c r="H3" s="11" t="s">
        <v>772</v>
      </c>
      <c r="I3" s="11" t="s">
        <v>773</v>
      </c>
      <c r="J3" s="11" t="s">
        <v>774</v>
      </c>
      <c r="K3" s="11" t="s">
        <v>773</v>
      </c>
      <c r="L3" s="11" t="s">
        <v>775</v>
      </c>
      <c r="N3" t="str">
        <f>CONCATENATE("(",$A$1,", ",C3,", ",H3,", ",I3,", ",K3,", ",L3,") ")</f>
        <v xml:space="preserve">(1994, 15, 2 804, 2 171, 2 171, 30 213) </v>
      </c>
    </row>
    <row r="5" spans="1:19" x14ac:dyDescent="0.25">
      <c r="A5" s="9" t="s">
        <v>183</v>
      </c>
      <c r="B5" s="9"/>
      <c r="C5" s="9" t="s">
        <v>184</v>
      </c>
      <c r="D5" s="9"/>
      <c r="F5" s="8" t="s">
        <v>10</v>
      </c>
      <c r="G5" s="8"/>
      <c r="H5" s="8" t="s">
        <v>515</v>
      </c>
      <c r="I5" s="8" t="s">
        <v>721</v>
      </c>
      <c r="J5" s="8" t="s">
        <v>722</v>
      </c>
      <c r="K5" s="8" t="s">
        <v>723</v>
      </c>
    </row>
    <row r="6" spans="1:19" x14ac:dyDescent="0.25">
      <c r="A6" s="9"/>
      <c r="B6" s="9"/>
      <c r="C6" s="1" t="s">
        <v>15</v>
      </c>
      <c r="D6" s="1" t="s">
        <v>16</v>
      </c>
      <c r="F6" s="8" t="s">
        <v>15</v>
      </c>
      <c r="G6" s="8" t="s">
        <v>16</v>
      </c>
      <c r="H6" s="8"/>
      <c r="I6" s="8"/>
      <c r="J6" s="8"/>
      <c r="K6" s="8"/>
    </row>
    <row r="7" spans="1:19" x14ac:dyDescent="0.25">
      <c r="A7" s="2">
        <v>1</v>
      </c>
      <c r="B7" s="3" t="s">
        <v>17</v>
      </c>
      <c r="C7" s="2">
        <v>15</v>
      </c>
      <c r="D7" s="2" t="s">
        <v>185</v>
      </c>
      <c r="F7" s="10" t="s">
        <v>776</v>
      </c>
      <c r="G7" s="12" t="s">
        <v>777</v>
      </c>
      <c r="H7" s="10"/>
      <c r="I7" s="10"/>
      <c r="J7" s="12"/>
      <c r="K7" s="11">
        <v>4</v>
      </c>
      <c r="N7" t="str">
        <f t="shared" ref="N7:N11" si="0">CONCATENATE("(",$A$1,", ",$A7,", '",$B7,"')")</f>
        <v>(1994, 1, 'Občanská demokratická strana')</v>
      </c>
      <c r="S7" t="str">
        <f>CONCATENATE("set TotalVotes=",F7,", Mandates=",K7,"  where Year=",$A$1," and Number=",A7,"")</f>
        <v>set TotalVotes=8 867, Mandates=4  where Year=1994 and Number=1</v>
      </c>
    </row>
    <row r="8" spans="1:19" x14ac:dyDescent="0.25">
      <c r="A8" s="2">
        <v>2</v>
      </c>
      <c r="B8" s="3" t="s">
        <v>38</v>
      </c>
      <c r="C8" s="2">
        <v>15</v>
      </c>
      <c r="D8" s="2" t="s">
        <v>185</v>
      </c>
      <c r="F8" s="10" t="s">
        <v>778</v>
      </c>
      <c r="G8" s="12" t="s">
        <v>785</v>
      </c>
      <c r="H8" s="10"/>
      <c r="I8" s="10"/>
      <c r="J8" s="12"/>
      <c r="K8" s="11">
        <v>2</v>
      </c>
      <c r="N8" t="str">
        <f t="shared" si="0"/>
        <v>(1994, 2, 'Sdružení ČSSD, LSU, SZ, NK')</v>
      </c>
      <c r="S8" t="str">
        <f t="shared" ref="S8:S11" si="1">CONCATENATE("set TotalVotes=",F8,", Mandates=",K8,"  where Year=",$A$1," and Number=",A8,"")</f>
        <v>set TotalVotes=3 686, Mandates=2  where Year=1994 and Number=2</v>
      </c>
    </row>
    <row r="9" spans="1:19" x14ac:dyDescent="0.25">
      <c r="A9" s="2">
        <v>3</v>
      </c>
      <c r="B9" s="3" t="s">
        <v>59</v>
      </c>
      <c r="C9" s="2">
        <v>15</v>
      </c>
      <c r="D9" s="2" t="s">
        <v>185</v>
      </c>
      <c r="F9" s="10" t="s">
        <v>779</v>
      </c>
      <c r="G9" s="12" t="s">
        <v>780</v>
      </c>
      <c r="H9" s="10"/>
      <c r="I9" s="10"/>
      <c r="J9" s="12"/>
      <c r="K9" s="11">
        <v>3</v>
      </c>
      <c r="N9" t="str">
        <f t="shared" si="0"/>
        <v>(1994, 3, 'Sdružení KSČM, SDL, NK')</v>
      </c>
      <c r="S9" t="str">
        <f t="shared" si="1"/>
        <v>set TotalVotes=5 829, Mandates=3  where Year=1994 and Number=3</v>
      </c>
    </row>
    <row r="10" spans="1:19" x14ac:dyDescent="0.25">
      <c r="A10" s="2">
        <v>4</v>
      </c>
      <c r="B10" s="3" t="s">
        <v>77</v>
      </c>
      <c r="C10" s="2">
        <v>15</v>
      </c>
      <c r="D10" s="2" t="s">
        <v>185</v>
      </c>
      <c r="F10" s="10" t="s">
        <v>781</v>
      </c>
      <c r="G10" s="12" t="s">
        <v>782</v>
      </c>
      <c r="H10" s="10"/>
      <c r="I10" s="10"/>
      <c r="J10" s="12"/>
      <c r="K10" s="11">
        <v>3</v>
      </c>
      <c r="N10" t="str">
        <f t="shared" si="0"/>
        <v>(1994, 4, 'Sdružení nezávislých kandidátů')</v>
      </c>
      <c r="S10" t="str">
        <f t="shared" si="1"/>
        <v>set TotalVotes=5 901, Mandates=3  where Year=1994 and Number=4</v>
      </c>
    </row>
    <row r="11" spans="1:19" x14ac:dyDescent="0.25">
      <c r="A11" s="2">
        <v>5</v>
      </c>
      <c r="B11" s="3" t="s">
        <v>186</v>
      </c>
      <c r="C11" s="2">
        <v>15</v>
      </c>
      <c r="D11" s="2" t="s">
        <v>185</v>
      </c>
      <c r="F11" s="10" t="s">
        <v>783</v>
      </c>
      <c r="G11" s="12" t="s">
        <v>784</v>
      </c>
      <c r="H11" s="10"/>
      <c r="I11" s="10"/>
      <c r="J11" s="12"/>
      <c r="K11" s="11">
        <v>3</v>
      </c>
      <c r="N11" t="str">
        <f t="shared" si="0"/>
        <v>(1994, 5, 'Křesťan.a demokrat.unie-Českosl.strana lidová')</v>
      </c>
      <c r="S11" t="str">
        <f t="shared" si="1"/>
        <v>set TotalVotes=5 930, Mandates=3  where Year=1994 and Number=5</v>
      </c>
    </row>
    <row r="12" spans="1:19" x14ac:dyDescent="0.25">
      <c r="G12" s="7"/>
      <c r="J12" s="7"/>
    </row>
    <row r="13" spans="1:19" x14ac:dyDescent="0.25">
      <c r="G13" s="7"/>
      <c r="J13" s="7"/>
    </row>
    <row r="14" spans="1:19" x14ac:dyDescent="0.25">
      <c r="G14" s="7"/>
      <c r="J14" s="7"/>
    </row>
    <row r="20" spans="1:14" x14ac:dyDescent="0.25">
      <c r="A20" s="6" t="s">
        <v>0</v>
      </c>
      <c r="B20" s="6"/>
      <c r="C20" s="1" t="s">
        <v>2</v>
      </c>
      <c r="D20" s="1" t="s">
        <v>4</v>
      </c>
      <c r="E20" s="1"/>
      <c r="F20" s="1" t="s">
        <v>5</v>
      </c>
      <c r="G20" s="1" t="s">
        <v>6</v>
      </c>
      <c r="H20" s="1" t="s">
        <v>8</v>
      </c>
      <c r="I20" s="1" t="s">
        <v>10</v>
      </c>
      <c r="J20" s="1"/>
      <c r="K20" s="1" t="s">
        <v>11</v>
      </c>
      <c r="L20" s="1" t="s">
        <v>12</v>
      </c>
    </row>
    <row r="21" spans="1:14" x14ac:dyDescent="0.25">
      <c r="A21" s="1" t="s">
        <v>1</v>
      </c>
      <c r="B21" s="1"/>
      <c r="C21" s="1" t="s">
        <v>3</v>
      </c>
      <c r="D21" s="1" t="s">
        <v>13</v>
      </c>
      <c r="E21" s="1" t="s">
        <v>14</v>
      </c>
      <c r="F21" s="1"/>
      <c r="G21" s="1" t="s">
        <v>7</v>
      </c>
      <c r="H21" s="1" t="s">
        <v>9</v>
      </c>
      <c r="I21" s="1" t="s">
        <v>15</v>
      </c>
      <c r="J21" s="1" t="s">
        <v>16</v>
      </c>
      <c r="K21" s="1"/>
      <c r="L21" s="1"/>
    </row>
    <row r="22" spans="1:14" x14ac:dyDescent="0.25">
      <c r="A22" s="2">
        <v>1</v>
      </c>
      <c r="B22" s="3" t="s">
        <v>17</v>
      </c>
      <c r="C22" s="4">
        <v>1</v>
      </c>
      <c r="D22" s="3" t="s">
        <v>18</v>
      </c>
      <c r="E22" s="3"/>
      <c r="F22" s="4">
        <v>67</v>
      </c>
      <c r="G22" s="4" t="s">
        <v>19</v>
      </c>
      <c r="H22" s="4" t="s">
        <v>19</v>
      </c>
      <c r="I22" s="2">
        <v>752</v>
      </c>
      <c r="J22" s="5" t="s">
        <v>115</v>
      </c>
      <c r="K22" s="2">
        <v>3</v>
      </c>
      <c r="L22" s="4" t="s">
        <v>20</v>
      </c>
      <c r="N22" t="str">
        <f>CONCATENATE("(",A$1,", ",A22,", ",C22,", '",D22," ",E22,"', ",F22,", '",G22,"', '",H22,"', ",I22,", ",K22,", ",IF(L22="*",1,0),")")</f>
        <v>(1994, 1, 1, 'Novotný Mojmír ', 67, 'ODS', 'ODS', 752, 3, 1)</v>
      </c>
    </row>
    <row r="23" spans="1:14" x14ac:dyDescent="0.25">
      <c r="A23" s="2">
        <v>1</v>
      </c>
      <c r="B23" s="3" t="s">
        <v>17</v>
      </c>
      <c r="C23" s="4">
        <v>2</v>
      </c>
      <c r="D23" s="3" t="s">
        <v>21</v>
      </c>
      <c r="E23" s="3" t="s">
        <v>22</v>
      </c>
      <c r="F23" s="4">
        <v>32</v>
      </c>
      <c r="G23" s="4" t="s">
        <v>19</v>
      </c>
      <c r="H23" s="4" t="s">
        <v>19</v>
      </c>
      <c r="I23" s="2">
        <v>953</v>
      </c>
      <c r="J23" s="5" t="s">
        <v>116</v>
      </c>
      <c r="K23" s="2">
        <v>1</v>
      </c>
      <c r="L23" s="4" t="s">
        <v>20</v>
      </c>
      <c r="N23" t="str">
        <f t="shared" ref="N23:N86" si="2">CONCATENATE("(",A$1,", ",A23,", ",C23,", '",D23," ",E23,"', ",F23,", '",G23,"', '",H23,"', ",I23,", ",K23,", ",IF(L23="*",1,0),")")</f>
        <v>(1994, 1, 2, 'Zábrana Václav Ing. ', 32, 'ODS', 'ODS', 953, 1, 1)</v>
      </c>
    </row>
    <row r="24" spans="1:14" x14ac:dyDescent="0.25">
      <c r="A24" s="2">
        <v>1</v>
      </c>
      <c r="B24" s="3" t="s">
        <v>17</v>
      </c>
      <c r="C24" s="4">
        <v>3</v>
      </c>
      <c r="D24" s="3" t="s">
        <v>23</v>
      </c>
      <c r="E24" s="3"/>
      <c r="F24" s="4">
        <v>44</v>
      </c>
      <c r="G24" s="4" t="s">
        <v>19</v>
      </c>
      <c r="H24" s="4" t="s">
        <v>19</v>
      </c>
      <c r="I24" s="2">
        <v>757</v>
      </c>
      <c r="J24" s="5" t="s">
        <v>117</v>
      </c>
      <c r="K24" s="2">
        <v>2</v>
      </c>
      <c r="L24" s="4" t="s">
        <v>20</v>
      </c>
      <c r="N24" t="str">
        <f t="shared" si="2"/>
        <v>(1994, 1, 3, 'Štefáček Jan ', 44, 'ODS', 'ODS', 757, 2, 1)</v>
      </c>
    </row>
    <row r="25" spans="1:14" x14ac:dyDescent="0.25">
      <c r="A25" s="2">
        <v>1</v>
      </c>
      <c r="B25" s="3" t="s">
        <v>17</v>
      </c>
      <c r="C25" s="4">
        <v>4</v>
      </c>
      <c r="D25" s="3" t="s">
        <v>24</v>
      </c>
      <c r="E25" s="3"/>
      <c r="F25" s="4">
        <v>43</v>
      </c>
      <c r="G25" s="4" t="s">
        <v>19</v>
      </c>
      <c r="H25" s="4" t="s">
        <v>25</v>
      </c>
      <c r="I25" s="2">
        <v>629</v>
      </c>
      <c r="J25" s="5" t="s">
        <v>118</v>
      </c>
      <c r="K25" s="2">
        <v>3</v>
      </c>
      <c r="L25" s="3"/>
      <c r="N25" t="str">
        <f t="shared" si="2"/>
        <v>(1994, 1, 4, 'Sobotka Josef ', 43, 'ODS', 'BEZPP', 629, 3, 0)</v>
      </c>
    </row>
    <row r="26" spans="1:14" x14ac:dyDescent="0.25">
      <c r="A26" s="2">
        <v>1</v>
      </c>
      <c r="B26" s="3" t="s">
        <v>17</v>
      </c>
      <c r="C26" s="4">
        <v>5</v>
      </c>
      <c r="D26" s="3" t="s">
        <v>26</v>
      </c>
      <c r="E26" s="3"/>
      <c r="F26" s="4">
        <v>29</v>
      </c>
      <c r="G26" s="4" t="s">
        <v>19</v>
      </c>
      <c r="H26" s="4" t="s">
        <v>19</v>
      </c>
      <c r="I26" s="2">
        <v>568</v>
      </c>
      <c r="J26" s="5" t="s">
        <v>119</v>
      </c>
      <c r="K26" s="2">
        <v>4</v>
      </c>
      <c r="L26" s="3"/>
      <c r="N26" t="str">
        <f t="shared" si="2"/>
        <v>(1994, 1, 5, 'Benc Ota ', 29, 'ODS', 'ODS', 568, 4, 0)</v>
      </c>
    </row>
    <row r="27" spans="1:14" x14ac:dyDescent="0.25">
      <c r="A27" s="2">
        <v>1</v>
      </c>
      <c r="B27" s="3" t="s">
        <v>17</v>
      </c>
      <c r="C27" s="4">
        <v>6</v>
      </c>
      <c r="D27" s="3" t="s">
        <v>27</v>
      </c>
      <c r="E27" s="3" t="s">
        <v>22</v>
      </c>
      <c r="F27" s="4">
        <v>45</v>
      </c>
      <c r="G27" s="4" t="s">
        <v>19</v>
      </c>
      <c r="H27" s="4" t="s">
        <v>25</v>
      </c>
      <c r="I27" s="2">
        <v>631</v>
      </c>
      <c r="J27" s="5" t="s">
        <v>120</v>
      </c>
      <c r="K27" s="2">
        <v>5</v>
      </c>
      <c r="L27" s="3"/>
      <c r="N27" t="str">
        <f t="shared" si="2"/>
        <v>(1994, 1, 6, 'Hladík Ladislav Ing. ', 45, 'ODS', 'BEZPP', 631, 5, 0)</v>
      </c>
    </row>
    <row r="28" spans="1:14" x14ac:dyDescent="0.25">
      <c r="A28" s="2">
        <v>1</v>
      </c>
      <c r="B28" s="3" t="s">
        <v>17</v>
      </c>
      <c r="C28" s="4">
        <v>7</v>
      </c>
      <c r="D28" s="3" t="s">
        <v>28</v>
      </c>
      <c r="E28" s="3"/>
      <c r="F28" s="4">
        <v>53</v>
      </c>
      <c r="G28" s="4" t="s">
        <v>19</v>
      </c>
      <c r="H28" s="4" t="s">
        <v>25</v>
      </c>
      <c r="I28" s="2">
        <v>683</v>
      </c>
      <c r="J28" s="5" t="s">
        <v>121</v>
      </c>
      <c r="K28" s="2">
        <v>4</v>
      </c>
      <c r="L28" s="4" t="s">
        <v>20</v>
      </c>
      <c r="N28" t="str">
        <f t="shared" si="2"/>
        <v>(1994, 1, 7, 'Čáslavský Jiří ', 53, 'ODS', 'BEZPP', 683, 4, 1)</v>
      </c>
    </row>
    <row r="29" spans="1:14" x14ac:dyDescent="0.25">
      <c r="A29" s="2">
        <v>1</v>
      </c>
      <c r="B29" s="3" t="s">
        <v>17</v>
      </c>
      <c r="C29" s="4">
        <v>8</v>
      </c>
      <c r="D29" s="3" t="s">
        <v>29</v>
      </c>
      <c r="E29" s="3"/>
      <c r="F29" s="4">
        <v>63</v>
      </c>
      <c r="G29" s="4" t="s">
        <v>19</v>
      </c>
      <c r="H29" s="4" t="s">
        <v>19</v>
      </c>
      <c r="I29" s="2">
        <v>666</v>
      </c>
      <c r="J29" s="5" t="s">
        <v>122</v>
      </c>
      <c r="K29" s="2">
        <v>2</v>
      </c>
      <c r="L29" s="3"/>
      <c r="N29" t="str">
        <f t="shared" si="2"/>
        <v>(1994, 1, 8, 'Trdý František ', 63, 'ODS', 'ODS', 666, 2, 0)</v>
      </c>
    </row>
    <row r="30" spans="1:14" x14ac:dyDescent="0.25">
      <c r="A30" s="2">
        <v>1</v>
      </c>
      <c r="B30" s="3" t="s">
        <v>17</v>
      </c>
      <c r="C30" s="4">
        <v>9</v>
      </c>
      <c r="D30" s="3" t="s">
        <v>30</v>
      </c>
      <c r="E30" s="3" t="s">
        <v>31</v>
      </c>
      <c r="F30" s="4">
        <v>46</v>
      </c>
      <c r="G30" s="4" t="s">
        <v>19</v>
      </c>
      <c r="H30" s="4" t="s">
        <v>25</v>
      </c>
      <c r="I30" s="2">
        <v>683</v>
      </c>
      <c r="J30" s="5" t="s">
        <v>121</v>
      </c>
      <c r="K30" s="2">
        <v>1</v>
      </c>
      <c r="L30" s="3"/>
      <c r="N30" t="str">
        <f t="shared" si="2"/>
        <v>(1994, 1, 9, 'Šnýdlová Anna Mgr. ', 46, 'ODS', 'BEZPP', 683, 1, 0)</v>
      </c>
    </row>
    <row r="31" spans="1:14" x14ac:dyDescent="0.25">
      <c r="A31" s="2">
        <v>1</v>
      </c>
      <c r="B31" s="3" t="s">
        <v>17</v>
      </c>
      <c r="C31" s="4">
        <v>10</v>
      </c>
      <c r="D31" s="3" t="s">
        <v>32</v>
      </c>
      <c r="E31" s="3"/>
      <c r="F31" s="4">
        <v>47</v>
      </c>
      <c r="G31" s="4" t="s">
        <v>19</v>
      </c>
      <c r="H31" s="4" t="s">
        <v>19</v>
      </c>
      <c r="I31" s="2">
        <v>520</v>
      </c>
      <c r="J31" s="5" t="s">
        <v>123</v>
      </c>
      <c r="K31" s="2">
        <v>6</v>
      </c>
      <c r="L31" s="3"/>
      <c r="N31" t="str">
        <f t="shared" si="2"/>
        <v>(1994, 1, 10, 'Havlíček Jaroslav ', 47, 'ODS', 'ODS', 520, 6, 0)</v>
      </c>
    </row>
    <row r="32" spans="1:14" x14ac:dyDescent="0.25">
      <c r="A32" s="2">
        <v>1</v>
      </c>
      <c r="B32" s="3" t="s">
        <v>17</v>
      </c>
      <c r="C32" s="4">
        <v>11</v>
      </c>
      <c r="D32" s="3" t="s">
        <v>33</v>
      </c>
      <c r="E32" s="3"/>
      <c r="F32" s="4">
        <v>32</v>
      </c>
      <c r="G32" s="4" t="s">
        <v>19</v>
      </c>
      <c r="H32" s="4" t="s">
        <v>19</v>
      </c>
      <c r="I32" s="2">
        <v>494</v>
      </c>
      <c r="J32" s="5" t="s">
        <v>124</v>
      </c>
      <c r="K32" s="2">
        <v>7</v>
      </c>
      <c r="L32" s="3"/>
      <c r="N32" t="str">
        <f t="shared" si="2"/>
        <v>(1994, 1, 11, 'Krča Miroslav ', 32, 'ODS', 'ODS', 494, 7, 0)</v>
      </c>
    </row>
    <row r="33" spans="1:14" x14ac:dyDescent="0.25">
      <c r="A33" s="2">
        <v>1</v>
      </c>
      <c r="B33" s="3" t="s">
        <v>17</v>
      </c>
      <c r="C33" s="4">
        <v>12</v>
      </c>
      <c r="D33" s="3" t="s">
        <v>34</v>
      </c>
      <c r="E33" s="3"/>
      <c r="F33" s="4">
        <v>51</v>
      </c>
      <c r="G33" s="4" t="s">
        <v>19</v>
      </c>
      <c r="H33" s="4" t="s">
        <v>19</v>
      </c>
      <c r="I33" s="2">
        <v>380</v>
      </c>
      <c r="J33" s="5" t="s">
        <v>125</v>
      </c>
      <c r="K33" s="2">
        <v>8</v>
      </c>
      <c r="L33" s="3"/>
      <c r="N33" t="str">
        <f t="shared" si="2"/>
        <v>(1994, 1, 12, 'Hájková Anežka ', 51, 'ODS', 'ODS', 380, 8, 0)</v>
      </c>
    </row>
    <row r="34" spans="1:14" x14ac:dyDescent="0.25">
      <c r="A34" s="2">
        <v>1</v>
      </c>
      <c r="B34" s="3" t="s">
        <v>17</v>
      </c>
      <c r="C34" s="4">
        <v>13</v>
      </c>
      <c r="D34" s="3" t="s">
        <v>35</v>
      </c>
      <c r="E34" s="3"/>
      <c r="F34" s="4">
        <v>65</v>
      </c>
      <c r="G34" s="4" t="s">
        <v>19</v>
      </c>
      <c r="H34" s="4" t="s">
        <v>25</v>
      </c>
      <c r="I34" s="2">
        <v>397</v>
      </c>
      <c r="J34" s="5" t="s">
        <v>126</v>
      </c>
      <c r="K34" s="2">
        <v>9</v>
      </c>
      <c r="L34" s="3"/>
      <c r="N34" t="str">
        <f t="shared" si="2"/>
        <v>(1994, 1, 13, 'Němec Jan ', 65, 'ODS', 'BEZPP', 397, 9, 0)</v>
      </c>
    </row>
    <row r="35" spans="1:14" x14ac:dyDescent="0.25">
      <c r="A35" s="2">
        <v>1</v>
      </c>
      <c r="B35" s="3" t="s">
        <v>17</v>
      </c>
      <c r="C35" s="4">
        <v>14</v>
      </c>
      <c r="D35" s="3" t="s">
        <v>36</v>
      </c>
      <c r="E35" s="3"/>
      <c r="F35" s="4">
        <v>39</v>
      </c>
      <c r="G35" s="4" t="s">
        <v>19</v>
      </c>
      <c r="H35" s="4" t="s">
        <v>25</v>
      </c>
      <c r="I35" s="2">
        <v>384</v>
      </c>
      <c r="J35" s="5" t="s">
        <v>127</v>
      </c>
      <c r="K35" s="2">
        <v>10</v>
      </c>
      <c r="L35" s="3"/>
      <c r="N35" t="str">
        <f t="shared" si="2"/>
        <v>(1994, 1, 14, 'Sejkorová Jana ', 39, 'ODS', 'BEZPP', 384, 10, 0)</v>
      </c>
    </row>
    <row r="36" spans="1:14" x14ac:dyDescent="0.25">
      <c r="A36" s="2">
        <v>1</v>
      </c>
      <c r="B36" s="3" t="s">
        <v>17</v>
      </c>
      <c r="C36" s="4">
        <v>15</v>
      </c>
      <c r="D36" s="3" t="s">
        <v>37</v>
      </c>
      <c r="E36" s="3"/>
      <c r="F36" s="4">
        <v>46</v>
      </c>
      <c r="G36" s="4" t="s">
        <v>19</v>
      </c>
      <c r="H36" s="4" t="s">
        <v>19</v>
      </c>
      <c r="I36" s="2">
        <v>370</v>
      </c>
      <c r="J36" s="5" t="s">
        <v>128</v>
      </c>
      <c r="K36" s="2">
        <v>11</v>
      </c>
      <c r="L36" s="3"/>
      <c r="N36" t="str">
        <f t="shared" si="2"/>
        <v>(1994, 1, 15, 'Malinský Vladimír ', 46, 'ODS', 'ODS', 370, 11, 0)</v>
      </c>
    </row>
    <row r="37" spans="1:14" x14ac:dyDescent="0.25">
      <c r="A37" s="2">
        <v>2</v>
      </c>
      <c r="B37" s="3" t="s">
        <v>38</v>
      </c>
      <c r="C37" s="4">
        <v>1</v>
      </c>
      <c r="D37" s="3" t="s">
        <v>39</v>
      </c>
      <c r="E37" s="3"/>
      <c r="F37" s="4">
        <v>46</v>
      </c>
      <c r="G37" s="4" t="s">
        <v>40</v>
      </c>
      <c r="H37" s="4" t="s">
        <v>40</v>
      </c>
      <c r="I37" s="2">
        <v>796</v>
      </c>
      <c r="J37" s="5" t="s">
        <v>41</v>
      </c>
      <c r="K37" s="2">
        <v>1</v>
      </c>
      <c r="L37" s="4" t="s">
        <v>20</v>
      </c>
      <c r="N37" t="str">
        <f t="shared" si="2"/>
        <v>(1994, 2, 1, 'Hamerník Josef ', 46, 'SZ', 'SZ', 796, 1, 1)</v>
      </c>
    </row>
    <row r="38" spans="1:14" x14ac:dyDescent="0.25">
      <c r="A38" s="2">
        <v>2</v>
      </c>
      <c r="B38" s="3" t="s">
        <v>38</v>
      </c>
      <c r="C38" s="4">
        <v>2</v>
      </c>
      <c r="D38" s="3" t="s">
        <v>42</v>
      </c>
      <c r="E38" s="3"/>
      <c r="F38" s="4">
        <v>56</v>
      </c>
      <c r="G38" s="4" t="s">
        <v>43</v>
      </c>
      <c r="H38" s="4" t="s">
        <v>43</v>
      </c>
      <c r="I38" s="2">
        <v>203</v>
      </c>
      <c r="J38" s="5" t="s">
        <v>129</v>
      </c>
      <c r="K38" s="2">
        <v>3</v>
      </c>
      <c r="L38" s="3"/>
      <c r="N38" t="str">
        <f t="shared" si="2"/>
        <v>(1994, 2, 2, 'Bořil Bohumír ', 56, 'ČSSD', 'ČSSD', 203, 3, 0)</v>
      </c>
    </row>
    <row r="39" spans="1:14" x14ac:dyDescent="0.25">
      <c r="A39" s="2">
        <v>2</v>
      </c>
      <c r="B39" s="3" t="s">
        <v>38</v>
      </c>
      <c r="C39" s="4">
        <v>3</v>
      </c>
      <c r="D39" s="3" t="s">
        <v>44</v>
      </c>
      <c r="E39" s="3"/>
      <c r="F39" s="4">
        <v>47</v>
      </c>
      <c r="G39" s="4" t="s">
        <v>45</v>
      </c>
      <c r="H39" s="4" t="s">
        <v>25</v>
      </c>
      <c r="I39" s="2">
        <v>383</v>
      </c>
      <c r="J39" s="5" t="s">
        <v>130</v>
      </c>
      <c r="K39" s="2">
        <v>1</v>
      </c>
      <c r="L39" s="3"/>
      <c r="N39" t="str">
        <f t="shared" si="2"/>
        <v>(1994, 2, 3, 'Klusáček Svatopluk ', 47, 'LSU', 'BEZPP', 383, 1, 0)</v>
      </c>
    </row>
    <row r="40" spans="1:14" x14ac:dyDescent="0.25">
      <c r="A40" s="2">
        <v>2</v>
      </c>
      <c r="B40" s="3" t="s">
        <v>38</v>
      </c>
      <c r="C40" s="4">
        <v>4</v>
      </c>
      <c r="D40" s="3" t="s">
        <v>46</v>
      </c>
      <c r="E40" s="3"/>
      <c r="F40" s="4">
        <v>47</v>
      </c>
      <c r="G40" s="4" t="s">
        <v>45</v>
      </c>
      <c r="H40" s="4" t="s">
        <v>25</v>
      </c>
      <c r="I40" s="2">
        <v>411</v>
      </c>
      <c r="J40" s="5" t="s">
        <v>131</v>
      </c>
      <c r="K40" s="2">
        <v>2</v>
      </c>
      <c r="L40" s="4" t="s">
        <v>20</v>
      </c>
      <c r="N40" t="str">
        <f t="shared" si="2"/>
        <v>(1994, 2, 4, 'Švec Karel ', 47, 'LSU', 'BEZPP', 411, 2, 1)</v>
      </c>
    </row>
    <row r="41" spans="1:14" x14ac:dyDescent="0.25">
      <c r="A41" s="2">
        <v>2</v>
      </c>
      <c r="B41" s="3" t="s">
        <v>38</v>
      </c>
      <c r="C41" s="4">
        <v>5</v>
      </c>
      <c r="D41" s="3" t="s">
        <v>47</v>
      </c>
      <c r="E41" s="3"/>
      <c r="F41" s="4">
        <v>34</v>
      </c>
      <c r="G41" s="4" t="s">
        <v>45</v>
      </c>
      <c r="H41" s="4" t="s">
        <v>25</v>
      </c>
      <c r="I41" s="2">
        <v>229</v>
      </c>
      <c r="J41" s="5" t="s">
        <v>132</v>
      </c>
      <c r="K41" s="2">
        <v>4</v>
      </c>
      <c r="L41" s="3"/>
      <c r="N41" t="str">
        <f t="shared" si="2"/>
        <v>(1994, 2, 5, 'Staňková Yvetta ', 34, 'LSU', 'BEZPP', 229, 4, 0)</v>
      </c>
    </row>
    <row r="42" spans="1:14" x14ac:dyDescent="0.25">
      <c r="A42" s="2">
        <v>2</v>
      </c>
      <c r="B42" s="3" t="s">
        <v>38</v>
      </c>
      <c r="C42" s="4">
        <v>6</v>
      </c>
      <c r="D42" s="3" t="s">
        <v>48</v>
      </c>
      <c r="E42" s="3"/>
      <c r="F42" s="4">
        <v>63</v>
      </c>
      <c r="G42" s="4" t="s">
        <v>43</v>
      </c>
      <c r="H42" s="4" t="s">
        <v>25</v>
      </c>
      <c r="I42" s="2">
        <v>250</v>
      </c>
      <c r="J42" s="5" t="s">
        <v>133</v>
      </c>
      <c r="K42" s="2">
        <v>5</v>
      </c>
      <c r="L42" s="3"/>
      <c r="N42" t="str">
        <f t="shared" si="2"/>
        <v>(1994, 2, 6, 'Navrátil Josef ', 63, 'ČSSD', 'BEZPP', 250, 5, 0)</v>
      </c>
    </row>
    <row r="43" spans="1:14" x14ac:dyDescent="0.25">
      <c r="A43" s="2">
        <v>2</v>
      </c>
      <c r="B43" s="3" t="s">
        <v>38</v>
      </c>
      <c r="C43" s="4">
        <v>7</v>
      </c>
      <c r="D43" s="3" t="s">
        <v>49</v>
      </c>
      <c r="E43" s="3"/>
      <c r="F43" s="4">
        <v>60</v>
      </c>
      <c r="G43" s="4" t="s">
        <v>45</v>
      </c>
      <c r="H43" s="4" t="s">
        <v>25</v>
      </c>
      <c r="I43" s="2">
        <v>87</v>
      </c>
      <c r="J43" s="5" t="s">
        <v>134</v>
      </c>
      <c r="K43" s="2">
        <v>6</v>
      </c>
      <c r="L43" s="3"/>
      <c r="N43" t="str">
        <f t="shared" si="2"/>
        <v>(1994, 2, 7, 'Kolková Marie ', 60, 'LSU', 'BEZPP', 87, 6, 0)</v>
      </c>
    </row>
    <row r="44" spans="1:14" x14ac:dyDescent="0.25">
      <c r="A44" s="2">
        <v>2</v>
      </c>
      <c r="B44" s="3" t="s">
        <v>38</v>
      </c>
      <c r="C44" s="4">
        <v>8</v>
      </c>
      <c r="D44" s="3" t="s">
        <v>50</v>
      </c>
      <c r="E44" s="3"/>
      <c r="F44" s="4">
        <v>45</v>
      </c>
      <c r="G44" s="4" t="s">
        <v>45</v>
      </c>
      <c r="H44" s="4" t="s">
        <v>25</v>
      </c>
      <c r="I44" s="2">
        <v>331</v>
      </c>
      <c r="J44" s="5" t="s">
        <v>135</v>
      </c>
      <c r="K44" s="2">
        <v>2</v>
      </c>
      <c r="L44" s="3"/>
      <c r="N44" t="str">
        <f t="shared" si="2"/>
        <v>(1994, 2, 8, 'Kovářová Václava ', 45, 'LSU', 'BEZPP', 331, 2, 0)</v>
      </c>
    </row>
    <row r="45" spans="1:14" x14ac:dyDescent="0.25">
      <c r="A45" s="2">
        <v>2</v>
      </c>
      <c r="B45" s="3" t="s">
        <v>38</v>
      </c>
      <c r="C45" s="4">
        <v>9</v>
      </c>
      <c r="D45" s="3" t="s">
        <v>51</v>
      </c>
      <c r="E45" s="3"/>
      <c r="F45" s="4">
        <v>59</v>
      </c>
      <c r="G45" s="4" t="s">
        <v>43</v>
      </c>
      <c r="H45" s="4" t="s">
        <v>43</v>
      </c>
      <c r="I45" s="2">
        <v>136</v>
      </c>
      <c r="J45" s="5" t="s">
        <v>136</v>
      </c>
      <c r="K45" s="2">
        <v>7</v>
      </c>
      <c r="L45" s="3"/>
      <c r="N45" t="str">
        <f t="shared" si="2"/>
        <v>(1994, 2, 9, 'Kárník Stanislav ', 59, 'ČSSD', 'ČSSD', 136, 7, 0)</v>
      </c>
    </row>
    <row r="46" spans="1:14" x14ac:dyDescent="0.25">
      <c r="A46" s="2">
        <v>2</v>
      </c>
      <c r="B46" s="3" t="s">
        <v>38</v>
      </c>
      <c r="C46" s="4">
        <v>10</v>
      </c>
      <c r="D46" s="3" t="s">
        <v>52</v>
      </c>
      <c r="E46" s="3"/>
      <c r="F46" s="4">
        <v>53</v>
      </c>
      <c r="G46" s="4" t="s">
        <v>53</v>
      </c>
      <c r="H46" s="4" t="s">
        <v>25</v>
      </c>
      <c r="I46" s="2">
        <v>145</v>
      </c>
      <c r="J46" s="5" t="s">
        <v>137</v>
      </c>
      <c r="K46" s="2">
        <v>8</v>
      </c>
      <c r="L46" s="3"/>
      <c r="N46" t="str">
        <f t="shared" si="2"/>
        <v>(1994, 2, 10, 'Belčíková Jarmila ', 53, 'NK', 'BEZPP', 145, 8, 0)</v>
      </c>
    </row>
    <row r="47" spans="1:14" x14ac:dyDescent="0.25">
      <c r="A47" s="2">
        <v>2</v>
      </c>
      <c r="B47" s="3" t="s">
        <v>38</v>
      </c>
      <c r="C47" s="4">
        <v>11</v>
      </c>
      <c r="D47" s="3" t="s">
        <v>54</v>
      </c>
      <c r="E47" s="3"/>
      <c r="F47" s="4">
        <v>53</v>
      </c>
      <c r="G47" s="4" t="s">
        <v>43</v>
      </c>
      <c r="H47" s="4" t="s">
        <v>25</v>
      </c>
      <c r="I47" s="2">
        <v>177</v>
      </c>
      <c r="J47" s="5" t="s">
        <v>138</v>
      </c>
      <c r="K47" s="2">
        <v>9</v>
      </c>
      <c r="L47" s="3"/>
      <c r="N47" t="str">
        <f t="shared" si="2"/>
        <v>(1994, 2, 11, 'Šereda Jindřich ', 53, 'ČSSD', 'BEZPP', 177, 9, 0)</v>
      </c>
    </row>
    <row r="48" spans="1:14" x14ac:dyDescent="0.25">
      <c r="A48" s="2">
        <v>2</v>
      </c>
      <c r="B48" s="3" t="s">
        <v>38</v>
      </c>
      <c r="C48" s="4">
        <v>12</v>
      </c>
      <c r="D48" s="3" t="s">
        <v>55</v>
      </c>
      <c r="E48" s="3"/>
      <c r="F48" s="4">
        <v>45</v>
      </c>
      <c r="G48" s="4" t="s">
        <v>43</v>
      </c>
      <c r="H48" s="4" t="s">
        <v>25</v>
      </c>
      <c r="I48" s="2">
        <v>212</v>
      </c>
      <c r="J48" s="5" t="s">
        <v>139</v>
      </c>
      <c r="K48" s="2">
        <v>10</v>
      </c>
      <c r="L48" s="3"/>
      <c r="N48" t="str">
        <f t="shared" si="2"/>
        <v>(1994, 2, 12, 'Holý Stanislav ', 45, 'ČSSD', 'BEZPP', 212, 10, 0)</v>
      </c>
    </row>
    <row r="49" spans="1:14" x14ac:dyDescent="0.25">
      <c r="A49" s="2">
        <v>2</v>
      </c>
      <c r="B49" s="3" t="s">
        <v>38</v>
      </c>
      <c r="C49" s="4">
        <v>13</v>
      </c>
      <c r="D49" s="3" t="s">
        <v>56</v>
      </c>
      <c r="E49" s="3"/>
      <c r="F49" s="4">
        <v>72</v>
      </c>
      <c r="G49" s="4" t="s">
        <v>43</v>
      </c>
      <c r="H49" s="4" t="s">
        <v>43</v>
      </c>
      <c r="I49" s="2">
        <v>136</v>
      </c>
      <c r="J49" s="5" t="s">
        <v>136</v>
      </c>
      <c r="K49" s="2">
        <v>11</v>
      </c>
      <c r="L49" s="3"/>
      <c r="N49" t="str">
        <f t="shared" si="2"/>
        <v>(1994, 2, 13, 'Dočekal Jan ', 72, 'ČSSD', 'ČSSD', 136, 11, 0)</v>
      </c>
    </row>
    <row r="50" spans="1:14" x14ac:dyDescent="0.25">
      <c r="A50" s="2">
        <v>2</v>
      </c>
      <c r="B50" s="3" t="s">
        <v>38</v>
      </c>
      <c r="C50" s="4">
        <v>14</v>
      </c>
      <c r="D50" s="3" t="s">
        <v>57</v>
      </c>
      <c r="E50" s="3"/>
      <c r="F50" s="4">
        <v>26</v>
      </c>
      <c r="G50" s="4" t="s">
        <v>43</v>
      </c>
      <c r="H50" s="4" t="s">
        <v>43</v>
      </c>
      <c r="I50" s="2">
        <v>114</v>
      </c>
      <c r="J50" s="5" t="s">
        <v>140</v>
      </c>
      <c r="K50" s="2">
        <v>12</v>
      </c>
      <c r="L50" s="3"/>
      <c r="N50" t="str">
        <f t="shared" si="2"/>
        <v>(1994, 2, 14, 'Rosecký Josef ', 26, 'ČSSD', 'ČSSD', 114, 12, 0)</v>
      </c>
    </row>
    <row r="51" spans="1:14" x14ac:dyDescent="0.25">
      <c r="A51" s="2">
        <v>2</v>
      </c>
      <c r="B51" s="3" t="s">
        <v>38</v>
      </c>
      <c r="C51" s="4">
        <v>15</v>
      </c>
      <c r="D51" s="3" t="s">
        <v>58</v>
      </c>
      <c r="E51" s="3"/>
      <c r="F51" s="4">
        <v>40</v>
      </c>
      <c r="G51" s="4" t="s">
        <v>43</v>
      </c>
      <c r="H51" s="4" t="s">
        <v>25</v>
      </c>
      <c r="I51" s="2">
        <v>76</v>
      </c>
      <c r="J51" s="5" t="s">
        <v>141</v>
      </c>
      <c r="K51" s="2">
        <v>13</v>
      </c>
      <c r="L51" s="3"/>
      <c r="N51" t="str">
        <f t="shared" si="2"/>
        <v>(1994, 2, 15, 'Parůžek Jiří ', 40, 'ČSSD', 'BEZPP', 76, 13, 0)</v>
      </c>
    </row>
    <row r="52" spans="1:14" x14ac:dyDescent="0.25">
      <c r="A52" s="2">
        <v>3</v>
      </c>
      <c r="B52" s="3" t="s">
        <v>59</v>
      </c>
      <c r="C52" s="4">
        <v>1</v>
      </c>
      <c r="D52" s="3" t="s">
        <v>60</v>
      </c>
      <c r="E52" s="3"/>
      <c r="F52" s="4">
        <v>40</v>
      </c>
      <c r="G52" s="4" t="s">
        <v>61</v>
      </c>
      <c r="H52" s="4" t="s">
        <v>25</v>
      </c>
      <c r="I52" s="2">
        <v>761</v>
      </c>
      <c r="J52" s="5" t="s">
        <v>142</v>
      </c>
      <c r="K52" s="2">
        <v>1</v>
      </c>
      <c r="L52" s="4" t="s">
        <v>20</v>
      </c>
      <c r="N52" t="str">
        <f t="shared" si="2"/>
        <v>(1994, 3, 1, 'Neumannová Zdena ', 40, 'KSČM', 'BEZPP', 761, 1, 1)</v>
      </c>
    </row>
    <row r="53" spans="1:14" x14ac:dyDescent="0.25">
      <c r="A53" s="2">
        <v>3</v>
      </c>
      <c r="B53" s="3" t="s">
        <v>59</v>
      </c>
      <c r="C53" s="4">
        <v>2</v>
      </c>
      <c r="D53" s="3" t="s">
        <v>62</v>
      </c>
      <c r="E53" s="3"/>
      <c r="F53" s="4">
        <v>36</v>
      </c>
      <c r="G53" s="4" t="s">
        <v>63</v>
      </c>
      <c r="H53" s="4" t="s">
        <v>63</v>
      </c>
      <c r="I53" s="2">
        <v>599</v>
      </c>
      <c r="J53" s="5" t="s">
        <v>143</v>
      </c>
      <c r="K53" s="2">
        <v>3</v>
      </c>
      <c r="L53" s="4" t="s">
        <v>20</v>
      </c>
      <c r="N53" t="str">
        <f t="shared" si="2"/>
        <v>(1994, 3, 2, 'Sedlák Jaroslav ', 36, 'SDL', 'SDL', 599, 3, 1)</v>
      </c>
    </row>
    <row r="54" spans="1:14" x14ac:dyDescent="0.25">
      <c r="A54" s="2">
        <v>3</v>
      </c>
      <c r="B54" s="3" t="s">
        <v>59</v>
      </c>
      <c r="C54" s="4">
        <v>3</v>
      </c>
      <c r="D54" s="3" t="s">
        <v>64</v>
      </c>
      <c r="E54" s="3"/>
      <c r="F54" s="4">
        <v>43</v>
      </c>
      <c r="G54" s="4" t="s">
        <v>61</v>
      </c>
      <c r="H54" s="4" t="s">
        <v>61</v>
      </c>
      <c r="I54" s="2">
        <v>604</v>
      </c>
      <c r="J54" s="5" t="s">
        <v>144</v>
      </c>
      <c r="K54" s="2">
        <v>2</v>
      </c>
      <c r="L54" s="4" t="s">
        <v>20</v>
      </c>
      <c r="N54" t="str">
        <f t="shared" si="2"/>
        <v>(1994, 3, 3, 'Krčál Zdeněk ', 43, 'KSČM', 'KSČM', 604, 2, 1)</v>
      </c>
    </row>
    <row r="55" spans="1:14" x14ac:dyDescent="0.25">
      <c r="A55" s="2">
        <v>3</v>
      </c>
      <c r="B55" s="3" t="s">
        <v>59</v>
      </c>
      <c r="C55" s="4">
        <v>4</v>
      </c>
      <c r="D55" s="3" t="s">
        <v>65</v>
      </c>
      <c r="E55" s="3"/>
      <c r="F55" s="4">
        <v>60</v>
      </c>
      <c r="G55" s="4" t="s">
        <v>61</v>
      </c>
      <c r="H55" s="4" t="s">
        <v>61</v>
      </c>
      <c r="I55" s="2">
        <v>389</v>
      </c>
      <c r="J55" s="5" t="s">
        <v>145</v>
      </c>
      <c r="K55" s="2">
        <v>2</v>
      </c>
      <c r="L55" s="3"/>
      <c r="N55" t="str">
        <f t="shared" si="2"/>
        <v>(1994, 3, 4, 'Matoušek Jan ', 60, 'KSČM', 'KSČM', 389, 2, 0)</v>
      </c>
    </row>
    <row r="56" spans="1:14" x14ac:dyDescent="0.25">
      <c r="A56" s="2">
        <v>3</v>
      </c>
      <c r="B56" s="3" t="s">
        <v>59</v>
      </c>
      <c r="C56" s="4">
        <v>5</v>
      </c>
      <c r="D56" s="3" t="s">
        <v>66</v>
      </c>
      <c r="E56" s="3"/>
      <c r="F56" s="4">
        <v>51</v>
      </c>
      <c r="G56" s="4" t="s">
        <v>53</v>
      </c>
      <c r="H56" s="4" t="s">
        <v>25</v>
      </c>
      <c r="I56" s="2">
        <v>443</v>
      </c>
      <c r="J56" s="5" t="s">
        <v>146</v>
      </c>
      <c r="K56" s="2">
        <v>1</v>
      </c>
      <c r="L56" s="3"/>
      <c r="N56" t="str">
        <f t="shared" si="2"/>
        <v>(1994, 3, 5, 'Hyksová Marie ', 51, 'NK', 'BEZPP', 443, 1, 0)</v>
      </c>
    </row>
    <row r="57" spans="1:14" x14ac:dyDescent="0.25">
      <c r="A57" s="2">
        <v>3</v>
      </c>
      <c r="B57" s="3" t="s">
        <v>59</v>
      </c>
      <c r="C57" s="4">
        <v>6</v>
      </c>
      <c r="D57" s="3" t="s">
        <v>67</v>
      </c>
      <c r="E57" s="3"/>
      <c r="F57" s="4">
        <v>32</v>
      </c>
      <c r="G57" s="4" t="s">
        <v>63</v>
      </c>
      <c r="H57" s="4" t="s">
        <v>63</v>
      </c>
      <c r="I57" s="2">
        <v>329</v>
      </c>
      <c r="J57" s="5" t="s">
        <v>147</v>
      </c>
      <c r="K57" s="2">
        <v>3</v>
      </c>
      <c r="L57" s="3"/>
      <c r="N57" t="str">
        <f t="shared" si="2"/>
        <v>(1994, 3, 6, 'Jahodová Alena ', 32, 'SDL', 'SDL', 329, 3, 0)</v>
      </c>
    </row>
    <row r="58" spans="1:14" x14ac:dyDescent="0.25">
      <c r="A58" s="2">
        <v>3</v>
      </c>
      <c r="B58" s="3" t="s">
        <v>59</v>
      </c>
      <c r="C58" s="4">
        <v>7</v>
      </c>
      <c r="D58" s="3" t="s">
        <v>68</v>
      </c>
      <c r="E58" s="3"/>
      <c r="F58" s="4">
        <v>50</v>
      </c>
      <c r="G58" s="4" t="s">
        <v>53</v>
      </c>
      <c r="H58" s="4" t="s">
        <v>25</v>
      </c>
      <c r="I58" s="2">
        <v>368</v>
      </c>
      <c r="J58" s="5" t="s">
        <v>148</v>
      </c>
      <c r="K58" s="2">
        <v>4</v>
      </c>
      <c r="L58" s="3"/>
      <c r="N58" t="str">
        <f t="shared" si="2"/>
        <v>(1994, 3, 7, 'Adam Jaroslav ', 50, 'NK', 'BEZPP', 368, 4, 0)</v>
      </c>
    </row>
    <row r="59" spans="1:14" x14ac:dyDescent="0.25">
      <c r="A59" s="2">
        <v>3</v>
      </c>
      <c r="B59" s="3" t="s">
        <v>59</v>
      </c>
      <c r="C59" s="4">
        <v>8</v>
      </c>
      <c r="D59" s="3" t="s">
        <v>69</v>
      </c>
      <c r="E59" s="3"/>
      <c r="F59" s="4">
        <v>27</v>
      </c>
      <c r="G59" s="4" t="s">
        <v>53</v>
      </c>
      <c r="H59" s="4" t="s">
        <v>25</v>
      </c>
      <c r="I59" s="2">
        <v>241</v>
      </c>
      <c r="J59" s="5" t="s">
        <v>149</v>
      </c>
      <c r="K59" s="2">
        <v>5</v>
      </c>
      <c r="L59" s="3"/>
      <c r="N59" t="str">
        <f t="shared" si="2"/>
        <v>(1994, 3, 8, 'Smejkalová Drahoslava ', 27, 'NK', 'BEZPP', 241, 5, 0)</v>
      </c>
    </row>
    <row r="60" spans="1:14" x14ac:dyDescent="0.25">
      <c r="A60" s="2">
        <v>3</v>
      </c>
      <c r="B60" s="3" t="s">
        <v>59</v>
      </c>
      <c r="C60" s="4">
        <v>9</v>
      </c>
      <c r="D60" s="3" t="s">
        <v>70</v>
      </c>
      <c r="E60" s="3" t="s">
        <v>31</v>
      </c>
      <c r="F60" s="4">
        <v>31</v>
      </c>
      <c r="G60" s="4" t="s">
        <v>63</v>
      </c>
      <c r="H60" s="4" t="s">
        <v>63</v>
      </c>
      <c r="I60" s="2">
        <v>320</v>
      </c>
      <c r="J60" s="5" t="s">
        <v>150</v>
      </c>
      <c r="K60" s="2">
        <v>6</v>
      </c>
      <c r="L60" s="3"/>
      <c r="N60" t="str">
        <f t="shared" si="2"/>
        <v>(1994, 3, 9, 'Němec Jiří Mgr. ', 31, 'SDL', 'SDL', 320, 6, 0)</v>
      </c>
    </row>
    <row r="61" spans="1:14" x14ac:dyDescent="0.25">
      <c r="A61" s="2">
        <v>3</v>
      </c>
      <c r="B61" s="3" t="s">
        <v>59</v>
      </c>
      <c r="C61" s="4">
        <v>10</v>
      </c>
      <c r="D61" s="3" t="s">
        <v>71</v>
      </c>
      <c r="E61" s="3"/>
      <c r="F61" s="4">
        <v>48</v>
      </c>
      <c r="G61" s="4" t="s">
        <v>61</v>
      </c>
      <c r="H61" s="4" t="s">
        <v>61</v>
      </c>
      <c r="I61" s="2">
        <v>318</v>
      </c>
      <c r="J61" s="5" t="s">
        <v>151</v>
      </c>
      <c r="K61" s="2">
        <v>7</v>
      </c>
      <c r="L61" s="3"/>
      <c r="N61" t="str">
        <f t="shared" si="2"/>
        <v>(1994, 3, 10, 'Bašta Josef ', 48, 'KSČM', 'KSČM', 318, 7, 0)</v>
      </c>
    </row>
    <row r="62" spans="1:14" x14ac:dyDescent="0.25">
      <c r="A62" s="2">
        <v>3</v>
      </c>
      <c r="B62" s="3" t="s">
        <v>59</v>
      </c>
      <c r="C62" s="4">
        <v>11</v>
      </c>
      <c r="D62" s="3" t="s">
        <v>72</v>
      </c>
      <c r="E62" s="3"/>
      <c r="F62" s="4">
        <v>40</v>
      </c>
      <c r="G62" s="4" t="s">
        <v>63</v>
      </c>
      <c r="H62" s="4" t="s">
        <v>63</v>
      </c>
      <c r="I62" s="2">
        <v>340</v>
      </c>
      <c r="J62" s="5" t="s">
        <v>152</v>
      </c>
      <c r="K62" s="2">
        <v>8</v>
      </c>
      <c r="L62" s="3"/>
      <c r="N62" t="str">
        <f t="shared" si="2"/>
        <v>(1994, 3, 11, 'Pospíchalová Miloslava ', 40, 'SDL', 'SDL', 340, 8, 0)</v>
      </c>
    </row>
    <row r="63" spans="1:14" x14ac:dyDescent="0.25">
      <c r="A63" s="2">
        <v>3</v>
      </c>
      <c r="B63" s="3" t="s">
        <v>59</v>
      </c>
      <c r="C63" s="4">
        <v>12</v>
      </c>
      <c r="D63" s="3" t="s">
        <v>73</v>
      </c>
      <c r="E63" s="3"/>
      <c r="F63" s="4">
        <v>44</v>
      </c>
      <c r="G63" s="4" t="s">
        <v>61</v>
      </c>
      <c r="H63" s="4" t="s">
        <v>61</v>
      </c>
      <c r="I63" s="2">
        <v>315</v>
      </c>
      <c r="J63" s="5" t="s">
        <v>153</v>
      </c>
      <c r="K63" s="2">
        <v>9</v>
      </c>
      <c r="L63" s="3"/>
      <c r="N63" t="str">
        <f t="shared" si="2"/>
        <v>(1994, 3, 12, 'Smejkal Ladislav ', 44, 'KSČM', 'KSČM', 315, 9, 0)</v>
      </c>
    </row>
    <row r="64" spans="1:14" x14ac:dyDescent="0.25">
      <c r="A64" s="2">
        <v>3</v>
      </c>
      <c r="B64" s="3" t="s">
        <v>59</v>
      </c>
      <c r="C64" s="4">
        <v>13</v>
      </c>
      <c r="D64" s="3" t="s">
        <v>74</v>
      </c>
      <c r="E64" s="3"/>
      <c r="F64" s="4">
        <v>36</v>
      </c>
      <c r="G64" s="4" t="s">
        <v>61</v>
      </c>
      <c r="H64" s="4" t="s">
        <v>61</v>
      </c>
      <c r="I64" s="2">
        <v>297</v>
      </c>
      <c r="J64" s="5" t="s">
        <v>154</v>
      </c>
      <c r="K64" s="2">
        <v>10</v>
      </c>
      <c r="L64" s="3"/>
      <c r="N64" t="str">
        <f t="shared" si="2"/>
        <v>(1994, 3, 13, 'Čermák Jaroslav ', 36, 'KSČM', 'KSČM', 297, 10, 0)</v>
      </c>
    </row>
    <row r="65" spans="1:14" x14ac:dyDescent="0.25">
      <c r="A65" s="2">
        <v>3</v>
      </c>
      <c r="B65" s="3" t="s">
        <v>59</v>
      </c>
      <c r="C65" s="4">
        <v>14</v>
      </c>
      <c r="D65" s="3" t="s">
        <v>75</v>
      </c>
      <c r="E65" s="3"/>
      <c r="F65" s="4">
        <v>39</v>
      </c>
      <c r="G65" s="4" t="s">
        <v>53</v>
      </c>
      <c r="H65" s="4" t="s">
        <v>25</v>
      </c>
      <c r="I65" s="2">
        <v>252</v>
      </c>
      <c r="J65" s="5" t="s">
        <v>155</v>
      </c>
      <c r="K65" s="2">
        <v>11</v>
      </c>
      <c r="L65" s="3"/>
      <c r="N65" t="str">
        <f t="shared" si="2"/>
        <v>(1994, 3, 14, 'Hološ Zdeněk ', 39, 'NK', 'BEZPP', 252, 11, 0)</v>
      </c>
    </row>
    <row r="66" spans="1:14" x14ac:dyDescent="0.25">
      <c r="A66" s="2">
        <v>3</v>
      </c>
      <c r="B66" s="3" t="s">
        <v>59</v>
      </c>
      <c r="C66" s="4">
        <v>15</v>
      </c>
      <c r="D66" s="3" t="s">
        <v>76</v>
      </c>
      <c r="E66" s="3"/>
      <c r="F66" s="4">
        <v>47</v>
      </c>
      <c r="G66" s="4" t="s">
        <v>61</v>
      </c>
      <c r="H66" s="4" t="s">
        <v>61</v>
      </c>
      <c r="I66" s="2">
        <v>253</v>
      </c>
      <c r="J66" s="5" t="s">
        <v>156</v>
      </c>
      <c r="K66" s="2">
        <v>12</v>
      </c>
      <c r="L66" s="3"/>
      <c r="N66" t="str">
        <f t="shared" si="2"/>
        <v>(1994, 3, 15, 'Novotný Miloslav ', 47, 'KSČM', 'KSČM', 253, 12, 0)</v>
      </c>
    </row>
    <row r="67" spans="1:14" x14ac:dyDescent="0.25">
      <c r="A67" s="2">
        <v>4</v>
      </c>
      <c r="B67" s="3" t="s">
        <v>77</v>
      </c>
      <c r="C67" s="4">
        <v>1</v>
      </c>
      <c r="D67" s="3" t="s">
        <v>78</v>
      </c>
      <c r="E67" s="3"/>
      <c r="F67" s="4">
        <v>52</v>
      </c>
      <c r="G67" s="4" t="s">
        <v>53</v>
      </c>
      <c r="H67" s="4" t="s">
        <v>25</v>
      </c>
      <c r="I67" s="2">
        <v>582</v>
      </c>
      <c r="J67" s="5" t="s">
        <v>157</v>
      </c>
      <c r="K67" s="2">
        <v>2</v>
      </c>
      <c r="L67" s="4" t="s">
        <v>20</v>
      </c>
      <c r="N67" t="str">
        <f t="shared" si="2"/>
        <v>(1994, 4, 1, 'Schusterová Věra ', 52, 'NK', 'BEZPP', 582, 2, 1)</v>
      </c>
    </row>
    <row r="68" spans="1:14" x14ac:dyDescent="0.25">
      <c r="A68" s="2">
        <v>4</v>
      </c>
      <c r="B68" s="3" t="s">
        <v>77</v>
      </c>
      <c r="C68" s="4">
        <v>2</v>
      </c>
      <c r="D68" s="3" t="s">
        <v>79</v>
      </c>
      <c r="E68" s="3"/>
      <c r="F68" s="4">
        <v>42</v>
      </c>
      <c r="G68" s="4" t="s">
        <v>53</v>
      </c>
      <c r="H68" s="4" t="s">
        <v>25</v>
      </c>
      <c r="I68" s="2">
        <v>422</v>
      </c>
      <c r="J68" s="5" t="s">
        <v>158</v>
      </c>
      <c r="K68" s="2">
        <v>2</v>
      </c>
      <c r="L68" s="3"/>
      <c r="N68" t="str">
        <f t="shared" si="2"/>
        <v>(1994, 4, 2, 'Pátek Jiří ', 42, 'NK', 'BEZPP', 422, 2, 0)</v>
      </c>
    </row>
    <row r="69" spans="1:14" x14ac:dyDescent="0.25">
      <c r="A69" s="2">
        <v>4</v>
      </c>
      <c r="B69" s="3" t="s">
        <v>77</v>
      </c>
      <c r="C69" s="4">
        <v>3</v>
      </c>
      <c r="D69" s="3" t="s">
        <v>80</v>
      </c>
      <c r="E69" s="3"/>
      <c r="F69" s="4">
        <v>52</v>
      </c>
      <c r="G69" s="4" t="s">
        <v>53</v>
      </c>
      <c r="H69" s="4" t="s">
        <v>25</v>
      </c>
      <c r="I69" s="2" t="s">
        <v>81</v>
      </c>
      <c r="J69" s="5" t="s">
        <v>82</v>
      </c>
      <c r="K69" s="2">
        <v>1</v>
      </c>
      <c r="L69" s="4" t="s">
        <v>20</v>
      </c>
      <c r="N69" t="str">
        <f t="shared" si="2"/>
        <v>(1994, 4, 3, 'Vopršal Jaromír ', 52, 'NK', 'BEZPP', 1 001, 1, 1)</v>
      </c>
    </row>
    <row r="70" spans="1:14" x14ac:dyDescent="0.25">
      <c r="A70" s="2">
        <v>4</v>
      </c>
      <c r="B70" s="3" t="s">
        <v>77</v>
      </c>
      <c r="C70" s="4">
        <v>4</v>
      </c>
      <c r="D70" s="3" t="s">
        <v>83</v>
      </c>
      <c r="E70" s="3"/>
      <c r="F70" s="4">
        <v>51</v>
      </c>
      <c r="G70" s="4" t="s">
        <v>53</v>
      </c>
      <c r="H70" s="4" t="s">
        <v>25</v>
      </c>
      <c r="I70" s="2">
        <v>566</v>
      </c>
      <c r="J70" s="5" t="s">
        <v>159</v>
      </c>
      <c r="K70" s="2">
        <v>3</v>
      </c>
      <c r="L70" s="4" t="s">
        <v>20</v>
      </c>
      <c r="N70" t="str">
        <f t="shared" si="2"/>
        <v>(1994, 4, 4, 'Rosecká Marie ', 51, 'NK', 'BEZPP', 566, 3, 1)</v>
      </c>
    </row>
    <row r="71" spans="1:14" x14ac:dyDescent="0.25">
      <c r="A71" s="2">
        <v>4</v>
      </c>
      <c r="B71" s="3" t="s">
        <v>77</v>
      </c>
      <c r="C71" s="4">
        <v>5</v>
      </c>
      <c r="D71" s="3" t="s">
        <v>84</v>
      </c>
      <c r="E71" s="3"/>
      <c r="F71" s="4">
        <v>58</v>
      </c>
      <c r="G71" s="4" t="s">
        <v>53</v>
      </c>
      <c r="H71" s="4" t="s">
        <v>25</v>
      </c>
      <c r="I71" s="2">
        <v>366</v>
      </c>
      <c r="J71" s="5" t="s">
        <v>160</v>
      </c>
      <c r="K71" s="2">
        <v>3</v>
      </c>
      <c r="L71" s="3"/>
      <c r="N71" t="str">
        <f t="shared" si="2"/>
        <v>(1994, 4, 5, 'Šiller Břetislav ', 58, 'NK', 'BEZPP', 366, 3, 0)</v>
      </c>
    </row>
    <row r="72" spans="1:14" x14ac:dyDescent="0.25">
      <c r="A72" s="2">
        <v>4</v>
      </c>
      <c r="B72" s="3" t="s">
        <v>77</v>
      </c>
      <c r="C72" s="4">
        <v>6</v>
      </c>
      <c r="D72" s="3" t="s">
        <v>85</v>
      </c>
      <c r="E72" s="3"/>
      <c r="F72" s="4">
        <v>27</v>
      </c>
      <c r="G72" s="4" t="s">
        <v>53</v>
      </c>
      <c r="H72" s="4" t="s">
        <v>25</v>
      </c>
      <c r="I72" s="2">
        <v>364</v>
      </c>
      <c r="J72" s="5" t="s">
        <v>161</v>
      </c>
      <c r="K72" s="2">
        <v>4</v>
      </c>
      <c r="L72" s="3"/>
      <c r="N72" t="str">
        <f t="shared" si="2"/>
        <v>(1994, 4, 6, 'Kocián Bohdan ', 27, 'NK', 'BEZPP', 364, 4, 0)</v>
      </c>
    </row>
    <row r="73" spans="1:14" x14ac:dyDescent="0.25">
      <c r="A73" s="2">
        <v>4</v>
      </c>
      <c r="B73" s="3" t="s">
        <v>77</v>
      </c>
      <c r="C73" s="4">
        <v>7</v>
      </c>
      <c r="D73" s="3" t="s">
        <v>86</v>
      </c>
      <c r="E73" s="3"/>
      <c r="F73" s="4">
        <v>42</v>
      </c>
      <c r="G73" s="4" t="s">
        <v>53</v>
      </c>
      <c r="H73" s="4" t="s">
        <v>25</v>
      </c>
      <c r="I73" s="2">
        <v>472</v>
      </c>
      <c r="J73" s="5" t="s">
        <v>162</v>
      </c>
      <c r="K73" s="2">
        <v>1</v>
      </c>
      <c r="L73" s="3"/>
      <c r="N73" t="str">
        <f t="shared" si="2"/>
        <v>(1994, 4, 7, 'Němcová Jitka ', 42, 'NK', 'BEZPP', 472, 1, 0)</v>
      </c>
    </row>
    <row r="74" spans="1:14" x14ac:dyDescent="0.25">
      <c r="A74" s="2">
        <v>4</v>
      </c>
      <c r="B74" s="3" t="s">
        <v>77</v>
      </c>
      <c r="C74" s="4">
        <v>8</v>
      </c>
      <c r="D74" s="3" t="s">
        <v>87</v>
      </c>
      <c r="E74" s="3"/>
      <c r="F74" s="4">
        <v>36</v>
      </c>
      <c r="G74" s="4" t="s">
        <v>53</v>
      </c>
      <c r="H74" s="4" t="s">
        <v>25</v>
      </c>
      <c r="I74" s="2">
        <v>191</v>
      </c>
      <c r="J74" s="5" t="s">
        <v>163</v>
      </c>
      <c r="K74" s="2">
        <v>5</v>
      </c>
      <c r="L74" s="3"/>
      <c r="N74" t="str">
        <f t="shared" si="2"/>
        <v>(1994, 4, 8, 'Klíma Jindřich ', 36, 'NK', 'BEZPP', 191, 5, 0)</v>
      </c>
    </row>
    <row r="75" spans="1:14" x14ac:dyDescent="0.25">
      <c r="A75" s="2">
        <v>4</v>
      </c>
      <c r="B75" s="3" t="s">
        <v>77</v>
      </c>
      <c r="C75" s="4">
        <v>9</v>
      </c>
      <c r="D75" s="3" t="s">
        <v>88</v>
      </c>
      <c r="E75" s="3"/>
      <c r="F75" s="4">
        <v>48</v>
      </c>
      <c r="G75" s="4" t="s">
        <v>53</v>
      </c>
      <c r="H75" s="4" t="s">
        <v>25</v>
      </c>
      <c r="I75" s="2">
        <v>198</v>
      </c>
      <c r="J75" s="5" t="s">
        <v>164</v>
      </c>
      <c r="K75" s="2">
        <v>6</v>
      </c>
      <c r="L75" s="3"/>
      <c r="N75" t="str">
        <f t="shared" si="2"/>
        <v>(1994, 4, 9, 'Jirásková Věra ', 48, 'NK', 'BEZPP', 198, 6, 0)</v>
      </c>
    </row>
    <row r="76" spans="1:14" x14ac:dyDescent="0.25">
      <c r="A76" s="2">
        <v>4</v>
      </c>
      <c r="B76" s="3" t="s">
        <v>77</v>
      </c>
      <c r="C76" s="4">
        <v>10</v>
      </c>
      <c r="D76" s="3" t="s">
        <v>89</v>
      </c>
      <c r="E76" s="3"/>
      <c r="F76" s="4">
        <v>35</v>
      </c>
      <c r="G76" s="4" t="s">
        <v>53</v>
      </c>
      <c r="H76" s="4" t="s">
        <v>25</v>
      </c>
      <c r="I76" s="2">
        <v>331</v>
      </c>
      <c r="J76" s="5" t="s">
        <v>165</v>
      </c>
      <c r="K76" s="2">
        <v>7</v>
      </c>
      <c r="L76" s="3"/>
      <c r="N76" t="str">
        <f t="shared" si="2"/>
        <v>(1994, 4, 10, 'Karel Václav ', 35, 'NK', 'BEZPP', 331, 7, 0)</v>
      </c>
    </row>
    <row r="77" spans="1:14" x14ac:dyDescent="0.25">
      <c r="A77" s="2">
        <v>4</v>
      </c>
      <c r="B77" s="3" t="s">
        <v>77</v>
      </c>
      <c r="C77" s="4">
        <v>11</v>
      </c>
      <c r="D77" s="3" t="s">
        <v>90</v>
      </c>
      <c r="E77" s="3"/>
      <c r="F77" s="4">
        <v>44</v>
      </c>
      <c r="G77" s="4" t="s">
        <v>53</v>
      </c>
      <c r="H77" s="4" t="s">
        <v>25</v>
      </c>
      <c r="I77" s="2">
        <v>426</v>
      </c>
      <c r="J77" s="5" t="s">
        <v>166</v>
      </c>
      <c r="K77" s="2">
        <v>8</v>
      </c>
      <c r="L77" s="3"/>
      <c r="N77" t="str">
        <f t="shared" si="2"/>
        <v>(1994, 4, 11, 'Slavíčková Marie ', 44, 'NK', 'BEZPP', 426, 8, 0)</v>
      </c>
    </row>
    <row r="78" spans="1:14" x14ac:dyDescent="0.25">
      <c r="A78" s="2">
        <v>4</v>
      </c>
      <c r="B78" s="3" t="s">
        <v>77</v>
      </c>
      <c r="C78" s="4">
        <v>12</v>
      </c>
      <c r="D78" s="3" t="s">
        <v>91</v>
      </c>
      <c r="E78" s="3"/>
      <c r="F78" s="4">
        <v>41</v>
      </c>
      <c r="G78" s="4" t="s">
        <v>53</v>
      </c>
      <c r="H78" s="4" t="s">
        <v>25</v>
      </c>
      <c r="I78" s="2">
        <v>269</v>
      </c>
      <c r="J78" s="5" t="s">
        <v>167</v>
      </c>
      <c r="K78" s="2">
        <v>9</v>
      </c>
      <c r="L78" s="3"/>
      <c r="N78" t="str">
        <f t="shared" si="2"/>
        <v>(1994, 4, 12, 'Macálková Marie ', 41, 'NK', 'BEZPP', 269, 9, 0)</v>
      </c>
    </row>
    <row r="79" spans="1:14" x14ac:dyDescent="0.25">
      <c r="A79" s="2">
        <v>4</v>
      </c>
      <c r="B79" s="3" t="s">
        <v>77</v>
      </c>
      <c r="C79" s="4">
        <v>13</v>
      </c>
      <c r="D79" s="3" t="s">
        <v>92</v>
      </c>
      <c r="E79" s="3"/>
      <c r="F79" s="4">
        <v>35</v>
      </c>
      <c r="G79" s="4" t="s">
        <v>53</v>
      </c>
      <c r="H79" s="4" t="s">
        <v>25</v>
      </c>
      <c r="I79" s="2">
        <v>285</v>
      </c>
      <c r="J79" s="5" t="s">
        <v>168</v>
      </c>
      <c r="K79" s="2">
        <v>10</v>
      </c>
      <c r="L79" s="3"/>
      <c r="N79" t="str">
        <f t="shared" si="2"/>
        <v>(1994, 4, 13, 'Kačálová Jaroslava ', 35, 'NK', 'BEZPP', 285, 10, 0)</v>
      </c>
    </row>
    <row r="80" spans="1:14" x14ac:dyDescent="0.25">
      <c r="A80" s="2">
        <v>4</v>
      </c>
      <c r="B80" s="3" t="s">
        <v>77</v>
      </c>
      <c r="C80" s="4">
        <v>14</v>
      </c>
      <c r="D80" s="3" t="s">
        <v>93</v>
      </c>
      <c r="E80" s="3"/>
      <c r="F80" s="4">
        <v>41</v>
      </c>
      <c r="G80" s="4" t="s">
        <v>53</v>
      </c>
      <c r="H80" s="4" t="s">
        <v>25</v>
      </c>
      <c r="I80" s="2">
        <v>139</v>
      </c>
      <c r="J80" s="5" t="s">
        <v>169</v>
      </c>
      <c r="K80" s="2">
        <v>11</v>
      </c>
      <c r="L80" s="3"/>
      <c r="N80" t="str">
        <f t="shared" si="2"/>
        <v>(1994, 4, 14, 'Stejskal Jiří ', 41, 'NK', 'BEZPP', 139, 11, 0)</v>
      </c>
    </row>
    <row r="81" spans="1:14" x14ac:dyDescent="0.25">
      <c r="A81" s="2">
        <v>4</v>
      </c>
      <c r="B81" s="3" t="s">
        <v>77</v>
      </c>
      <c r="C81" s="4">
        <v>15</v>
      </c>
      <c r="D81" s="3" t="s">
        <v>94</v>
      </c>
      <c r="E81" s="3"/>
      <c r="F81" s="4">
        <v>46</v>
      </c>
      <c r="G81" s="4" t="s">
        <v>53</v>
      </c>
      <c r="H81" s="4" t="s">
        <v>25</v>
      </c>
      <c r="I81" s="2">
        <v>289</v>
      </c>
      <c r="J81" s="5" t="s">
        <v>170</v>
      </c>
      <c r="K81" s="2">
        <v>12</v>
      </c>
      <c r="L81" s="3"/>
      <c r="N81" t="str">
        <f t="shared" si="2"/>
        <v>(1994, 4, 15, 'Šmídová Eva ', 46, 'NK', 'BEZPP', 289, 12, 0)</v>
      </c>
    </row>
    <row r="82" spans="1:14" x14ac:dyDescent="0.25">
      <c r="A82" s="2">
        <v>5</v>
      </c>
      <c r="B82" s="3" t="s">
        <v>95</v>
      </c>
      <c r="C82" s="4">
        <v>1</v>
      </c>
      <c r="D82" s="3" t="s">
        <v>96</v>
      </c>
      <c r="E82" s="3" t="s">
        <v>97</v>
      </c>
      <c r="F82" s="4">
        <v>51</v>
      </c>
      <c r="G82" s="4" t="s">
        <v>98</v>
      </c>
      <c r="H82" s="4" t="s">
        <v>98</v>
      </c>
      <c r="I82" s="2">
        <v>991</v>
      </c>
      <c r="J82" s="5" t="s">
        <v>99</v>
      </c>
      <c r="K82" s="2">
        <v>1</v>
      </c>
      <c r="L82" s="4" t="s">
        <v>20</v>
      </c>
      <c r="N82" t="str">
        <f t="shared" si="2"/>
        <v>(1994, 5, 1, 'Podrázský Roman akad. soch. ', 51, 'KDU-ČSL', 'KDU-ČSL', 991, 1, 1)</v>
      </c>
    </row>
    <row r="83" spans="1:14" x14ac:dyDescent="0.25">
      <c r="A83" s="2">
        <v>5</v>
      </c>
      <c r="B83" s="3" t="s">
        <v>95</v>
      </c>
      <c r="C83" s="4">
        <v>2</v>
      </c>
      <c r="D83" s="3" t="s">
        <v>100</v>
      </c>
      <c r="E83" s="3" t="s">
        <v>22</v>
      </c>
      <c r="F83" s="4">
        <v>33</v>
      </c>
      <c r="G83" s="4" t="s">
        <v>98</v>
      </c>
      <c r="H83" s="4" t="s">
        <v>25</v>
      </c>
      <c r="I83" s="2">
        <v>396</v>
      </c>
      <c r="J83" s="5" t="s">
        <v>145</v>
      </c>
      <c r="K83" s="2">
        <v>2</v>
      </c>
      <c r="L83" s="3"/>
      <c r="N83" t="str">
        <f t="shared" si="2"/>
        <v>(1994, 5, 2, 'Málková Marie Ing. ', 33, 'KDU-ČSL', 'BEZPP', 396, 2, 0)</v>
      </c>
    </row>
    <row r="84" spans="1:14" x14ac:dyDescent="0.25">
      <c r="A84" s="2">
        <v>5</v>
      </c>
      <c r="B84" s="3" t="s">
        <v>95</v>
      </c>
      <c r="C84" s="4">
        <v>3</v>
      </c>
      <c r="D84" s="3" t="s">
        <v>101</v>
      </c>
      <c r="E84" s="3"/>
      <c r="F84" s="4">
        <v>28</v>
      </c>
      <c r="G84" s="4" t="s">
        <v>98</v>
      </c>
      <c r="H84" s="4" t="s">
        <v>25</v>
      </c>
      <c r="I84" s="2">
        <v>586</v>
      </c>
      <c r="J84" s="5" t="s">
        <v>171</v>
      </c>
      <c r="K84" s="2">
        <v>2</v>
      </c>
      <c r="L84" s="4" t="s">
        <v>20</v>
      </c>
      <c r="N84" t="str">
        <f t="shared" si="2"/>
        <v>(1994, 5, 3, 'Strašil Josef ', 28, 'KDU-ČSL', 'BEZPP', 586, 2, 1)</v>
      </c>
    </row>
    <row r="85" spans="1:14" x14ac:dyDescent="0.25">
      <c r="A85" s="2">
        <v>5</v>
      </c>
      <c r="B85" s="3" t="s">
        <v>95</v>
      </c>
      <c r="C85" s="4">
        <v>4</v>
      </c>
      <c r="D85" s="3" t="s">
        <v>102</v>
      </c>
      <c r="E85" s="3"/>
      <c r="F85" s="4">
        <v>39</v>
      </c>
      <c r="G85" s="4" t="s">
        <v>98</v>
      </c>
      <c r="H85" s="4" t="s">
        <v>98</v>
      </c>
      <c r="I85" s="2">
        <v>307</v>
      </c>
      <c r="J85" s="5" t="s">
        <v>172</v>
      </c>
      <c r="K85" s="2">
        <v>3</v>
      </c>
      <c r="L85" s="3"/>
      <c r="N85" t="str">
        <f t="shared" si="2"/>
        <v>(1994, 5, 4, 'Sejkora Jan ', 39, 'KDU-ČSL', 'KDU-ČSL', 307, 3, 0)</v>
      </c>
    </row>
    <row r="86" spans="1:14" x14ac:dyDescent="0.25">
      <c r="A86" s="2">
        <v>5</v>
      </c>
      <c r="B86" s="3" t="s">
        <v>95</v>
      </c>
      <c r="C86" s="4">
        <v>5</v>
      </c>
      <c r="D86" s="3" t="s">
        <v>103</v>
      </c>
      <c r="E86" s="3"/>
      <c r="F86" s="4">
        <v>41</v>
      </c>
      <c r="G86" s="4" t="s">
        <v>98</v>
      </c>
      <c r="H86" s="4" t="s">
        <v>25</v>
      </c>
      <c r="I86" s="2">
        <v>406</v>
      </c>
      <c r="J86" s="5" t="s">
        <v>173</v>
      </c>
      <c r="K86" s="2">
        <v>4</v>
      </c>
      <c r="L86" s="3"/>
      <c r="N86" t="str">
        <f t="shared" si="2"/>
        <v>(1994, 5, 5, 'Čejka Jan ', 41, 'KDU-ČSL', 'BEZPP', 406, 4, 0)</v>
      </c>
    </row>
    <row r="87" spans="1:14" x14ac:dyDescent="0.25">
      <c r="A87" s="2">
        <v>5</v>
      </c>
      <c r="B87" s="3" t="s">
        <v>95</v>
      </c>
      <c r="C87" s="4">
        <v>6</v>
      </c>
      <c r="D87" s="3" t="s">
        <v>104</v>
      </c>
      <c r="E87" s="3" t="s">
        <v>22</v>
      </c>
      <c r="F87" s="4">
        <v>28</v>
      </c>
      <c r="G87" s="4" t="s">
        <v>98</v>
      </c>
      <c r="H87" s="4" t="s">
        <v>98</v>
      </c>
      <c r="I87" s="2">
        <v>502</v>
      </c>
      <c r="J87" s="5" t="s">
        <v>174</v>
      </c>
      <c r="K87" s="2">
        <v>3</v>
      </c>
      <c r="L87" s="4" t="s">
        <v>20</v>
      </c>
      <c r="N87" t="str">
        <f t="shared" ref="N87:N96" si="3">CONCATENATE("(",A$1,", ",A87,", ",C87,", '",D87," ",E87,"', ",F87,", '",G87,"', '",H87,"', ",I87,", ",K87,", ",IF(L87="*",1,0),")")</f>
        <v>(1994, 5, 6, 'Stejskalová Věra Ing. ', 28, 'KDU-ČSL', 'KDU-ČSL', 502, 3, 1)</v>
      </c>
    </row>
    <row r="88" spans="1:14" x14ac:dyDescent="0.25">
      <c r="A88" s="2">
        <v>5</v>
      </c>
      <c r="B88" s="3" t="s">
        <v>95</v>
      </c>
      <c r="C88" s="4">
        <v>7</v>
      </c>
      <c r="D88" s="3" t="s">
        <v>105</v>
      </c>
      <c r="E88" s="3"/>
      <c r="F88" s="4">
        <v>41</v>
      </c>
      <c r="G88" s="4" t="s">
        <v>98</v>
      </c>
      <c r="H88" s="4" t="s">
        <v>25</v>
      </c>
      <c r="I88" s="2">
        <v>429</v>
      </c>
      <c r="J88" s="5" t="s">
        <v>175</v>
      </c>
      <c r="K88" s="2">
        <v>5</v>
      </c>
      <c r="L88" s="3"/>
      <c r="N88" t="str">
        <f t="shared" si="3"/>
        <v>(1994, 5, 7, 'Bárta Jan ', 41, 'KDU-ČSL', 'BEZPP', 429, 5, 0)</v>
      </c>
    </row>
    <row r="89" spans="1:14" x14ac:dyDescent="0.25">
      <c r="A89" s="2">
        <v>5</v>
      </c>
      <c r="B89" s="3" t="s">
        <v>95</v>
      </c>
      <c r="C89" s="4">
        <v>8</v>
      </c>
      <c r="D89" s="3" t="s">
        <v>106</v>
      </c>
      <c r="E89" s="3"/>
      <c r="F89" s="4">
        <v>26</v>
      </c>
      <c r="G89" s="4" t="s">
        <v>98</v>
      </c>
      <c r="H89" s="4" t="s">
        <v>25</v>
      </c>
      <c r="I89" s="2">
        <v>475</v>
      </c>
      <c r="J89" s="5" t="s">
        <v>176</v>
      </c>
      <c r="K89" s="2">
        <v>1</v>
      </c>
      <c r="L89" s="3"/>
      <c r="N89" t="str">
        <f t="shared" si="3"/>
        <v>(1994, 5, 8, 'Omes Michael ', 26, 'KDU-ČSL', 'BEZPP', 475, 1, 0)</v>
      </c>
    </row>
    <row r="90" spans="1:14" x14ac:dyDescent="0.25">
      <c r="A90" s="2">
        <v>5</v>
      </c>
      <c r="B90" s="3" t="s">
        <v>95</v>
      </c>
      <c r="C90" s="4">
        <v>9</v>
      </c>
      <c r="D90" s="3" t="s">
        <v>107</v>
      </c>
      <c r="E90" s="3"/>
      <c r="F90" s="4">
        <v>45</v>
      </c>
      <c r="G90" s="4" t="s">
        <v>98</v>
      </c>
      <c r="H90" s="4" t="s">
        <v>98</v>
      </c>
      <c r="I90" s="2">
        <v>233</v>
      </c>
      <c r="J90" s="5" t="s">
        <v>177</v>
      </c>
      <c r="K90" s="2">
        <v>6</v>
      </c>
      <c r="L90" s="3"/>
      <c r="N90" t="str">
        <f t="shared" si="3"/>
        <v>(1994, 5, 9, 'Rutschová Marie ', 45, 'KDU-ČSL', 'KDU-ČSL', 233, 6, 0)</v>
      </c>
    </row>
    <row r="91" spans="1:14" x14ac:dyDescent="0.25">
      <c r="A91" s="2">
        <v>5</v>
      </c>
      <c r="B91" s="3" t="s">
        <v>95</v>
      </c>
      <c r="C91" s="4">
        <v>10</v>
      </c>
      <c r="D91" s="3" t="s">
        <v>108</v>
      </c>
      <c r="E91" s="3"/>
      <c r="F91" s="4">
        <v>31</v>
      </c>
      <c r="G91" s="4" t="s">
        <v>98</v>
      </c>
      <c r="H91" s="4" t="s">
        <v>98</v>
      </c>
      <c r="I91" s="2">
        <v>267</v>
      </c>
      <c r="J91" s="5" t="s">
        <v>178</v>
      </c>
      <c r="K91" s="2">
        <v>7</v>
      </c>
      <c r="L91" s="3"/>
      <c r="N91" t="str">
        <f t="shared" si="3"/>
        <v>(1994, 5, 10, 'Málek Petr ', 31, 'KDU-ČSL', 'KDU-ČSL', 267, 7, 0)</v>
      </c>
    </row>
    <row r="92" spans="1:14" x14ac:dyDescent="0.25">
      <c r="A92" s="2">
        <v>5</v>
      </c>
      <c r="B92" s="3" t="s">
        <v>95</v>
      </c>
      <c r="C92" s="4">
        <v>11</v>
      </c>
      <c r="D92" s="3" t="s">
        <v>109</v>
      </c>
      <c r="E92" s="3" t="s">
        <v>110</v>
      </c>
      <c r="F92" s="4">
        <v>29</v>
      </c>
      <c r="G92" s="4" t="s">
        <v>98</v>
      </c>
      <c r="H92" s="4" t="s">
        <v>25</v>
      </c>
      <c r="I92" s="2">
        <v>397</v>
      </c>
      <c r="J92" s="5" t="s">
        <v>179</v>
      </c>
      <c r="K92" s="2">
        <v>8</v>
      </c>
      <c r="L92" s="3"/>
      <c r="N92" t="str">
        <f t="shared" si="3"/>
        <v>(1994, 5, 11, 'Bechyňová Vladimíra PharmDr. ', 29, 'KDU-ČSL', 'BEZPP', 397, 8, 0)</v>
      </c>
    </row>
    <row r="93" spans="1:14" x14ac:dyDescent="0.25">
      <c r="A93" s="2">
        <v>5</v>
      </c>
      <c r="B93" s="3" t="s">
        <v>95</v>
      </c>
      <c r="C93" s="4">
        <v>12</v>
      </c>
      <c r="D93" s="3" t="s">
        <v>111</v>
      </c>
      <c r="E93" s="3"/>
      <c r="F93" s="4">
        <v>41</v>
      </c>
      <c r="G93" s="4" t="s">
        <v>98</v>
      </c>
      <c r="H93" s="4" t="s">
        <v>25</v>
      </c>
      <c r="I93" s="2">
        <v>232</v>
      </c>
      <c r="J93" s="5" t="s">
        <v>180</v>
      </c>
      <c r="K93" s="2">
        <v>9</v>
      </c>
      <c r="L93" s="3"/>
      <c r="N93" t="str">
        <f t="shared" si="3"/>
        <v>(1994, 5, 12, 'Močuba Stanislav ', 41, 'KDU-ČSL', 'BEZPP', 232, 9, 0)</v>
      </c>
    </row>
    <row r="94" spans="1:14" x14ac:dyDescent="0.25">
      <c r="A94" s="2">
        <v>5</v>
      </c>
      <c r="B94" s="3" t="s">
        <v>95</v>
      </c>
      <c r="C94" s="4">
        <v>13</v>
      </c>
      <c r="D94" s="3" t="s">
        <v>112</v>
      </c>
      <c r="E94" s="3"/>
      <c r="F94" s="4">
        <v>41</v>
      </c>
      <c r="G94" s="4" t="s">
        <v>98</v>
      </c>
      <c r="H94" s="4" t="s">
        <v>98</v>
      </c>
      <c r="I94" s="2">
        <v>254</v>
      </c>
      <c r="J94" s="5" t="s">
        <v>125</v>
      </c>
      <c r="K94" s="2">
        <v>10</v>
      </c>
      <c r="L94" s="3"/>
      <c r="N94" t="str">
        <f t="shared" si="3"/>
        <v>(1994, 5, 13, 'Hánová Marie ', 41, 'KDU-ČSL', 'KDU-ČSL', 254, 10, 0)</v>
      </c>
    </row>
    <row r="95" spans="1:14" x14ac:dyDescent="0.25">
      <c r="A95" s="2">
        <v>5</v>
      </c>
      <c r="B95" s="3" t="s">
        <v>95</v>
      </c>
      <c r="C95" s="4">
        <v>14</v>
      </c>
      <c r="D95" s="3" t="s">
        <v>113</v>
      </c>
      <c r="E95" s="3"/>
      <c r="F95" s="4">
        <v>60</v>
      </c>
      <c r="G95" s="4" t="s">
        <v>98</v>
      </c>
      <c r="H95" s="4" t="s">
        <v>98</v>
      </c>
      <c r="I95" s="2">
        <v>195</v>
      </c>
      <c r="J95" s="5" t="s">
        <v>181</v>
      </c>
      <c r="K95" s="2">
        <v>11</v>
      </c>
      <c r="L95" s="3"/>
      <c r="N95" t="str">
        <f t="shared" si="3"/>
        <v>(1994, 5, 14, 'Čeplová Marie ', 60, 'KDU-ČSL', 'KDU-ČSL', 195, 11, 0)</v>
      </c>
    </row>
    <row r="96" spans="1:14" x14ac:dyDescent="0.25">
      <c r="A96" s="2">
        <v>5</v>
      </c>
      <c r="B96" s="3" t="s">
        <v>95</v>
      </c>
      <c r="C96" s="4">
        <v>15</v>
      </c>
      <c r="D96" s="3" t="s">
        <v>114</v>
      </c>
      <c r="E96" s="3"/>
      <c r="F96" s="4">
        <v>53</v>
      </c>
      <c r="G96" s="4" t="s">
        <v>98</v>
      </c>
      <c r="H96" s="4" t="s">
        <v>98</v>
      </c>
      <c r="I96" s="2">
        <v>260</v>
      </c>
      <c r="J96" s="5" t="s">
        <v>182</v>
      </c>
      <c r="K96" s="2">
        <v>12</v>
      </c>
      <c r="L96" s="3"/>
      <c r="N96" t="str">
        <f t="shared" si="3"/>
        <v>(1994, 5, 15, 'Pometlo Václav ', 53, 'KDU-ČSL', 'KDU-ČSL', 260, 12, 0)</v>
      </c>
    </row>
  </sheetData>
  <mergeCells count="2">
    <mergeCell ref="A5:B6"/>
    <mergeCell ref="C5:D5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workbookViewId="0">
      <selection activeCell="S7" sqref="S7:S13"/>
    </sheetView>
  </sheetViews>
  <sheetFormatPr defaultRowHeight="15" x14ac:dyDescent="0.25"/>
  <cols>
    <col min="2" max="2" width="28.85546875" customWidth="1"/>
    <col min="4" max="4" width="16.85546875" customWidth="1"/>
  </cols>
  <sheetData>
    <row r="1" spans="1:19" x14ac:dyDescent="0.25">
      <c r="A1">
        <v>1998</v>
      </c>
      <c r="C1" s="8" t="s">
        <v>712</v>
      </c>
      <c r="D1" s="8" t="s">
        <v>706</v>
      </c>
      <c r="E1" s="8" t="s">
        <v>700</v>
      </c>
      <c r="F1" s="8"/>
      <c r="G1" s="8"/>
      <c r="H1" s="8" t="s">
        <v>707</v>
      </c>
      <c r="I1" s="8" t="s">
        <v>708</v>
      </c>
      <c r="J1" s="8" t="s">
        <v>709</v>
      </c>
      <c r="K1" s="8" t="s">
        <v>710</v>
      </c>
      <c r="L1" s="8" t="s">
        <v>711</v>
      </c>
    </row>
    <row r="2" spans="1:19" x14ac:dyDescent="0.25">
      <c r="C2" s="8"/>
      <c r="D2" s="8"/>
      <c r="E2" s="8" t="s">
        <v>701</v>
      </c>
      <c r="F2" s="8" t="s">
        <v>702</v>
      </c>
      <c r="G2" s="8" t="s">
        <v>16</v>
      </c>
      <c r="H2" s="8"/>
      <c r="I2" s="8"/>
      <c r="J2" s="8"/>
      <c r="K2" s="8"/>
      <c r="L2" s="8"/>
    </row>
    <row r="3" spans="1:19" x14ac:dyDescent="0.25">
      <c r="C3" s="13">
        <v>15</v>
      </c>
      <c r="D3" s="13">
        <v>1</v>
      </c>
      <c r="E3" s="11">
        <v>3</v>
      </c>
      <c r="F3" s="11">
        <v>3</v>
      </c>
      <c r="G3" s="11" t="s">
        <v>767</v>
      </c>
      <c r="H3" s="11" t="s">
        <v>768</v>
      </c>
      <c r="I3" s="11" t="s">
        <v>769</v>
      </c>
      <c r="J3" s="11" t="s">
        <v>770</v>
      </c>
      <c r="K3" s="11" t="s">
        <v>769</v>
      </c>
      <c r="L3" s="11" t="s">
        <v>771</v>
      </c>
      <c r="N3" t="str">
        <f>CONCATENATE("(",$A$1,", ",C3,", ",H3,", ",I3,", ",K3,", ",L3,") ")</f>
        <v xml:space="preserve">(1998, 15, 3 006, 1 818, 1 818, 25 476) </v>
      </c>
    </row>
    <row r="5" spans="1:19" x14ac:dyDescent="0.25">
      <c r="A5" s="9" t="s">
        <v>183</v>
      </c>
      <c r="B5" s="9"/>
      <c r="C5" s="9" t="s">
        <v>184</v>
      </c>
      <c r="D5" s="9"/>
      <c r="F5" s="8" t="s">
        <v>10</v>
      </c>
      <c r="G5" s="8"/>
      <c r="H5" s="8" t="s">
        <v>515</v>
      </c>
      <c r="I5" s="8" t="s">
        <v>721</v>
      </c>
      <c r="J5" s="8" t="s">
        <v>722</v>
      </c>
      <c r="K5" s="8" t="s">
        <v>723</v>
      </c>
    </row>
    <row r="6" spans="1:19" x14ac:dyDescent="0.25">
      <c r="A6" s="9"/>
      <c r="B6" s="9"/>
      <c r="C6" s="1" t="s">
        <v>15</v>
      </c>
      <c r="D6" s="1" t="s">
        <v>16</v>
      </c>
      <c r="F6" s="8" t="s">
        <v>15</v>
      </c>
      <c r="G6" s="8" t="s">
        <v>16</v>
      </c>
      <c r="H6" s="8"/>
      <c r="I6" s="8"/>
      <c r="J6" s="8"/>
      <c r="K6" s="8"/>
    </row>
    <row r="7" spans="1:19" x14ac:dyDescent="0.25">
      <c r="A7" s="2">
        <v>1</v>
      </c>
      <c r="B7" s="3" t="s">
        <v>187</v>
      </c>
      <c r="C7" s="2">
        <v>15</v>
      </c>
      <c r="D7" s="2" t="s">
        <v>188</v>
      </c>
      <c r="F7" s="10" t="s">
        <v>753</v>
      </c>
      <c r="G7" s="12" t="s">
        <v>763</v>
      </c>
      <c r="H7" s="10"/>
      <c r="I7" s="10"/>
      <c r="J7" s="12"/>
      <c r="K7" s="10">
        <v>1</v>
      </c>
      <c r="N7" t="str">
        <f>CONCATENATE("(",$A$1,", ",$A7,", '",$B7,"')")</f>
        <v>(1998, 1, 'Sdružení nezávislých kandidátů - místní sdružení celkem')</v>
      </c>
      <c r="S7" t="str">
        <f>CONCATENATE("set TotalVotes=",F7,", Mandates=",K7,"  where Year=",$A$1," and Number=",A7,"")</f>
        <v>set TotalVotes=2 371, Mandates=1  where Year=1998 and Number=1</v>
      </c>
    </row>
    <row r="8" spans="1:19" x14ac:dyDescent="0.25">
      <c r="A8" s="2">
        <v>2</v>
      </c>
      <c r="B8" s="3" t="s">
        <v>187</v>
      </c>
      <c r="C8" s="2">
        <v>15</v>
      </c>
      <c r="D8" s="2" t="s">
        <v>188</v>
      </c>
      <c r="F8" s="10" t="s">
        <v>754</v>
      </c>
      <c r="G8" s="12" t="s">
        <v>764</v>
      </c>
      <c r="H8" s="10"/>
      <c r="I8" s="10"/>
      <c r="J8" s="12"/>
      <c r="K8" s="10">
        <v>1</v>
      </c>
      <c r="N8" t="str">
        <f t="shared" ref="N8:N13" si="0">CONCATENATE("(",$A$1,", ",$A8,", '",$B8,"')")</f>
        <v>(1998, 2, 'Sdružení nezávislých kandidátů - místní sdružení celkem')</v>
      </c>
      <c r="S8" t="str">
        <f t="shared" ref="S8:S13" si="1">CONCATENATE("set TotalVotes=",F8,", Mandates=",K8,"  where Year=",$A$1," and Number=",A8,"")</f>
        <v>set TotalVotes=2 471, Mandates=1  where Year=1998 and Number=2</v>
      </c>
    </row>
    <row r="9" spans="1:19" x14ac:dyDescent="0.25">
      <c r="A9" s="2">
        <v>3</v>
      </c>
      <c r="B9" s="3" t="s">
        <v>187</v>
      </c>
      <c r="C9" s="2">
        <v>15</v>
      </c>
      <c r="D9" s="2" t="s">
        <v>188</v>
      </c>
      <c r="F9" s="10" t="s">
        <v>755</v>
      </c>
      <c r="G9" s="12" t="s">
        <v>765</v>
      </c>
      <c r="H9" s="10"/>
      <c r="I9" s="10"/>
      <c r="J9" s="12"/>
      <c r="K9" s="10">
        <v>2</v>
      </c>
      <c r="N9" t="str">
        <f t="shared" si="0"/>
        <v>(1998, 3, 'Sdružení nezávislých kandidátů - místní sdružení celkem')</v>
      </c>
      <c r="S9" t="str">
        <f t="shared" si="1"/>
        <v>set TotalVotes=2 697, Mandates=2  where Year=1998 and Number=3</v>
      </c>
    </row>
    <row r="10" spans="1:19" x14ac:dyDescent="0.25">
      <c r="A10" s="2">
        <v>4</v>
      </c>
      <c r="B10" s="3" t="s">
        <v>17</v>
      </c>
      <c r="C10" s="2">
        <v>15</v>
      </c>
      <c r="D10" s="2" t="s">
        <v>188</v>
      </c>
      <c r="F10" s="10" t="s">
        <v>756</v>
      </c>
      <c r="G10" s="12" t="s">
        <v>766</v>
      </c>
      <c r="H10" s="10"/>
      <c r="I10" s="10"/>
      <c r="J10" s="12"/>
      <c r="K10" s="10">
        <v>3</v>
      </c>
      <c r="N10" t="str">
        <f t="shared" si="0"/>
        <v>(1998, 4, 'Občanská demokratická strana')</v>
      </c>
      <c r="S10" t="str">
        <f t="shared" si="1"/>
        <v>set TotalVotes=5 368, Mandates=3  where Year=1998 and Number=4</v>
      </c>
    </row>
    <row r="11" spans="1:19" x14ac:dyDescent="0.25">
      <c r="A11" s="2">
        <v>5</v>
      </c>
      <c r="B11" s="3" t="s">
        <v>189</v>
      </c>
      <c r="C11" s="2">
        <v>15</v>
      </c>
      <c r="D11" s="2" t="s">
        <v>188</v>
      </c>
      <c r="F11" s="10" t="s">
        <v>757</v>
      </c>
      <c r="G11" s="12" t="s">
        <v>758</v>
      </c>
      <c r="H11" s="10"/>
      <c r="I11" s="10"/>
      <c r="J11" s="12"/>
      <c r="K11" s="10">
        <v>3</v>
      </c>
      <c r="N11" t="str">
        <f t="shared" si="0"/>
        <v>(1998, 5, 'Křesťanská a demokratická unie - Československá strana lidová')</v>
      </c>
      <c r="S11" t="str">
        <f t="shared" si="1"/>
        <v>set TotalVotes=4 741, Mandates=3  where Year=1998 and Number=5</v>
      </c>
    </row>
    <row r="12" spans="1:19" x14ac:dyDescent="0.25">
      <c r="A12" s="2">
        <v>6</v>
      </c>
      <c r="B12" s="3" t="s">
        <v>190</v>
      </c>
      <c r="C12" s="2">
        <v>15</v>
      </c>
      <c r="D12" s="2" t="s">
        <v>188</v>
      </c>
      <c r="F12" t="s">
        <v>759</v>
      </c>
      <c r="G12" s="7" t="s">
        <v>760</v>
      </c>
      <c r="J12" s="7"/>
      <c r="K12">
        <v>3</v>
      </c>
      <c r="N12" t="str">
        <f t="shared" si="0"/>
        <v>(1998, 6, 'Česká strana sociálně demokratická')</v>
      </c>
      <c r="S12" t="str">
        <f t="shared" si="1"/>
        <v>set TotalVotes=4 364, Mandates=3  where Year=1998 and Number=6</v>
      </c>
    </row>
    <row r="13" spans="1:19" x14ac:dyDescent="0.25">
      <c r="A13" s="2">
        <v>7</v>
      </c>
      <c r="B13" s="3" t="s">
        <v>191</v>
      </c>
      <c r="C13" s="2">
        <v>15</v>
      </c>
      <c r="D13" s="2" t="s">
        <v>188</v>
      </c>
      <c r="F13" t="s">
        <v>761</v>
      </c>
      <c r="G13" s="7" t="s">
        <v>762</v>
      </c>
      <c r="J13" s="7"/>
      <c r="K13">
        <v>2</v>
      </c>
      <c r="N13" t="str">
        <f t="shared" si="0"/>
        <v>(1998, 7, 'Komunistická strana Čech a Moravy')</v>
      </c>
      <c r="S13" t="str">
        <f t="shared" si="1"/>
        <v>set TotalVotes=3 464, Mandates=2  where Year=1998 and Number=7</v>
      </c>
    </row>
    <row r="14" spans="1:19" x14ac:dyDescent="0.25">
      <c r="G14" s="7"/>
      <c r="J14" s="7"/>
    </row>
    <row r="20" spans="1:14" x14ac:dyDescent="0.25">
      <c r="A20" s="6" t="s">
        <v>0</v>
      </c>
      <c r="B20" s="6"/>
      <c r="C20" s="1" t="s">
        <v>2</v>
      </c>
      <c r="D20" s="1" t="s">
        <v>4</v>
      </c>
      <c r="E20" s="1"/>
      <c r="F20" s="1" t="s">
        <v>5</v>
      </c>
      <c r="G20" s="1" t="s">
        <v>6</v>
      </c>
      <c r="H20" s="1" t="s">
        <v>8</v>
      </c>
      <c r="I20" s="1" t="s">
        <v>10</v>
      </c>
      <c r="J20" s="1"/>
      <c r="K20" s="1" t="s">
        <v>11</v>
      </c>
      <c r="L20" s="1" t="s">
        <v>12</v>
      </c>
    </row>
    <row r="21" spans="1:14" x14ac:dyDescent="0.25">
      <c r="A21" s="1" t="s">
        <v>1</v>
      </c>
      <c r="B21" s="1"/>
      <c r="C21" s="1" t="s">
        <v>3</v>
      </c>
      <c r="D21" s="1" t="s">
        <v>13</v>
      </c>
      <c r="E21" s="1" t="s">
        <v>14</v>
      </c>
      <c r="F21" s="1"/>
      <c r="G21" s="1" t="s">
        <v>7</v>
      </c>
      <c r="H21" s="1" t="s">
        <v>9</v>
      </c>
      <c r="I21" s="1" t="s">
        <v>15</v>
      </c>
      <c r="J21" s="1" t="s">
        <v>16</v>
      </c>
      <c r="K21" s="1"/>
      <c r="L21" s="1"/>
    </row>
    <row r="22" spans="1:14" x14ac:dyDescent="0.25">
      <c r="A22" s="2">
        <v>1</v>
      </c>
      <c r="B22" s="3" t="s">
        <v>192</v>
      </c>
      <c r="C22" s="4">
        <v>1</v>
      </c>
      <c r="D22" s="3" t="s">
        <v>193</v>
      </c>
      <c r="E22" s="3" t="s">
        <v>22</v>
      </c>
      <c r="F22" s="4">
        <v>48</v>
      </c>
      <c r="G22" s="4" t="s">
        <v>53</v>
      </c>
      <c r="H22" s="4" t="s">
        <v>25</v>
      </c>
      <c r="I22" s="2">
        <v>219</v>
      </c>
      <c r="J22" s="5" t="s">
        <v>270</v>
      </c>
      <c r="K22" s="2">
        <v>2</v>
      </c>
      <c r="L22" s="3"/>
      <c r="N22" t="str">
        <f t="shared" ref="N22:N85" si="2">CONCATENATE("(",A$1,", ",A22,", ",C22,", '",D22," ",E22,"', ",F22,", '",G22,"', '",H22,"', ",I22,", ",K22,", ",IF(L22="*",1,0),")")</f>
        <v>(1998, 1, 1, 'Culka Stanislav Ing. ', 48, 'NK', 'BEZPP', 219, 2, 0)</v>
      </c>
    </row>
    <row r="23" spans="1:14" x14ac:dyDescent="0.25">
      <c r="A23" s="2">
        <v>1</v>
      </c>
      <c r="B23" s="3" t="s">
        <v>192</v>
      </c>
      <c r="C23" s="4">
        <v>2</v>
      </c>
      <c r="D23" s="3" t="s">
        <v>194</v>
      </c>
      <c r="E23" s="3"/>
      <c r="F23" s="4">
        <v>52</v>
      </c>
      <c r="G23" s="4" t="s">
        <v>53</v>
      </c>
      <c r="H23" s="4" t="s">
        <v>25</v>
      </c>
      <c r="I23" s="2">
        <v>420</v>
      </c>
      <c r="J23" s="5" t="s">
        <v>195</v>
      </c>
      <c r="K23" s="2">
        <v>1</v>
      </c>
      <c r="L23" s="4" t="s">
        <v>20</v>
      </c>
      <c r="N23" t="str">
        <f t="shared" si="2"/>
        <v>(1998, 1, 2, 'Dvořáková Anna ', 52, 'NK', 'BEZPP', 420, 1, 1)</v>
      </c>
    </row>
    <row r="24" spans="1:14" x14ac:dyDescent="0.25">
      <c r="A24" s="2">
        <v>1</v>
      </c>
      <c r="B24" s="3" t="s">
        <v>192</v>
      </c>
      <c r="C24" s="4">
        <v>3</v>
      </c>
      <c r="D24" s="3" t="s">
        <v>196</v>
      </c>
      <c r="E24" s="3"/>
      <c r="F24" s="4">
        <v>43</v>
      </c>
      <c r="G24" s="4" t="s">
        <v>53</v>
      </c>
      <c r="H24" s="4" t="s">
        <v>25</v>
      </c>
      <c r="I24" s="2">
        <v>149</v>
      </c>
      <c r="J24" s="5" t="s">
        <v>271</v>
      </c>
      <c r="K24" s="2">
        <v>6</v>
      </c>
      <c r="L24" s="3"/>
      <c r="N24" t="str">
        <f t="shared" si="2"/>
        <v>(1998, 1, 3, 'Benák Zdeněk ', 43, 'NK', 'BEZPP', 149, 6, 0)</v>
      </c>
    </row>
    <row r="25" spans="1:14" x14ac:dyDescent="0.25">
      <c r="A25" s="2">
        <v>1</v>
      </c>
      <c r="B25" s="3" t="s">
        <v>192</v>
      </c>
      <c r="C25" s="4">
        <v>4</v>
      </c>
      <c r="D25" s="3" t="s">
        <v>197</v>
      </c>
      <c r="E25" s="3"/>
      <c r="F25" s="4">
        <v>23</v>
      </c>
      <c r="G25" s="4" t="s">
        <v>53</v>
      </c>
      <c r="H25" s="4" t="s">
        <v>25</v>
      </c>
      <c r="I25" s="2">
        <v>253</v>
      </c>
      <c r="J25" s="5" t="s">
        <v>272</v>
      </c>
      <c r="K25" s="2">
        <v>1</v>
      </c>
      <c r="L25" s="3"/>
      <c r="N25" t="str">
        <f t="shared" si="2"/>
        <v>(1998, 1, 4, 'Kamarád Martin ', 23, 'NK', 'BEZPP', 253, 1, 0)</v>
      </c>
    </row>
    <row r="26" spans="1:14" x14ac:dyDescent="0.25">
      <c r="A26" s="2">
        <v>1</v>
      </c>
      <c r="B26" s="3" t="s">
        <v>192</v>
      </c>
      <c r="C26" s="4">
        <v>5</v>
      </c>
      <c r="D26" s="3" t="s">
        <v>33</v>
      </c>
      <c r="E26" s="3"/>
      <c r="F26" s="4">
        <v>36</v>
      </c>
      <c r="G26" s="4" t="s">
        <v>53</v>
      </c>
      <c r="H26" s="4" t="s">
        <v>25</v>
      </c>
      <c r="I26" s="2">
        <v>129</v>
      </c>
      <c r="J26" s="5" t="s">
        <v>273</v>
      </c>
      <c r="K26" s="2">
        <v>7</v>
      </c>
      <c r="L26" s="3"/>
      <c r="N26" t="str">
        <f t="shared" si="2"/>
        <v>(1998, 1, 5, 'Krča Miroslav ', 36, 'NK', 'BEZPP', 129, 7, 0)</v>
      </c>
    </row>
    <row r="27" spans="1:14" x14ac:dyDescent="0.25">
      <c r="A27" s="2">
        <v>1</v>
      </c>
      <c r="B27" s="3" t="s">
        <v>192</v>
      </c>
      <c r="C27" s="4">
        <v>6</v>
      </c>
      <c r="D27" s="3" t="s">
        <v>198</v>
      </c>
      <c r="E27" s="3"/>
      <c r="F27" s="4">
        <v>41</v>
      </c>
      <c r="G27" s="4" t="s">
        <v>53</v>
      </c>
      <c r="H27" s="4" t="s">
        <v>25</v>
      </c>
      <c r="I27" s="2">
        <v>177</v>
      </c>
      <c r="J27" s="5" t="s">
        <v>274</v>
      </c>
      <c r="K27" s="2">
        <v>5</v>
      </c>
      <c r="L27" s="3"/>
      <c r="N27" t="str">
        <f t="shared" si="2"/>
        <v>(1998, 1, 6, 'Linhart Pavel ', 41, 'NK', 'BEZPP', 177, 5, 0)</v>
      </c>
    </row>
    <row r="28" spans="1:14" x14ac:dyDescent="0.25">
      <c r="A28" s="2">
        <v>1</v>
      </c>
      <c r="B28" s="3" t="s">
        <v>192</v>
      </c>
      <c r="C28" s="4">
        <v>7</v>
      </c>
      <c r="D28" s="3" t="s">
        <v>199</v>
      </c>
      <c r="E28" s="3" t="s">
        <v>31</v>
      </c>
      <c r="F28" s="4">
        <v>31</v>
      </c>
      <c r="G28" s="4" t="s">
        <v>53</v>
      </c>
      <c r="H28" s="4" t="s">
        <v>25</v>
      </c>
      <c r="I28" s="2">
        <v>204</v>
      </c>
      <c r="J28" s="5" t="s">
        <v>275</v>
      </c>
      <c r="K28" s="2">
        <v>3</v>
      </c>
      <c r="L28" s="3"/>
      <c r="N28" t="str">
        <f t="shared" si="2"/>
        <v>(1998, 1, 7, 'Šeda David Mgr. ', 31, 'NK', 'BEZPP', 204, 3, 0)</v>
      </c>
    </row>
    <row r="29" spans="1:14" x14ac:dyDescent="0.25">
      <c r="A29" s="2">
        <v>1</v>
      </c>
      <c r="B29" s="3" t="s">
        <v>192</v>
      </c>
      <c r="C29" s="4">
        <v>8</v>
      </c>
      <c r="D29" s="3" t="s">
        <v>200</v>
      </c>
      <c r="E29" s="3"/>
      <c r="F29" s="4">
        <v>36</v>
      </c>
      <c r="G29" s="4" t="s">
        <v>53</v>
      </c>
      <c r="H29" s="4" t="s">
        <v>25</v>
      </c>
      <c r="I29" s="2">
        <v>69</v>
      </c>
      <c r="J29" s="5" t="s">
        <v>276</v>
      </c>
      <c r="K29" s="2">
        <v>8</v>
      </c>
      <c r="L29" s="3"/>
      <c r="N29" t="str">
        <f t="shared" si="2"/>
        <v>(1998, 1, 8, 'Mach Pavel ', 36, 'NK', 'BEZPP', 69, 8, 0)</v>
      </c>
    </row>
    <row r="30" spans="1:14" x14ac:dyDescent="0.25">
      <c r="A30" s="2">
        <v>1</v>
      </c>
      <c r="B30" s="3" t="s">
        <v>192</v>
      </c>
      <c r="C30" s="4">
        <v>9</v>
      </c>
      <c r="D30" s="3" t="s">
        <v>201</v>
      </c>
      <c r="E30" s="3"/>
      <c r="F30" s="4">
        <v>35</v>
      </c>
      <c r="G30" s="4" t="s">
        <v>53</v>
      </c>
      <c r="H30" s="4" t="s">
        <v>25</v>
      </c>
      <c r="I30" s="2">
        <v>192</v>
      </c>
      <c r="J30" s="5" t="s">
        <v>277</v>
      </c>
      <c r="K30" s="2">
        <v>4</v>
      </c>
      <c r="L30" s="3"/>
      <c r="N30" t="str">
        <f t="shared" si="2"/>
        <v>(1998, 1, 9, 'Dobrovolný Josef ', 35, 'NK', 'BEZPP', 192, 4, 0)</v>
      </c>
    </row>
    <row r="31" spans="1:14" x14ac:dyDescent="0.25">
      <c r="A31" s="2">
        <v>1</v>
      </c>
      <c r="B31" s="3" t="s">
        <v>192</v>
      </c>
      <c r="C31" s="4">
        <v>10</v>
      </c>
      <c r="D31" s="3" t="s">
        <v>202</v>
      </c>
      <c r="E31" s="3"/>
      <c r="F31" s="4">
        <v>44</v>
      </c>
      <c r="G31" s="4" t="s">
        <v>53</v>
      </c>
      <c r="H31" s="4" t="s">
        <v>25</v>
      </c>
      <c r="I31" s="2">
        <v>166</v>
      </c>
      <c r="J31" s="5" t="s">
        <v>203</v>
      </c>
      <c r="K31" s="2">
        <v>9</v>
      </c>
      <c r="L31" s="3"/>
      <c r="N31" t="str">
        <f t="shared" si="2"/>
        <v>(1998, 1, 10, 'Nováková Hana ', 44, 'NK', 'BEZPP', 166, 9, 0)</v>
      </c>
    </row>
    <row r="32" spans="1:14" x14ac:dyDescent="0.25">
      <c r="A32" s="2">
        <v>1</v>
      </c>
      <c r="B32" s="3" t="s">
        <v>192</v>
      </c>
      <c r="C32" s="4">
        <v>11</v>
      </c>
      <c r="D32" s="3" t="s">
        <v>204</v>
      </c>
      <c r="E32" s="3"/>
      <c r="F32" s="4">
        <v>29</v>
      </c>
      <c r="G32" s="4" t="s">
        <v>53</v>
      </c>
      <c r="H32" s="4" t="s">
        <v>25</v>
      </c>
      <c r="I32" s="2">
        <v>70</v>
      </c>
      <c r="J32" s="5" t="s">
        <v>278</v>
      </c>
      <c r="K32" s="2">
        <v>10</v>
      </c>
      <c r="L32" s="3"/>
      <c r="N32" t="str">
        <f t="shared" si="2"/>
        <v>(1998, 1, 11, 'Švecová Jana ', 29, 'NK', 'BEZPP', 70, 10, 0)</v>
      </c>
    </row>
    <row r="33" spans="1:14" x14ac:dyDescent="0.25">
      <c r="A33" s="2">
        <v>1</v>
      </c>
      <c r="B33" s="3" t="s">
        <v>192</v>
      </c>
      <c r="C33" s="4">
        <v>12</v>
      </c>
      <c r="D33" s="3" t="s">
        <v>205</v>
      </c>
      <c r="E33" s="3"/>
      <c r="F33" s="4">
        <v>34</v>
      </c>
      <c r="G33" s="4" t="s">
        <v>53</v>
      </c>
      <c r="H33" s="4" t="s">
        <v>25</v>
      </c>
      <c r="I33" s="2">
        <v>82</v>
      </c>
      <c r="J33" s="5" t="s">
        <v>279</v>
      </c>
      <c r="K33" s="2">
        <v>11</v>
      </c>
      <c r="L33" s="3"/>
      <c r="N33" t="str">
        <f t="shared" si="2"/>
        <v>(1998, 1, 12, 'Henzlová Jitka ', 34, 'NK', 'BEZPP', 82, 11, 0)</v>
      </c>
    </row>
    <row r="34" spans="1:14" x14ac:dyDescent="0.25">
      <c r="A34" s="2">
        <v>1</v>
      </c>
      <c r="B34" s="3" t="s">
        <v>192</v>
      </c>
      <c r="C34" s="4">
        <v>13</v>
      </c>
      <c r="D34" s="3" t="s">
        <v>206</v>
      </c>
      <c r="E34" s="3"/>
      <c r="F34" s="4">
        <v>40</v>
      </c>
      <c r="G34" s="4" t="s">
        <v>53</v>
      </c>
      <c r="H34" s="4" t="s">
        <v>25</v>
      </c>
      <c r="I34" s="2">
        <v>74</v>
      </c>
      <c r="J34" s="5" t="s">
        <v>280</v>
      </c>
      <c r="K34" s="2">
        <v>12</v>
      </c>
      <c r="L34" s="3"/>
      <c r="N34" t="str">
        <f t="shared" si="2"/>
        <v>(1998, 1, 13, 'Svobodová Marie ', 40, 'NK', 'BEZPP', 74, 12, 0)</v>
      </c>
    </row>
    <row r="35" spans="1:14" x14ac:dyDescent="0.25">
      <c r="A35" s="2">
        <v>1</v>
      </c>
      <c r="B35" s="3" t="s">
        <v>192</v>
      </c>
      <c r="C35" s="4">
        <v>14</v>
      </c>
      <c r="D35" s="3" t="s">
        <v>207</v>
      </c>
      <c r="E35" s="3"/>
      <c r="F35" s="4">
        <v>39</v>
      </c>
      <c r="G35" s="4" t="s">
        <v>53</v>
      </c>
      <c r="H35" s="4" t="s">
        <v>25</v>
      </c>
      <c r="I35" s="2">
        <v>77</v>
      </c>
      <c r="J35" s="5" t="s">
        <v>281</v>
      </c>
      <c r="K35" s="2">
        <v>13</v>
      </c>
      <c r="L35" s="3"/>
      <c r="N35" t="str">
        <f t="shared" si="2"/>
        <v>(1998, 1, 14, 'Šimanovský Jiří ', 39, 'NK', 'BEZPP', 77, 13, 0)</v>
      </c>
    </row>
    <row r="36" spans="1:14" x14ac:dyDescent="0.25">
      <c r="A36" s="2">
        <v>1</v>
      </c>
      <c r="B36" s="3" t="s">
        <v>192</v>
      </c>
      <c r="C36" s="4">
        <v>15</v>
      </c>
      <c r="D36" s="3" t="s">
        <v>208</v>
      </c>
      <c r="E36" s="3"/>
      <c r="F36" s="4">
        <v>21</v>
      </c>
      <c r="G36" s="4" t="s">
        <v>53</v>
      </c>
      <c r="H36" s="4" t="s">
        <v>25</v>
      </c>
      <c r="I36" s="2">
        <v>90</v>
      </c>
      <c r="J36" s="5" t="s">
        <v>282</v>
      </c>
      <c r="K36" s="2">
        <v>14</v>
      </c>
      <c r="L36" s="3"/>
      <c r="N36" t="str">
        <f t="shared" si="2"/>
        <v>(1998, 1, 15, 'Pavelka Jiří ', 21, 'NK', 'BEZPP', 90, 14, 0)</v>
      </c>
    </row>
    <row r="37" spans="1:14" x14ac:dyDescent="0.25">
      <c r="A37" s="2">
        <v>2</v>
      </c>
      <c r="B37" s="3" t="s">
        <v>192</v>
      </c>
      <c r="C37" s="4">
        <v>1</v>
      </c>
      <c r="D37" s="3" t="s">
        <v>78</v>
      </c>
      <c r="E37" s="3"/>
      <c r="F37" s="4">
        <v>56</v>
      </c>
      <c r="G37" s="4" t="s">
        <v>53</v>
      </c>
      <c r="H37" s="4" t="s">
        <v>25</v>
      </c>
      <c r="I37" s="2">
        <v>420</v>
      </c>
      <c r="J37" s="5" t="s">
        <v>209</v>
      </c>
      <c r="K37" s="2">
        <v>1</v>
      </c>
      <c r="L37" s="4" t="s">
        <v>20</v>
      </c>
      <c r="N37" t="str">
        <f t="shared" si="2"/>
        <v>(1998, 2, 1, 'Schusterová Věra ', 56, 'NK', 'BEZPP', 420, 1, 1)</v>
      </c>
    </row>
    <row r="38" spans="1:14" x14ac:dyDescent="0.25">
      <c r="A38" s="2">
        <v>2</v>
      </c>
      <c r="B38" s="3" t="s">
        <v>192</v>
      </c>
      <c r="C38" s="4">
        <v>2</v>
      </c>
      <c r="D38" s="3" t="s">
        <v>46</v>
      </c>
      <c r="E38" s="3"/>
      <c r="F38" s="4">
        <v>51</v>
      </c>
      <c r="G38" s="4" t="s">
        <v>53</v>
      </c>
      <c r="H38" s="4" t="s">
        <v>25</v>
      </c>
      <c r="I38" s="2">
        <v>227</v>
      </c>
      <c r="J38" s="5" t="s">
        <v>283</v>
      </c>
      <c r="K38" s="2">
        <v>3</v>
      </c>
      <c r="L38" s="3"/>
      <c r="N38" t="str">
        <f t="shared" si="2"/>
        <v>(1998, 2, 2, 'Švec Karel ', 51, 'NK', 'BEZPP', 227, 3, 0)</v>
      </c>
    </row>
    <row r="39" spans="1:14" x14ac:dyDescent="0.25">
      <c r="A39" s="2">
        <v>2</v>
      </c>
      <c r="B39" s="3" t="s">
        <v>192</v>
      </c>
      <c r="C39" s="4">
        <v>3</v>
      </c>
      <c r="D39" s="3" t="s">
        <v>83</v>
      </c>
      <c r="E39" s="3"/>
      <c r="F39" s="4">
        <v>55</v>
      </c>
      <c r="G39" s="4" t="s">
        <v>53</v>
      </c>
      <c r="H39" s="4" t="s">
        <v>25</v>
      </c>
      <c r="I39" s="2">
        <v>295</v>
      </c>
      <c r="J39" s="5" t="s">
        <v>284</v>
      </c>
      <c r="K39" s="2">
        <v>1</v>
      </c>
      <c r="L39" s="3"/>
      <c r="N39" t="str">
        <f t="shared" si="2"/>
        <v>(1998, 2, 3, 'Rosecká Marie ', 55, 'NK', 'BEZPP', 295, 1, 0)</v>
      </c>
    </row>
    <row r="40" spans="1:14" x14ac:dyDescent="0.25">
      <c r="A40" s="2">
        <v>2</v>
      </c>
      <c r="B40" s="3" t="s">
        <v>192</v>
      </c>
      <c r="C40" s="4">
        <v>4</v>
      </c>
      <c r="D40" s="3" t="s">
        <v>210</v>
      </c>
      <c r="E40" s="3"/>
      <c r="F40" s="4">
        <v>40</v>
      </c>
      <c r="G40" s="4" t="s">
        <v>53</v>
      </c>
      <c r="H40" s="4" t="s">
        <v>25</v>
      </c>
      <c r="I40" s="2">
        <v>205</v>
      </c>
      <c r="J40" s="5" t="s">
        <v>285</v>
      </c>
      <c r="K40" s="2">
        <v>4</v>
      </c>
      <c r="L40" s="3"/>
      <c r="N40" t="str">
        <f t="shared" si="2"/>
        <v>(1998, 2, 4, 'Stehno Miroslav ', 40, 'NK', 'BEZPP', 205, 4, 0)</v>
      </c>
    </row>
    <row r="41" spans="1:14" x14ac:dyDescent="0.25">
      <c r="A41" s="2">
        <v>2</v>
      </c>
      <c r="B41" s="3" t="s">
        <v>192</v>
      </c>
      <c r="C41" s="4">
        <v>5</v>
      </c>
      <c r="D41" s="3" t="s">
        <v>211</v>
      </c>
      <c r="E41" s="3"/>
      <c r="F41" s="4">
        <v>44</v>
      </c>
      <c r="G41" s="4" t="s">
        <v>53</v>
      </c>
      <c r="H41" s="4" t="s">
        <v>25</v>
      </c>
      <c r="I41" s="2">
        <v>96</v>
      </c>
      <c r="J41" s="5" t="s">
        <v>286</v>
      </c>
      <c r="K41" s="2">
        <v>5</v>
      </c>
      <c r="L41" s="3"/>
      <c r="N41" t="str">
        <f t="shared" si="2"/>
        <v>(1998, 2, 5, 'Palán Vlastimil ', 44, 'NK', 'BEZPP', 96, 5, 0)</v>
      </c>
    </row>
    <row r="42" spans="1:14" x14ac:dyDescent="0.25">
      <c r="A42" s="2">
        <v>2</v>
      </c>
      <c r="B42" s="3" t="s">
        <v>192</v>
      </c>
      <c r="C42" s="4">
        <v>6</v>
      </c>
      <c r="D42" s="3" t="s">
        <v>111</v>
      </c>
      <c r="E42" s="3"/>
      <c r="F42" s="4">
        <v>36</v>
      </c>
      <c r="G42" s="4" t="s">
        <v>53</v>
      </c>
      <c r="H42" s="4" t="s">
        <v>25</v>
      </c>
      <c r="I42" s="2">
        <v>104</v>
      </c>
      <c r="J42" s="5" t="s">
        <v>287</v>
      </c>
      <c r="K42" s="2">
        <v>6</v>
      </c>
      <c r="L42" s="3"/>
      <c r="N42" t="str">
        <f t="shared" si="2"/>
        <v>(1998, 2, 6, 'Močuba Stanislav ', 36, 'NK', 'BEZPP', 104, 6, 0)</v>
      </c>
    </row>
    <row r="43" spans="1:14" x14ac:dyDescent="0.25">
      <c r="A43" s="2">
        <v>2</v>
      </c>
      <c r="B43" s="3" t="s">
        <v>192</v>
      </c>
      <c r="C43" s="4">
        <v>7</v>
      </c>
      <c r="D43" s="3" t="s">
        <v>89</v>
      </c>
      <c r="E43" s="3"/>
      <c r="F43" s="4">
        <v>39</v>
      </c>
      <c r="G43" s="4" t="s">
        <v>53</v>
      </c>
      <c r="H43" s="4" t="s">
        <v>25</v>
      </c>
      <c r="I43" s="2">
        <v>145</v>
      </c>
      <c r="J43" s="5" t="s">
        <v>123</v>
      </c>
      <c r="K43" s="2">
        <v>7</v>
      </c>
      <c r="L43" s="3"/>
      <c r="N43" t="str">
        <f t="shared" si="2"/>
        <v>(1998, 2, 7, 'Karel Václav ', 39, 'NK', 'BEZPP', 145, 7, 0)</v>
      </c>
    </row>
    <row r="44" spans="1:14" x14ac:dyDescent="0.25">
      <c r="A44" s="2">
        <v>2</v>
      </c>
      <c r="B44" s="3" t="s">
        <v>192</v>
      </c>
      <c r="C44" s="4">
        <v>8</v>
      </c>
      <c r="D44" s="3" t="s">
        <v>212</v>
      </c>
      <c r="E44" s="3"/>
      <c r="F44" s="4">
        <v>44</v>
      </c>
      <c r="G44" s="4" t="s">
        <v>53</v>
      </c>
      <c r="H44" s="4" t="s">
        <v>25</v>
      </c>
      <c r="I44" s="2">
        <v>279</v>
      </c>
      <c r="J44" s="5" t="s">
        <v>288</v>
      </c>
      <c r="K44" s="2">
        <v>2</v>
      </c>
      <c r="L44" s="3"/>
      <c r="N44" t="str">
        <f t="shared" si="2"/>
        <v>(1998, 2, 8, 'Uhlíř František ', 44, 'NK', 'BEZPP', 279, 2, 0)</v>
      </c>
    </row>
    <row r="45" spans="1:14" x14ac:dyDescent="0.25">
      <c r="A45" s="2">
        <v>2</v>
      </c>
      <c r="B45" s="3" t="s">
        <v>192</v>
      </c>
      <c r="C45" s="4">
        <v>9</v>
      </c>
      <c r="D45" s="3" t="s">
        <v>213</v>
      </c>
      <c r="E45" s="3"/>
      <c r="F45" s="4">
        <v>51</v>
      </c>
      <c r="G45" s="4" t="s">
        <v>53</v>
      </c>
      <c r="H45" s="4" t="s">
        <v>25</v>
      </c>
      <c r="I45" s="2">
        <v>159</v>
      </c>
      <c r="J45" s="5" t="s">
        <v>289</v>
      </c>
      <c r="K45" s="2">
        <v>8</v>
      </c>
      <c r="L45" s="3"/>
      <c r="N45" t="str">
        <f t="shared" si="2"/>
        <v>(1998, 2, 9, 'Neumann Zdeněk ', 51, 'NK', 'BEZPP', 159, 8, 0)</v>
      </c>
    </row>
    <row r="46" spans="1:14" x14ac:dyDescent="0.25">
      <c r="A46" s="2">
        <v>2</v>
      </c>
      <c r="B46" s="3" t="s">
        <v>192</v>
      </c>
      <c r="C46" s="4">
        <v>10</v>
      </c>
      <c r="D46" s="3" t="s">
        <v>88</v>
      </c>
      <c r="E46" s="3"/>
      <c r="F46" s="4">
        <v>52</v>
      </c>
      <c r="G46" s="4" t="s">
        <v>53</v>
      </c>
      <c r="H46" s="4" t="s">
        <v>25</v>
      </c>
      <c r="I46" s="2">
        <v>134</v>
      </c>
      <c r="J46" s="5" t="s">
        <v>290</v>
      </c>
      <c r="K46" s="2">
        <v>9</v>
      </c>
      <c r="L46" s="3"/>
      <c r="N46" t="str">
        <f t="shared" si="2"/>
        <v>(1998, 2, 10, 'Jirásková Věra ', 52, 'NK', 'BEZPP', 134, 9, 0)</v>
      </c>
    </row>
    <row r="47" spans="1:14" x14ac:dyDescent="0.25">
      <c r="A47" s="2">
        <v>2</v>
      </c>
      <c r="B47" s="3" t="s">
        <v>192</v>
      </c>
      <c r="C47" s="4">
        <v>11</v>
      </c>
      <c r="D47" s="3" t="s">
        <v>214</v>
      </c>
      <c r="E47" s="3"/>
      <c r="F47" s="4">
        <v>30</v>
      </c>
      <c r="G47" s="4" t="s">
        <v>53</v>
      </c>
      <c r="H47" s="4" t="s">
        <v>25</v>
      </c>
      <c r="I47" s="2">
        <v>156</v>
      </c>
      <c r="J47" s="5" t="s">
        <v>148</v>
      </c>
      <c r="K47" s="2">
        <v>10</v>
      </c>
      <c r="L47" s="3"/>
      <c r="N47" t="str">
        <f t="shared" si="2"/>
        <v>(1998, 2, 11, 'Smejkalová Jana ', 30, 'NK', 'BEZPP', 156, 10, 0)</v>
      </c>
    </row>
    <row r="48" spans="1:14" x14ac:dyDescent="0.25">
      <c r="A48" s="2">
        <v>2</v>
      </c>
      <c r="B48" s="3" t="s">
        <v>192</v>
      </c>
      <c r="C48" s="4">
        <v>12</v>
      </c>
      <c r="D48" s="3" t="s">
        <v>93</v>
      </c>
      <c r="E48" s="3"/>
      <c r="F48" s="4">
        <v>45</v>
      </c>
      <c r="G48" s="4" t="s">
        <v>53</v>
      </c>
      <c r="H48" s="4" t="s">
        <v>25</v>
      </c>
      <c r="I48" s="2">
        <v>39</v>
      </c>
      <c r="J48" s="5" t="s">
        <v>291</v>
      </c>
      <c r="K48" s="2">
        <v>11</v>
      </c>
      <c r="L48" s="3"/>
      <c r="N48" t="str">
        <f t="shared" si="2"/>
        <v>(1998, 2, 12, 'Stejskal Jiří ', 45, 'NK', 'BEZPP', 39, 11, 0)</v>
      </c>
    </row>
    <row r="49" spans="1:14" x14ac:dyDescent="0.25">
      <c r="A49" s="2">
        <v>2</v>
      </c>
      <c r="B49" s="3" t="s">
        <v>192</v>
      </c>
      <c r="C49" s="4">
        <v>13</v>
      </c>
      <c r="D49" s="3" t="s">
        <v>215</v>
      </c>
      <c r="E49" s="3"/>
      <c r="F49" s="4">
        <v>39</v>
      </c>
      <c r="G49" s="4" t="s">
        <v>53</v>
      </c>
      <c r="H49" s="4" t="s">
        <v>25</v>
      </c>
      <c r="I49" s="2">
        <v>86</v>
      </c>
      <c r="J49" s="5" t="s">
        <v>292</v>
      </c>
      <c r="K49" s="2">
        <v>12</v>
      </c>
      <c r="L49" s="3"/>
      <c r="N49" t="str">
        <f t="shared" si="2"/>
        <v>(1998, 2, 13, 'Krčálová Jaroslava ', 39, 'NK', 'BEZPP', 86, 12, 0)</v>
      </c>
    </row>
    <row r="50" spans="1:14" x14ac:dyDescent="0.25">
      <c r="A50" s="2">
        <v>2</v>
      </c>
      <c r="B50" s="3" t="s">
        <v>192</v>
      </c>
      <c r="C50" s="4">
        <v>14</v>
      </c>
      <c r="D50" s="3" t="s">
        <v>216</v>
      </c>
      <c r="E50" s="3"/>
      <c r="F50" s="4">
        <v>49</v>
      </c>
      <c r="G50" s="4" t="s">
        <v>53</v>
      </c>
      <c r="H50" s="4" t="s">
        <v>25</v>
      </c>
      <c r="I50" s="2">
        <v>88</v>
      </c>
      <c r="J50" s="5" t="s">
        <v>293</v>
      </c>
      <c r="K50" s="2">
        <v>13</v>
      </c>
      <c r="L50" s="3"/>
      <c r="N50" t="str">
        <f t="shared" si="2"/>
        <v>(1998, 2, 14, 'Satrapová Helena ', 49, 'NK', 'BEZPP', 88, 13, 0)</v>
      </c>
    </row>
    <row r="51" spans="1:14" x14ac:dyDescent="0.25">
      <c r="A51" s="2">
        <v>2</v>
      </c>
      <c r="B51" s="3" t="s">
        <v>192</v>
      </c>
      <c r="C51" s="4">
        <v>15</v>
      </c>
      <c r="D51" s="3" t="s">
        <v>87</v>
      </c>
      <c r="E51" s="3"/>
      <c r="F51" s="4">
        <v>40</v>
      </c>
      <c r="G51" s="4" t="s">
        <v>53</v>
      </c>
      <c r="H51" s="4" t="s">
        <v>25</v>
      </c>
      <c r="I51" s="2">
        <v>38</v>
      </c>
      <c r="J51" s="5" t="s">
        <v>294</v>
      </c>
      <c r="K51" s="2">
        <v>14</v>
      </c>
      <c r="L51" s="3"/>
      <c r="N51" t="str">
        <f t="shared" si="2"/>
        <v>(1998, 2, 15, 'Klíma Jindřich ', 40, 'NK', 'BEZPP', 38, 14, 0)</v>
      </c>
    </row>
    <row r="52" spans="1:14" x14ac:dyDescent="0.25">
      <c r="A52" s="2">
        <v>3</v>
      </c>
      <c r="B52" s="3" t="s">
        <v>192</v>
      </c>
      <c r="C52" s="4">
        <v>1</v>
      </c>
      <c r="D52" s="3" t="s">
        <v>217</v>
      </c>
      <c r="E52" s="3"/>
      <c r="F52" s="4">
        <v>39</v>
      </c>
      <c r="G52" s="4" t="s">
        <v>53</v>
      </c>
      <c r="H52" s="4" t="s">
        <v>98</v>
      </c>
      <c r="I52" s="2">
        <v>338</v>
      </c>
      <c r="J52" s="5" t="s">
        <v>295</v>
      </c>
      <c r="K52" s="2">
        <v>2</v>
      </c>
      <c r="L52" s="4" t="s">
        <v>20</v>
      </c>
      <c r="N52" t="str">
        <f t="shared" si="2"/>
        <v>(1998, 3, 1, 'Čepl Václav ', 39, 'NK', 'KDU-ČSL', 338, 2, 1)</v>
      </c>
    </row>
    <row r="53" spans="1:14" x14ac:dyDescent="0.25">
      <c r="A53" s="2">
        <v>3</v>
      </c>
      <c r="B53" s="3" t="s">
        <v>192</v>
      </c>
      <c r="C53" s="4">
        <v>2</v>
      </c>
      <c r="D53" s="3" t="s">
        <v>218</v>
      </c>
      <c r="E53" s="3" t="s">
        <v>22</v>
      </c>
      <c r="F53" s="4">
        <v>38</v>
      </c>
      <c r="G53" s="4" t="s">
        <v>53</v>
      </c>
      <c r="H53" s="4" t="s">
        <v>25</v>
      </c>
      <c r="I53" s="2">
        <v>153</v>
      </c>
      <c r="J53" s="5" t="s">
        <v>296</v>
      </c>
      <c r="K53" s="2">
        <v>2</v>
      </c>
      <c r="L53" s="3"/>
      <c r="N53" t="str">
        <f t="shared" si="2"/>
        <v>(1998, 3, 2, 'Nechvátal Luděk Ing. ', 38, 'NK', 'BEZPP', 153, 2, 0)</v>
      </c>
    </row>
    <row r="54" spans="1:14" x14ac:dyDescent="0.25">
      <c r="A54" s="2">
        <v>3</v>
      </c>
      <c r="B54" s="3" t="s">
        <v>192</v>
      </c>
      <c r="C54" s="4">
        <v>3</v>
      </c>
      <c r="D54" s="3" t="s">
        <v>219</v>
      </c>
      <c r="E54" s="3" t="s">
        <v>31</v>
      </c>
      <c r="F54" s="4">
        <v>44</v>
      </c>
      <c r="G54" s="4" t="s">
        <v>53</v>
      </c>
      <c r="H54" s="4" t="s">
        <v>25</v>
      </c>
      <c r="I54" s="2">
        <v>457</v>
      </c>
      <c r="J54" s="5" t="s">
        <v>220</v>
      </c>
      <c r="K54" s="2">
        <v>1</v>
      </c>
      <c r="L54" s="4" t="s">
        <v>20</v>
      </c>
      <c r="N54" t="str">
        <f t="shared" si="2"/>
        <v>(1998, 3, 3, 'Tecl Slavomír Mgr. ', 44, 'NK', 'BEZPP', 457, 1, 1)</v>
      </c>
    </row>
    <row r="55" spans="1:14" x14ac:dyDescent="0.25">
      <c r="A55" s="2">
        <v>3</v>
      </c>
      <c r="B55" s="3" t="s">
        <v>192</v>
      </c>
      <c r="C55" s="4">
        <v>4</v>
      </c>
      <c r="D55" s="3" t="s">
        <v>221</v>
      </c>
      <c r="E55" s="3"/>
      <c r="F55" s="4">
        <v>37</v>
      </c>
      <c r="G55" s="4" t="s">
        <v>53</v>
      </c>
      <c r="H55" s="4" t="s">
        <v>25</v>
      </c>
      <c r="I55" s="2">
        <v>194</v>
      </c>
      <c r="J55" s="5" t="s">
        <v>297</v>
      </c>
      <c r="K55" s="2">
        <v>3</v>
      </c>
      <c r="L55" s="3"/>
      <c r="N55" t="str">
        <f t="shared" si="2"/>
        <v>(1998, 3, 4, 'Málková Jarmila ', 37, 'NK', 'BEZPP', 194, 3, 0)</v>
      </c>
    </row>
    <row r="56" spans="1:14" x14ac:dyDescent="0.25">
      <c r="A56" s="2">
        <v>3</v>
      </c>
      <c r="B56" s="3" t="s">
        <v>192</v>
      </c>
      <c r="C56" s="4">
        <v>5</v>
      </c>
      <c r="D56" s="3" t="s">
        <v>222</v>
      </c>
      <c r="E56" s="3" t="s">
        <v>22</v>
      </c>
      <c r="F56" s="4">
        <v>41</v>
      </c>
      <c r="G56" s="4" t="s">
        <v>53</v>
      </c>
      <c r="H56" s="4" t="s">
        <v>25</v>
      </c>
      <c r="I56" s="2">
        <v>176</v>
      </c>
      <c r="J56" s="5" t="s">
        <v>298</v>
      </c>
      <c r="K56" s="2">
        <v>4</v>
      </c>
      <c r="L56" s="3"/>
      <c r="N56" t="str">
        <f t="shared" si="2"/>
        <v>(1998, 3, 5, 'Mošťková Miroslava Ing. ', 41, 'NK', 'BEZPP', 176, 4, 0)</v>
      </c>
    </row>
    <row r="57" spans="1:14" x14ac:dyDescent="0.25">
      <c r="A57" s="2">
        <v>3</v>
      </c>
      <c r="B57" s="3" t="s">
        <v>192</v>
      </c>
      <c r="C57" s="4">
        <v>6</v>
      </c>
      <c r="D57" s="3" t="s">
        <v>223</v>
      </c>
      <c r="E57" s="3"/>
      <c r="F57" s="4">
        <v>37</v>
      </c>
      <c r="G57" s="4" t="s">
        <v>53</v>
      </c>
      <c r="H57" s="4" t="s">
        <v>25</v>
      </c>
      <c r="I57" s="2">
        <v>164</v>
      </c>
      <c r="J57" s="5" t="s">
        <v>299</v>
      </c>
      <c r="K57" s="2">
        <v>5</v>
      </c>
      <c r="L57" s="3"/>
      <c r="N57" t="str">
        <f t="shared" si="2"/>
        <v>(1998, 3, 6, 'Němec Radomír ', 37, 'NK', 'BEZPP', 164, 5, 0)</v>
      </c>
    </row>
    <row r="58" spans="1:14" x14ac:dyDescent="0.25">
      <c r="A58" s="2">
        <v>3</v>
      </c>
      <c r="B58" s="3" t="s">
        <v>192</v>
      </c>
      <c r="C58" s="4">
        <v>7</v>
      </c>
      <c r="D58" s="3" t="s">
        <v>224</v>
      </c>
      <c r="E58" s="3"/>
      <c r="F58" s="4">
        <v>25</v>
      </c>
      <c r="G58" s="4" t="s">
        <v>53</v>
      </c>
      <c r="H58" s="4" t="s">
        <v>25</v>
      </c>
      <c r="I58" s="2">
        <v>86</v>
      </c>
      <c r="J58" s="5" t="s">
        <v>300</v>
      </c>
      <c r="K58" s="2">
        <v>6</v>
      </c>
      <c r="L58" s="3"/>
      <c r="N58" t="str">
        <f t="shared" si="2"/>
        <v>(1998, 3, 7, 'Krejčová Jana ', 25, 'NK', 'BEZPP', 86, 6, 0)</v>
      </c>
    </row>
    <row r="59" spans="1:14" x14ac:dyDescent="0.25">
      <c r="A59" s="2">
        <v>3</v>
      </c>
      <c r="B59" s="3" t="s">
        <v>192</v>
      </c>
      <c r="C59" s="4">
        <v>8</v>
      </c>
      <c r="D59" s="3" t="s">
        <v>225</v>
      </c>
      <c r="E59" s="3"/>
      <c r="F59" s="4">
        <v>45</v>
      </c>
      <c r="G59" s="4" t="s">
        <v>53</v>
      </c>
      <c r="H59" s="4" t="s">
        <v>25</v>
      </c>
      <c r="I59" s="2">
        <v>128</v>
      </c>
      <c r="J59" s="5" t="s">
        <v>301</v>
      </c>
      <c r="K59" s="2">
        <v>7</v>
      </c>
      <c r="L59" s="3"/>
      <c r="N59" t="str">
        <f t="shared" si="2"/>
        <v>(1998, 3, 8, 'Kubát Jiří ', 45, 'NK', 'BEZPP', 128, 7, 0)</v>
      </c>
    </row>
    <row r="60" spans="1:14" x14ac:dyDescent="0.25">
      <c r="A60" s="2">
        <v>3</v>
      </c>
      <c r="B60" s="3" t="s">
        <v>192</v>
      </c>
      <c r="C60" s="4">
        <v>9</v>
      </c>
      <c r="D60" s="3" t="s">
        <v>226</v>
      </c>
      <c r="E60" s="3"/>
      <c r="F60" s="4">
        <v>34</v>
      </c>
      <c r="G60" s="4" t="s">
        <v>53</v>
      </c>
      <c r="H60" s="4" t="s">
        <v>25</v>
      </c>
      <c r="I60" s="2">
        <v>111</v>
      </c>
      <c r="J60" s="5" t="s">
        <v>302</v>
      </c>
      <c r="K60" s="2">
        <v>8</v>
      </c>
      <c r="L60" s="3"/>
      <c r="N60" t="str">
        <f t="shared" si="2"/>
        <v>(1998, 3, 9, 'Votava Jiří ', 34, 'NK', 'BEZPP', 111, 8, 0)</v>
      </c>
    </row>
    <row r="61" spans="1:14" x14ac:dyDescent="0.25">
      <c r="A61" s="2">
        <v>3</v>
      </c>
      <c r="B61" s="3" t="s">
        <v>192</v>
      </c>
      <c r="C61" s="4">
        <v>10</v>
      </c>
      <c r="D61" s="3" t="s">
        <v>227</v>
      </c>
      <c r="E61" s="3"/>
      <c r="F61" s="4">
        <v>49</v>
      </c>
      <c r="G61" s="4" t="s">
        <v>53</v>
      </c>
      <c r="H61" s="4" t="s">
        <v>25</v>
      </c>
      <c r="I61" s="2">
        <v>279</v>
      </c>
      <c r="J61" s="5" t="s">
        <v>303</v>
      </c>
      <c r="K61" s="2">
        <v>1</v>
      </c>
      <c r="L61" s="3"/>
      <c r="N61" t="str">
        <f t="shared" si="2"/>
        <v>(1998, 3, 10, 'Průža Zdeněk ', 49, 'NK', 'BEZPP', 279, 1, 0)</v>
      </c>
    </row>
    <row r="62" spans="1:14" x14ac:dyDescent="0.25">
      <c r="A62" s="2">
        <v>3</v>
      </c>
      <c r="B62" s="3" t="s">
        <v>192</v>
      </c>
      <c r="C62" s="4">
        <v>11</v>
      </c>
      <c r="D62" s="3" t="s">
        <v>228</v>
      </c>
      <c r="E62" s="3"/>
      <c r="F62" s="4">
        <v>19</v>
      </c>
      <c r="G62" s="4" t="s">
        <v>53</v>
      </c>
      <c r="H62" s="4" t="s">
        <v>25</v>
      </c>
      <c r="I62" s="2">
        <v>121</v>
      </c>
      <c r="J62" s="5" t="s">
        <v>304</v>
      </c>
      <c r="K62" s="2">
        <v>9</v>
      </c>
      <c r="L62" s="3"/>
      <c r="N62" t="str">
        <f t="shared" si="2"/>
        <v>(1998, 3, 11, 'Benc Zdeněk ', 19, 'NK', 'BEZPP', 121, 9, 0)</v>
      </c>
    </row>
    <row r="63" spans="1:14" x14ac:dyDescent="0.25">
      <c r="A63" s="2">
        <v>3</v>
      </c>
      <c r="B63" s="3" t="s">
        <v>192</v>
      </c>
      <c r="C63" s="4">
        <v>12</v>
      </c>
      <c r="D63" s="3" t="s">
        <v>229</v>
      </c>
      <c r="E63" s="3"/>
      <c r="F63" s="4">
        <v>32</v>
      </c>
      <c r="G63" s="4" t="s">
        <v>53</v>
      </c>
      <c r="H63" s="4" t="s">
        <v>25</v>
      </c>
      <c r="I63" s="2">
        <v>153</v>
      </c>
      <c r="J63" s="5" t="s">
        <v>296</v>
      </c>
      <c r="K63" s="2">
        <v>10</v>
      </c>
      <c r="L63" s="3"/>
      <c r="N63" t="str">
        <f t="shared" si="2"/>
        <v>(1998, 3, 12, 'Karel Vít ', 32, 'NK', 'BEZPP', 153, 10, 0)</v>
      </c>
    </row>
    <row r="64" spans="1:14" x14ac:dyDescent="0.25">
      <c r="A64" s="2">
        <v>3</v>
      </c>
      <c r="B64" s="3" t="s">
        <v>192</v>
      </c>
      <c r="C64" s="4">
        <v>13</v>
      </c>
      <c r="D64" s="3" t="s">
        <v>230</v>
      </c>
      <c r="E64" s="3"/>
      <c r="F64" s="4">
        <v>45</v>
      </c>
      <c r="G64" s="4" t="s">
        <v>53</v>
      </c>
      <c r="H64" s="4" t="s">
        <v>25</v>
      </c>
      <c r="I64" s="2">
        <v>148</v>
      </c>
      <c r="J64" s="5" t="s">
        <v>150</v>
      </c>
      <c r="K64" s="2">
        <v>11</v>
      </c>
      <c r="L64" s="3"/>
      <c r="N64" t="str">
        <f t="shared" si="2"/>
        <v>(1998, 3, 13, 'Sejkora Lukáš ', 45, 'NK', 'BEZPP', 148, 11, 0)</v>
      </c>
    </row>
    <row r="65" spans="1:14" x14ac:dyDescent="0.25">
      <c r="A65" s="2">
        <v>3</v>
      </c>
      <c r="B65" s="3" t="s">
        <v>192</v>
      </c>
      <c r="C65" s="4">
        <v>14</v>
      </c>
      <c r="D65" s="3" t="s">
        <v>231</v>
      </c>
      <c r="E65" s="3"/>
      <c r="F65" s="4">
        <v>27</v>
      </c>
      <c r="G65" s="4" t="s">
        <v>53</v>
      </c>
      <c r="H65" s="4" t="s">
        <v>25</v>
      </c>
      <c r="I65" s="2">
        <v>80</v>
      </c>
      <c r="J65" s="5" t="s">
        <v>305</v>
      </c>
      <c r="K65" s="2">
        <v>12</v>
      </c>
      <c r="L65" s="3"/>
      <c r="N65" t="str">
        <f t="shared" si="2"/>
        <v>(1998, 3, 14, 'Augustinová Martina ', 27, 'NK', 'BEZPP', 80, 12, 0)</v>
      </c>
    </row>
    <row r="66" spans="1:14" x14ac:dyDescent="0.25">
      <c r="A66" s="2">
        <v>3</v>
      </c>
      <c r="B66" s="3" t="s">
        <v>192</v>
      </c>
      <c r="C66" s="4">
        <v>15</v>
      </c>
      <c r="D66" s="3" t="s">
        <v>232</v>
      </c>
      <c r="E66" s="3"/>
      <c r="F66" s="4">
        <v>32</v>
      </c>
      <c r="G66" s="4" t="s">
        <v>53</v>
      </c>
      <c r="H66" s="4" t="s">
        <v>25</v>
      </c>
      <c r="I66" s="2">
        <v>109</v>
      </c>
      <c r="J66" s="5" t="s">
        <v>306</v>
      </c>
      <c r="K66" s="2">
        <v>13</v>
      </c>
      <c r="L66" s="3"/>
      <c r="N66" t="str">
        <f t="shared" si="2"/>
        <v>(1998, 3, 15, 'Stránský Štefan ', 32, 'NK', 'BEZPP', 109, 13, 0)</v>
      </c>
    </row>
    <row r="67" spans="1:14" x14ac:dyDescent="0.25">
      <c r="A67" s="2">
        <v>4</v>
      </c>
      <c r="B67" s="3" t="s">
        <v>17</v>
      </c>
      <c r="C67" s="4">
        <v>1</v>
      </c>
      <c r="D67" s="3" t="s">
        <v>23</v>
      </c>
      <c r="E67" s="3" t="s">
        <v>31</v>
      </c>
      <c r="F67" s="4">
        <v>48</v>
      </c>
      <c r="G67" s="4" t="s">
        <v>19</v>
      </c>
      <c r="H67" s="4" t="s">
        <v>19</v>
      </c>
      <c r="I67" s="2">
        <v>552</v>
      </c>
      <c r="J67" s="5" t="s">
        <v>307</v>
      </c>
      <c r="K67" s="2">
        <v>1</v>
      </c>
      <c r="L67" s="4" t="s">
        <v>20</v>
      </c>
      <c r="N67" t="str">
        <f t="shared" si="2"/>
        <v>(1998, 4, 1, 'Štefáček Jan Mgr. ', 48, 'ODS', 'ODS', 552, 1, 1)</v>
      </c>
    </row>
    <row r="68" spans="1:14" x14ac:dyDescent="0.25">
      <c r="A68" s="2">
        <v>4</v>
      </c>
      <c r="B68" s="3" t="s">
        <v>17</v>
      </c>
      <c r="C68" s="4">
        <v>2</v>
      </c>
      <c r="D68" s="3" t="s">
        <v>26</v>
      </c>
      <c r="E68" s="3"/>
      <c r="F68" s="4">
        <v>33</v>
      </c>
      <c r="G68" s="4" t="s">
        <v>19</v>
      </c>
      <c r="H68" s="4" t="s">
        <v>19</v>
      </c>
      <c r="I68" s="2">
        <v>398</v>
      </c>
      <c r="J68" s="5" t="s">
        <v>308</v>
      </c>
      <c r="K68" s="2">
        <v>3</v>
      </c>
      <c r="L68" s="3"/>
      <c r="N68" t="str">
        <f t="shared" si="2"/>
        <v>(1998, 4, 2, 'Benc Ota ', 33, 'ODS', 'ODS', 398, 3, 0)</v>
      </c>
    </row>
    <row r="69" spans="1:14" x14ac:dyDescent="0.25">
      <c r="A69" s="2">
        <v>4</v>
      </c>
      <c r="B69" s="3" t="s">
        <v>17</v>
      </c>
      <c r="C69" s="4">
        <v>3</v>
      </c>
      <c r="D69" s="3" t="s">
        <v>18</v>
      </c>
      <c r="E69" s="3"/>
      <c r="F69" s="4">
        <v>71</v>
      </c>
      <c r="G69" s="4" t="s">
        <v>19</v>
      </c>
      <c r="H69" s="4" t="s">
        <v>19</v>
      </c>
      <c r="I69" s="2">
        <v>365</v>
      </c>
      <c r="J69" s="5" t="s">
        <v>309</v>
      </c>
      <c r="K69" s="2">
        <v>4</v>
      </c>
      <c r="L69" s="3"/>
      <c r="N69" t="str">
        <f t="shared" si="2"/>
        <v>(1998, 4, 3, 'Novotný Mojmír ', 71, 'ODS', 'ODS', 365, 4, 0)</v>
      </c>
    </row>
    <row r="70" spans="1:14" x14ac:dyDescent="0.25">
      <c r="A70" s="2">
        <v>4</v>
      </c>
      <c r="B70" s="3" t="s">
        <v>17</v>
      </c>
      <c r="C70" s="4">
        <v>4</v>
      </c>
      <c r="D70" s="3" t="s">
        <v>21</v>
      </c>
      <c r="E70" s="3" t="s">
        <v>22</v>
      </c>
      <c r="F70" s="4">
        <v>36</v>
      </c>
      <c r="G70" s="4" t="s">
        <v>19</v>
      </c>
      <c r="H70" s="4" t="s">
        <v>19</v>
      </c>
      <c r="I70" s="2">
        <v>548</v>
      </c>
      <c r="J70" s="5" t="s">
        <v>310</v>
      </c>
      <c r="K70" s="2">
        <v>2</v>
      </c>
      <c r="L70" s="4" t="s">
        <v>20</v>
      </c>
      <c r="N70" t="str">
        <f t="shared" si="2"/>
        <v>(1998, 4, 4, 'Zábrana Václav Ing. ', 36, 'ODS', 'ODS', 548, 2, 1)</v>
      </c>
    </row>
    <row r="71" spans="1:14" x14ac:dyDescent="0.25">
      <c r="A71" s="2">
        <v>4</v>
      </c>
      <c r="B71" s="3" t="s">
        <v>17</v>
      </c>
      <c r="C71" s="4">
        <v>5</v>
      </c>
      <c r="D71" s="3" t="s">
        <v>30</v>
      </c>
      <c r="E71" s="3" t="s">
        <v>31</v>
      </c>
      <c r="F71" s="4">
        <v>50</v>
      </c>
      <c r="G71" s="4" t="s">
        <v>19</v>
      </c>
      <c r="H71" s="4" t="s">
        <v>25</v>
      </c>
      <c r="I71" s="2">
        <v>481</v>
      </c>
      <c r="J71" s="5" t="s">
        <v>311</v>
      </c>
      <c r="K71" s="2">
        <v>3</v>
      </c>
      <c r="L71" s="4" t="s">
        <v>20</v>
      </c>
      <c r="N71" t="str">
        <f t="shared" si="2"/>
        <v>(1998, 4, 5, 'Šnýdlová Anna Mgr. ', 50, 'ODS', 'BEZPP', 481, 3, 1)</v>
      </c>
    </row>
    <row r="72" spans="1:14" x14ac:dyDescent="0.25">
      <c r="A72" s="2">
        <v>4</v>
      </c>
      <c r="B72" s="3" t="s">
        <v>17</v>
      </c>
      <c r="C72" s="4">
        <v>6</v>
      </c>
      <c r="D72" s="3" t="s">
        <v>27</v>
      </c>
      <c r="E72" s="3" t="s">
        <v>22</v>
      </c>
      <c r="F72" s="4">
        <v>49</v>
      </c>
      <c r="G72" s="4" t="s">
        <v>19</v>
      </c>
      <c r="H72" s="4" t="s">
        <v>25</v>
      </c>
      <c r="I72" s="2">
        <v>403</v>
      </c>
      <c r="J72" s="5" t="s">
        <v>312</v>
      </c>
      <c r="K72" s="2">
        <v>2</v>
      </c>
      <c r="L72" s="3"/>
      <c r="N72" t="str">
        <f t="shared" si="2"/>
        <v>(1998, 4, 6, 'Hladík Ladislav Ing. ', 49, 'ODS', 'BEZPP', 403, 2, 0)</v>
      </c>
    </row>
    <row r="73" spans="1:14" x14ac:dyDescent="0.25">
      <c r="A73" s="2">
        <v>4</v>
      </c>
      <c r="B73" s="3" t="s">
        <v>17</v>
      </c>
      <c r="C73" s="4">
        <v>7</v>
      </c>
      <c r="D73" s="3" t="s">
        <v>24</v>
      </c>
      <c r="E73" s="3"/>
      <c r="F73" s="4">
        <v>47</v>
      </c>
      <c r="G73" s="4" t="s">
        <v>19</v>
      </c>
      <c r="H73" s="4" t="s">
        <v>25</v>
      </c>
      <c r="I73" s="2">
        <v>369</v>
      </c>
      <c r="J73" s="5" t="s">
        <v>313</v>
      </c>
      <c r="K73" s="2">
        <v>5</v>
      </c>
      <c r="L73" s="3"/>
      <c r="N73" t="str">
        <f t="shared" si="2"/>
        <v>(1998, 4, 7, 'Sobotka Josef ', 47, 'ODS', 'BEZPP', 369, 5, 0)</v>
      </c>
    </row>
    <row r="74" spans="1:14" x14ac:dyDescent="0.25">
      <c r="A74" s="2">
        <v>4</v>
      </c>
      <c r="B74" s="3" t="s">
        <v>17</v>
      </c>
      <c r="C74" s="4">
        <v>8</v>
      </c>
      <c r="D74" s="3" t="s">
        <v>233</v>
      </c>
      <c r="E74" s="3"/>
      <c r="F74" s="4">
        <v>43</v>
      </c>
      <c r="G74" s="4" t="s">
        <v>19</v>
      </c>
      <c r="H74" s="4" t="s">
        <v>25</v>
      </c>
      <c r="I74" s="2">
        <v>389</v>
      </c>
      <c r="J74" s="5" t="s">
        <v>314</v>
      </c>
      <c r="K74" s="2">
        <v>6</v>
      </c>
      <c r="L74" s="3"/>
      <c r="N74" t="str">
        <f t="shared" si="2"/>
        <v>(1998, 4, 8, 'Pavlíček Petr ', 43, 'ODS', 'BEZPP', 389, 6, 0)</v>
      </c>
    </row>
    <row r="75" spans="1:14" x14ac:dyDescent="0.25">
      <c r="A75" s="2">
        <v>4</v>
      </c>
      <c r="B75" s="3" t="s">
        <v>17</v>
      </c>
      <c r="C75" s="4">
        <v>9</v>
      </c>
      <c r="D75" s="3" t="s">
        <v>234</v>
      </c>
      <c r="E75" s="3"/>
      <c r="F75" s="4">
        <v>50</v>
      </c>
      <c r="G75" s="4" t="s">
        <v>19</v>
      </c>
      <c r="H75" s="4" t="s">
        <v>19</v>
      </c>
      <c r="I75" s="2">
        <v>362</v>
      </c>
      <c r="J75" s="5" t="s">
        <v>315</v>
      </c>
      <c r="K75" s="2">
        <v>7</v>
      </c>
      <c r="L75" s="3"/>
      <c r="N75" t="str">
        <f t="shared" si="2"/>
        <v>(1998, 4, 9, 'Janáček František ', 50, 'ODS', 'ODS', 362, 7, 0)</v>
      </c>
    </row>
    <row r="76" spans="1:14" x14ac:dyDescent="0.25">
      <c r="A76" s="2">
        <v>4</v>
      </c>
      <c r="B76" s="3" t="s">
        <v>17</v>
      </c>
      <c r="C76" s="4">
        <v>10</v>
      </c>
      <c r="D76" s="3" t="s">
        <v>235</v>
      </c>
      <c r="E76" s="3"/>
      <c r="F76" s="4">
        <v>51</v>
      </c>
      <c r="G76" s="4" t="s">
        <v>19</v>
      </c>
      <c r="H76" s="4" t="s">
        <v>25</v>
      </c>
      <c r="I76" s="2">
        <v>421</v>
      </c>
      <c r="J76" s="5" t="s">
        <v>316</v>
      </c>
      <c r="K76" s="2">
        <v>1</v>
      </c>
      <c r="L76" s="3"/>
      <c r="N76" t="str">
        <f t="shared" si="2"/>
        <v>(1998, 4, 10, 'Stolínová Marta ', 51, 'ODS', 'BEZPP', 421, 1, 0)</v>
      </c>
    </row>
    <row r="77" spans="1:14" x14ac:dyDescent="0.25">
      <c r="A77" s="2">
        <v>4</v>
      </c>
      <c r="B77" s="3" t="s">
        <v>17</v>
      </c>
      <c r="C77" s="4">
        <v>11</v>
      </c>
      <c r="D77" s="3" t="s">
        <v>236</v>
      </c>
      <c r="E77" s="3"/>
      <c r="F77" s="4">
        <v>63</v>
      </c>
      <c r="G77" s="4" t="s">
        <v>19</v>
      </c>
      <c r="H77" s="4" t="s">
        <v>19</v>
      </c>
      <c r="I77" s="2">
        <v>236</v>
      </c>
      <c r="J77" s="5" t="s">
        <v>317</v>
      </c>
      <c r="K77" s="2">
        <v>8</v>
      </c>
      <c r="L77" s="3"/>
      <c r="N77" t="str">
        <f t="shared" si="2"/>
        <v>(1998, 4, 11, 'Ficbauer Karel ', 63, 'ODS', 'ODS', 236, 8, 0)</v>
      </c>
    </row>
    <row r="78" spans="1:14" x14ac:dyDescent="0.25">
      <c r="A78" s="2">
        <v>4</v>
      </c>
      <c r="B78" s="3" t="s">
        <v>17</v>
      </c>
      <c r="C78" s="4">
        <v>12</v>
      </c>
      <c r="D78" s="3" t="s">
        <v>32</v>
      </c>
      <c r="E78" s="3"/>
      <c r="F78" s="4">
        <v>51</v>
      </c>
      <c r="G78" s="4" t="s">
        <v>19</v>
      </c>
      <c r="H78" s="4" t="s">
        <v>19</v>
      </c>
      <c r="I78" s="2">
        <v>227</v>
      </c>
      <c r="J78" s="5" t="s">
        <v>318</v>
      </c>
      <c r="K78" s="2">
        <v>9</v>
      </c>
      <c r="L78" s="3"/>
      <c r="N78" t="str">
        <f t="shared" si="2"/>
        <v>(1998, 4, 12, 'Havlíček Jaroslav ', 51, 'ODS', 'ODS', 227, 9, 0)</v>
      </c>
    </row>
    <row r="79" spans="1:14" x14ac:dyDescent="0.25">
      <c r="A79" s="2">
        <v>4</v>
      </c>
      <c r="B79" s="3" t="s">
        <v>17</v>
      </c>
      <c r="C79" s="4">
        <v>13</v>
      </c>
      <c r="D79" s="3" t="s">
        <v>34</v>
      </c>
      <c r="E79" s="3"/>
      <c r="F79" s="4">
        <v>55</v>
      </c>
      <c r="G79" s="4" t="s">
        <v>19</v>
      </c>
      <c r="H79" s="4" t="s">
        <v>19</v>
      </c>
      <c r="I79" s="2">
        <v>212</v>
      </c>
      <c r="J79" s="5" t="s">
        <v>319</v>
      </c>
      <c r="K79" s="2">
        <v>10</v>
      </c>
      <c r="L79" s="3"/>
      <c r="N79" t="str">
        <f t="shared" si="2"/>
        <v>(1998, 4, 13, 'Hájková Anežka ', 55, 'ODS', 'ODS', 212, 10, 0)</v>
      </c>
    </row>
    <row r="80" spans="1:14" x14ac:dyDescent="0.25">
      <c r="A80" s="2">
        <v>4</v>
      </c>
      <c r="B80" s="3" t="s">
        <v>17</v>
      </c>
      <c r="C80" s="4">
        <v>14</v>
      </c>
      <c r="D80" s="3" t="s">
        <v>29</v>
      </c>
      <c r="E80" s="3"/>
      <c r="F80" s="4">
        <v>67</v>
      </c>
      <c r="G80" s="4" t="s">
        <v>19</v>
      </c>
      <c r="H80" s="4" t="s">
        <v>19</v>
      </c>
      <c r="I80" s="2">
        <v>234</v>
      </c>
      <c r="J80" s="5" t="s">
        <v>320</v>
      </c>
      <c r="K80" s="2">
        <v>11</v>
      </c>
      <c r="L80" s="3"/>
      <c r="N80" t="str">
        <f t="shared" si="2"/>
        <v>(1998, 4, 14, 'Trdý František ', 67, 'ODS', 'ODS', 234, 11, 0)</v>
      </c>
    </row>
    <row r="81" spans="1:14" x14ac:dyDescent="0.25">
      <c r="A81" s="2">
        <v>4</v>
      </c>
      <c r="B81" s="3" t="s">
        <v>17</v>
      </c>
      <c r="C81" s="4">
        <v>15</v>
      </c>
      <c r="D81" s="3" t="s">
        <v>37</v>
      </c>
      <c r="E81" s="3"/>
      <c r="F81" s="4">
        <v>50</v>
      </c>
      <c r="G81" s="4" t="s">
        <v>19</v>
      </c>
      <c r="H81" s="4" t="s">
        <v>19</v>
      </c>
      <c r="I81" s="2">
        <v>171</v>
      </c>
      <c r="J81" s="5" t="s">
        <v>300</v>
      </c>
      <c r="K81" s="2">
        <v>12</v>
      </c>
      <c r="L81" s="3"/>
      <c r="N81" t="str">
        <f t="shared" si="2"/>
        <v>(1998, 4, 15, 'Malinský Vladimír ', 50, 'ODS', 'ODS', 171, 12, 0)</v>
      </c>
    </row>
    <row r="82" spans="1:14" x14ac:dyDescent="0.25">
      <c r="A82" s="2">
        <v>5</v>
      </c>
      <c r="B82" s="3" t="s">
        <v>237</v>
      </c>
      <c r="C82" s="4">
        <v>1</v>
      </c>
      <c r="D82" s="3" t="s">
        <v>96</v>
      </c>
      <c r="E82" s="3"/>
      <c r="F82" s="4">
        <v>55</v>
      </c>
      <c r="G82" s="4" t="s">
        <v>98</v>
      </c>
      <c r="H82" s="4" t="s">
        <v>98</v>
      </c>
      <c r="I82" s="2">
        <v>631</v>
      </c>
      <c r="J82" s="5" t="s">
        <v>238</v>
      </c>
      <c r="K82" s="2">
        <v>1</v>
      </c>
      <c r="L82" s="4" t="s">
        <v>20</v>
      </c>
      <c r="N82" t="str">
        <f t="shared" si="2"/>
        <v>(1998, 5, 1, 'Podrázský Roman ', 55, 'KDU-ČSL', 'KDU-ČSL', 631, 1, 1)</v>
      </c>
    </row>
    <row r="83" spans="1:14" x14ac:dyDescent="0.25">
      <c r="A83" s="2">
        <v>5</v>
      </c>
      <c r="B83" s="3" t="s">
        <v>237</v>
      </c>
      <c r="C83" s="4">
        <v>2</v>
      </c>
      <c r="D83" s="3" t="s">
        <v>101</v>
      </c>
      <c r="E83" s="3"/>
      <c r="F83" s="4">
        <v>32</v>
      </c>
      <c r="G83" s="4" t="s">
        <v>98</v>
      </c>
      <c r="H83" s="4" t="s">
        <v>25</v>
      </c>
      <c r="I83" s="2">
        <v>498</v>
      </c>
      <c r="J83" s="5" t="s">
        <v>321</v>
      </c>
      <c r="K83" s="2">
        <v>2</v>
      </c>
      <c r="L83" s="4" t="s">
        <v>20</v>
      </c>
      <c r="N83" t="str">
        <f t="shared" si="2"/>
        <v>(1998, 5, 2, 'Strašil Josef ', 32, 'KDU-ČSL', 'BEZPP', 498, 2, 1)</v>
      </c>
    </row>
    <row r="84" spans="1:14" x14ac:dyDescent="0.25">
      <c r="A84" s="2">
        <v>5</v>
      </c>
      <c r="B84" s="3" t="s">
        <v>237</v>
      </c>
      <c r="C84" s="4">
        <v>3</v>
      </c>
      <c r="D84" s="3" t="s">
        <v>106</v>
      </c>
      <c r="E84" s="3"/>
      <c r="F84" s="4">
        <v>30</v>
      </c>
      <c r="G84" s="4" t="s">
        <v>98</v>
      </c>
      <c r="H84" s="4" t="s">
        <v>25</v>
      </c>
      <c r="I84" s="2">
        <v>397</v>
      </c>
      <c r="J84" s="5" t="s">
        <v>322</v>
      </c>
      <c r="K84" s="2">
        <v>3</v>
      </c>
      <c r="L84" s="4" t="s">
        <v>20</v>
      </c>
      <c r="N84" t="str">
        <f t="shared" si="2"/>
        <v>(1998, 5, 3, 'Omes Michael ', 30, 'KDU-ČSL', 'BEZPP', 397, 3, 1)</v>
      </c>
    </row>
    <row r="85" spans="1:14" x14ac:dyDescent="0.25">
      <c r="A85" s="2">
        <v>5</v>
      </c>
      <c r="B85" s="3" t="s">
        <v>237</v>
      </c>
      <c r="C85" s="4">
        <v>4</v>
      </c>
      <c r="D85" s="3" t="s">
        <v>239</v>
      </c>
      <c r="E85" s="3" t="s">
        <v>22</v>
      </c>
      <c r="F85" s="4">
        <v>38</v>
      </c>
      <c r="G85" s="4" t="s">
        <v>98</v>
      </c>
      <c r="H85" s="4" t="s">
        <v>98</v>
      </c>
      <c r="I85" s="2">
        <v>265</v>
      </c>
      <c r="J85" s="5" t="s">
        <v>323</v>
      </c>
      <c r="K85" s="2">
        <v>1</v>
      </c>
      <c r="L85" s="3"/>
      <c r="N85" t="str">
        <f t="shared" si="2"/>
        <v>(1998, 5, 4, 'Málek Jan Ing. ', 38, 'KDU-ČSL', 'KDU-ČSL', 265, 1, 0)</v>
      </c>
    </row>
    <row r="86" spans="1:14" x14ac:dyDescent="0.25">
      <c r="A86" s="2">
        <v>5</v>
      </c>
      <c r="B86" s="3" t="s">
        <v>237</v>
      </c>
      <c r="C86" s="4">
        <v>5</v>
      </c>
      <c r="D86" s="3" t="s">
        <v>240</v>
      </c>
      <c r="E86" s="3"/>
      <c r="F86" s="4">
        <v>58</v>
      </c>
      <c r="G86" s="4" t="s">
        <v>98</v>
      </c>
      <c r="H86" s="4" t="s">
        <v>98</v>
      </c>
      <c r="I86" s="2">
        <v>240</v>
      </c>
      <c r="J86" s="5" t="s">
        <v>324</v>
      </c>
      <c r="K86" s="2">
        <v>2</v>
      </c>
      <c r="L86" s="3"/>
      <c r="N86" t="str">
        <f t="shared" ref="N86:N126" si="3">CONCATENATE("(",A$1,", ",A86,", ",C86,", '",D86," ",E86,"', ",F86,", '",G86,"', '",H86,"', ",I86,", ",K86,", ",IF(L86="*",1,0),")")</f>
        <v>(1998, 5, 5, 'Janáčková Františka ', 58, 'KDU-ČSL', 'KDU-ČSL', 240, 2, 0)</v>
      </c>
    </row>
    <row r="87" spans="1:14" x14ac:dyDescent="0.25">
      <c r="A87" s="2">
        <v>5</v>
      </c>
      <c r="B87" s="3" t="s">
        <v>237</v>
      </c>
      <c r="C87" s="4">
        <v>6</v>
      </c>
      <c r="D87" s="3" t="s">
        <v>241</v>
      </c>
      <c r="E87" s="3"/>
      <c r="F87" s="4">
        <v>40</v>
      </c>
      <c r="G87" s="4" t="s">
        <v>98</v>
      </c>
      <c r="H87" s="4" t="s">
        <v>25</v>
      </c>
      <c r="I87" s="2">
        <v>267</v>
      </c>
      <c r="J87" s="5" t="s">
        <v>325</v>
      </c>
      <c r="K87" s="2">
        <v>3</v>
      </c>
      <c r="L87" s="3"/>
      <c r="N87" t="str">
        <f t="shared" si="3"/>
        <v>(1998, 5, 6, 'Pleslová Marie ', 40, 'KDU-ČSL', 'BEZPP', 267, 3, 0)</v>
      </c>
    </row>
    <row r="88" spans="1:14" x14ac:dyDescent="0.25">
      <c r="A88" s="2">
        <v>5</v>
      </c>
      <c r="B88" s="3" t="s">
        <v>237</v>
      </c>
      <c r="C88" s="4">
        <v>7</v>
      </c>
      <c r="D88" s="3" t="s">
        <v>242</v>
      </c>
      <c r="E88" s="3" t="s">
        <v>243</v>
      </c>
      <c r="F88" s="4">
        <v>42</v>
      </c>
      <c r="G88" s="4" t="s">
        <v>98</v>
      </c>
      <c r="H88" s="4" t="s">
        <v>98</v>
      </c>
      <c r="I88" s="2">
        <v>309</v>
      </c>
      <c r="J88" s="5" t="s">
        <v>326</v>
      </c>
      <c r="K88" s="2">
        <v>4</v>
      </c>
      <c r="L88" s="3"/>
      <c r="N88" t="str">
        <f t="shared" si="3"/>
        <v>(1998, 5, 7, 'Bechyně Jan PhDr. ', 42, 'KDU-ČSL', 'KDU-ČSL', 309, 4, 0)</v>
      </c>
    </row>
    <row r="89" spans="1:14" x14ac:dyDescent="0.25">
      <c r="A89" s="2">
        <v>5</v>
      </c>
      <c r="B89" s="3" t="s">
        <v>237</v>
      </c>
      <c r="C89" s="4">
        <v>8</v>
      </c>
      <c r="D89" s="3" t="s">
        <v>244</v>
      </c>
      <c r="E89" s="3"/>
      <c r="F89" s="4">
        <v>38</v>
      </c>
      <c r="G89" s="4" t="s">
        <v>98</v>
      </c>
      <c r="H89" s="4" t="s">
        <v>25</v>
      </c>
      <c r="I89" s="2">
        <v>338</v>
      </c>
      <c r="J89" s="5" t="s">
        <v>327</v>
      </c>
      <c r="K89" s="2">
        <v>5</v>
      </c>
      <c r="L89" s="3"/>
      <c r="N89" t="str">
        <f t="shared" si="3"/>
        <v>(1998, 5, 8, 'Henzl Václav ', 38, 'KDU-ČSL', 'BEZPP', 338, 5, 0)</v>
      </c>
    </row>
    <row r="90" spans="1:14" x14ac:dyDescent="0.25">
      <c r="A90" s="2">
        <v>5</v>
      </c>
      <c r="B90" s="3" t="s">
        <v>237</v>
      </c>
      <c r="C90" s="4">
        <v>9</v>
      </c>
      <c r="D90" s="3" t="s">
        <v>245</v>
      </c>
      <c r="E90" s="3" t="s">
        <v>246</v>
      </c>
      <c r="F90" s="4">
        <v>29</v>
      </c>
      <c r="G90" s="4" t="s">
        <v>98</v>
      </c>
      <c r="H90" s="4" t="s">
        <v>25</v>
      </c>
      <c r="I90" s="2">
        <v>312</v>
      </c>
      <c r="J90" s="5" t="s">
        <v>328</v>
      </c>
      <c r="K90" s="2">
        <v>6</v>
      </c>
      <c r="L90" s="3"/>
      <c r="N90" t="str">
        <f t="shared" si="3"/>
        <v>(1998, 5, 9, 'Ledvinka Lubomír MUDr. ', 29, 'KDU-ČSL', 'BEZPP', 312, 6, 0)</v>
      </c>
    </row>
    <row r="91" spans="1:14" x14ac:dyDescent="0.25">
      <c r="A91" s="2">
        <v>5</v>
      </c>
      <c r="B91" s="3" t="s">
        <v>237</v>
      </c>
      <c r="C91" s="4">
        <v>10</v>
      </c>
      <c r="D91" s="3" t="s">
        <v>103</v>
      </c>
      <c r="E91" s="3"/>
      <c r="F91" s="4">
        <v>45</v>
      </c>
      <c r="G91" s="4" t="s">
        <v>98</v>
      </c>
      <c r="H91" s="4" t="s">
        <v>25</v>
      </c>
      <c r="I91" s="2">
        <v>263</v>
      </c>
      <c r="J91" s="5" t="s">
        <v>329</v>
      </c>
      <c r="K91" s="2">
        <v>7</v>
      </c>
      <c r="L91" s="3"/>
      <c r="N91" t="str">
        <f t="shared" si="3"/>
        <v>(1998, 5, 10, 'Čejka Jan ', 45, 'KDU-ČSL', 'BEZPP', 263, 7, 0)</v>
      </c>
    </row>
    <row r="92" spans="1:14" x14ac:dyDescent="0.25">
      <c r="A92" s="2">
        <v>5</v>
      </c>
      <c r="B92" s="3" t="s">
        <v>237</v>
      </c>
      <c r="C92" s="4">
        <v>11</v>
      </c>
      <c r="D92" s="3" t="s">
        <v>247</v>
      </c>
      <c r="E92" s="3"/>
      <c r="F92" s="4">
        <v>45</v>
      </c>
      <c r="G92" s="4" t="s">
        <v>98</v>
      </c>
      <c r="H92" s="4" t="s">
        <v>25</v>
      </c>
      <c r="I92" s="2">
        <v>252</v>
      </c>
      <c r="J92" s="5" t="s">
        <v>330</v>
      </c>
      <c r="K92" s="2">
        <v>8</v>
      </c>
      <c r="L92" s="3"/>
      <c r="N92" t="str">
        <f t="shared" si="3"/>
        <v>(1998, 5, 11, 'Strašil Miloslav ', 45, 'KDU-ČSL', 'BEZPP', 252, 8, 0)</v>
      </c>
    </row>
    <row r="93" spans="1:14" x14ac:dyDescent="0.25">
      <c r="A93" s="2">
        <v>5</v>
      </c>
      <c r="B93" s="3" t="s">
        <v>237</v>
      </c>
      <c r="C93" s="4">
        <v>12</v>
      </c>
      <c r="D93" s="3" t="s">
        <v>248</v>
      </c>
      <c r="E93" s="3"/>
      <c r="F93" s="4">
        <v>22</v>
      </c>
      <c r="G93" s="4" t="s">
        <v>98</v>
      </c>
      <c r="H93" s="4" t="s">
        <v>25</v>
      </c>
      <c r="I93" s="2">
        <v>219</v>
      </c>
      <c r="J93" s="5" t="s">
        <v>331</v>
      </c>
      <c r="K93" s="2">
        <v>9</v>
      </c>
      <c r="L93" s="3"/>
      <c r="N93" t="str">
        <f t="shared" si="3"/>
        <v>(1998, 5, 12, 'Jajtner Tomáš ', 22, 'KDU-ČSL', 'BEZPP', 219, 9, 0)</v>
      </c>
    </row>
    <row r="94" spans="1:14" x14ac:dyDescent="0.25">
      <c r="A94" s="2">
        <v>5</v>
      </c>
      <c r="B94" s="3" t="s">
        <v>237</v>
      </c>
      <c r="C94" s="4">
        <v>13</v>
      </c>
      <c r="D94" s="3" t="s">
        <v>112</v>
      </c>
      <c r="E94" s="3"/>
      <c r="F94" s="4">
        <v>45</v>
      </c>
      <c r="G94" s="4" t="s">
        <v>98</v>
      </c>
      <c r="H94" s="4" t="s">
        <v>98</v>
      </c>
      <c r="I94" s="2">
        <v>218</v>
      </c>
      <c r="J94" s="5" t="s">
        <v>332</v>
      </c>
      <c r="K94" s="2">
        <v>10</v>
      </c>
      <c r="L94" s="3"/>
      <c r="N94" t="str">
        <f t="shared" si="3"/>
        <v>(1998, 5, 13, 'Hánová Marie ', 45, 'KDU-ČSL', 'KDU-ČSL', 218, 10, 0)</v>
      </c>
    </row>
    <row r="95" spans="1:14" x14ac:dyDescent="0.25">
      <c r="A95" s="2">
        <v>5</v>
      </c>
      <c r="B95" s="3" t="s">
        <v>237</v>
      </c>
      <c r="C95" s="4">
        <v>14</v>
      </c>
      <c r="D95" s="3" t="s">
        <v>107</v>
      </c>
      <c r="E95" s="3"/>
      <c r="F95" s="4">
        <v>49</v>
      </c>
      <c r="G95" s="4" t="s">
        <v>98</v>
      </c>
      <c r="H95" s="4" t="s">
        <v>98</v>
      </c>
      <c r="I95" s="2">
        <v>211</v>
      </c>
      <c r="J95" s="5" t="s">
        <v>333</v>
      </c>
      <c r="K95" s="2">
        <v>11</v>
      </c>
      <c r="L95" s="3"/>
      <c r="N95" t="str">
        <f t="shared" si="3"/>
        <v>(1998, 5, 14, 'Rutschová Marie ', 49, 'KDU-ČSL', 'KDU-ČSL', 211, 11, 0)</v>
      </c>
    </row>
    <row r="96" spans="1:14" x14ac:dyDescent="0.25">
      <c r="A96" s="2">
        <v>5</v>
      </c>
      <c r="B96" s="3" t="s">
        <v>237</v>
      </c>
      <c r="C96" s="4">
        <v>15</v>
      </c>
      <c r="D96" s="3" t="s">
        <v>249</v>
      </c>
      <c r="E96" s="3"/>
      <c r="F96" s="4">
        <v>49</v>
      </c>
      <c r="G96" s="4" t="s">
        <v>98</v>
      </c>
      <c r="H96" s="4" t="s">
        <v>25</v>
      </c>
      <c r="I96" s="2">
        <v>321</v>
      </c>
      <c r="J96" s="5" t="s">
        <v>334</v>
      </c>
      <c r="K96" s="2">
        <v>12</v>
      </c>
      <c r="L96" s="3"/>
      <c r="N96" t="str">
        <f t="shared" si="3"/>
        <v>(1998, 5, 15, 'Kasal Miloslav ', 49, 'KDU-ČSL', 'BEZPP', 321, 12, 0)</v>
      </c>
    </row>
    <row r="97" spans="1:14" x14ac:dyDescent="0.25">
      <c r="A97" s="2">
        <v>6</v>
      </c>
      <c r="B97" s="3" t="s">
        <v>250</v>
      </c>
      <c r="C97" s="4">
        <v>1</v>
      </c>
      <c r="D97" s="3" t="s">
        <v>251</v>
      </c>
      <c r="E97" s="3" t="s">
        <v>31</v>
      </c>
      <c r="F97" s="4">
        <v>56</v>
      </c>
      <c r="G97" s="4" t="s">
        <v>43</v>
      </c>
      <c r="H97" s="4" t="s">
        <v>43</v>
      </c>
      <c r="I97" s="2">
        <v>901</v>
      </c>
      <c r="J97" s="5" t="s">
        <v>252</v>
      </c>
      <c r="K97" s="2">
        <v>1</v>
      </c>
      <c r="L97" s="4" t="s">
        <v>20</v>
      </c>
      <c r="N97" t="str">
        <f t="shared" si="3"/>
        <v>(1998, 6, 1, 'Vopršál Jaromír Mgr. ', 56, 'ČSSD', 'ČSSD', 901, 1, 1)</v>
      </c>
    </row>
    <row r="98" spans="1:14" x14ac:dyDescent="0.25">
      <c r="A98" s="2">
        <v>6</v>
      </c>
      <c r="B98" s="3" t="s">
        <v>250</v>
      </c>
      <c r="C98" s="4">
        <v>2</v>
      </c>
      <c r="D98" s="3" t="s">
        <v>253</v>
      </c>
      <c r="E98" s="3" t="s">
        <v>22</v>
      </c>
      <c r="F98" s="4">
        <v>32</v>
      </c>
      <c r="G98" s="4" t="s">
        <v>43</v>
      </c>
      <c r="H98" s="4" t="s">
        <v>43</v>
      </c>
      <c r="I98" s="2">
        <v>225</v>
      </c>
      <c r="J98" s="5" t="s">
        <v>335</v>
      </c>
      <c r="K98" s="2">
        <v>2</v>
      </c>
      <c r="L98" s="3"/>
      <c r="N98" t="str">
        <f t="shared" si="3"/>
        <v>(1998, 6, 2, 'Joukl Libor Ing. ', 32, 'ČSSD', 'ČSSD', 225, 2, 0)</v>
      </c>
    </row>
    <row r="99" spans="1:14" x14ac:dyDescent="0.25">
      <c r="A99" s="2">
        <v>6</v>
      </c>
      <c r="B99" s="3" t="s">
        <v>250</v>
      </c>
      <c r="C99" s="4">
        <v>3</v>
      </c>
      <c r="D99" s="3" t="s">
        <v>254</v>
      </c>
      <c r="E99" s="3"/>
      <c r="F99" s="4">
        <v>62</v>
      </c>
      <c r="G99" s="4" t="s">
        <v>43</v>
      </c>
      <c r="H99" s="4" t="s">
        <v>43</v>
      </c>
      <c r="I99" s="2">
        <v>307</v>
      </c>
      <c r="J99" s="5" t="s">
        <v>336</v>
      </c>
      <c r="K99" s="2">
        <v>3</v>
      </c>
      <c r="L99" s="3"/>
      <c r="N99" t="str">
        <f t="shared" si="3"/>
        <v>(1998, 6, 3, 'Matoušek Josef ', 62, 'ČSSD', 'ČSSD', 307, 3, 0)</v>
      </c>
    </row>
    <row r="100" spans="1:14" x14ac:dyDescent="0.25">
      <c r="A100" s="2">
        <v>6</v>
      </c>
      <c r="B100" s="3" t="s">
        <v>250</v>
      </c>
      <c r="C100" s="4">
        <v>4</v>
      </c>
      <c r="D100" s="3" t="s">
        <v>255</v>
      </c>
      <c r="E100" s="3" t="s">
        <v>22</v>
      </c>
      <c r="F100" s="4">
        <v>51</v>
      </c>
      <c r="G100" s="4" t="s">
        <v>43</v>
      </c>
      <c r="H100" s="4" t="s">
        <v>43</v>
      </c>
      <c r="I100" s="2">
        <v>411</v>
      </c>
      <c r="J100" s="5" t="s">
        <v>337</v>
      </c>
      <c r="K100" s="2">
        <v>2</v>
      </c>
      <c r="L100" s="4" t="s">
        <v>20</v>
      </c>
      <c r="N100" t="str">
        <f t="shared" si="3"/>
        <v>(1998, 6, 4, 'Orgoníková Hana Ing. ', 51, 'ČSSD', 'ČSSD', 411, 2, 1)</v>
      </c>
    </row>
    <row r="101" spans="1:14" x14ac:dyDescent="0.25">
      <c r="A101" s="2">
        <v>6</v>
      </c>
      <c r="B101" s="3" t="s">
        <v>250</v>
      </c>
      <c r="C101" s="4">
        <v>5</v>
      </c>
      <c r="D101" s="3" t="s">
        <v>256</v>
      </c>
      <c r="E101" s="3"/>
      <c r="F101" s="4">
        <v>49</v>
      </c>
      <c r="G101" s="4" t="s">
        <v>43</v>
      </c>
      <c r="H101" s="4" t="s">
        <v>43</v>
      </c>
      <c r="I101" s="2">
        <v>322</v>
      </c>
      <c r="J101" s="5" t="s">
        <v>338</v>
      </c>
      <c r="K101" s="2">
        <v>1</v>
      </c>
      <c r="L101" s="3"/>
      <c r="N101" t="str">
        <f t="shared" si="3"/>
        <v>(1998, 6, 5, 'Linhartová Václava ', 49, 'ČSSD', 'ČSSD', 322, 1, 0)</v>
      </c>
    </row>
    <row r="102" spans="1:14" x14ac:dyDescent="0.25">
      <c r="A102" s="2">
        <v>6</v>
      </c>
      <c r="B102" s="3" t="s">
        <v>250</v>
      </c>
      <c r="C102" s="4">
        <v>6</v>
      </c>
      <c r="D102" s="3" t="s">
        <v>42</v>
      </c>
      <c r="E102" s="3"/>
      <c r="F102" s="4">
        <v>60</v>
      </c>
      <c r="G102" s="4" t="s">
        <v>43</v>
      </c>
      <c r="H102" s="4" t="s">
        <v>43</v>
      </c>
      <c r="I102" s="2">
        <v>196</v>
      </c>
      <c r="J102" s="5" t="s">
        <v>339</v>
      </c>
      <c r="K102" s="2">
        <v>4</v>
      </c>
      <c r="L102" s="3"/>
      <c r="N102" t="str">
        <f t="shared" si="3"/>
        <v>(1998, 6, 6, 'Bořil Bohumír ', 60, 'ČSSD', 'ČSSD', 196, 4, 0)</v>
      </c>
    </row>
    <row r="103" spans="1:14" x14ac:dyDescent="0.25">
      <c r="A103" s="2">
        <v>6</v>
      </c>
      <c r="B103" s="3" t="s">
        <v>250</v>
      </c>
      <c r="C103" s="4">
        <v>7</v>
      </c>
      <c r="D103" s="3" t="s">
        <v>257</v>
      </c>
      <c r="E103" s="3"/>
      <c r="F103" s="4">
        <v>55</v>
      </c>
      <c r="G103" s="4" t="s">
        <v>43</v>
      </c>
      <c r="H103" s="4" t="s">
        <v>43</v>
      </c>
      <c r="I103" s="2">
        <v>293</v>
      </c>
      <c r="J103" s="5" t="s">
        <v>340</v>
      </c>
      <c r="K103" s="2">
        <v>5</v>
      </c>
      <c r="L103" s="3"/>
      <c r="N103" t="str">
        <f t="shared" si="3"/>
        <v>(1998, 6, 7, 'Pavelka Josef ', 55, 'ČSSD', 'ČSSD', 293, 5, 0)</v>
      </c>
    </row>
    <row r="104" spans="1:14" x14ac:dyDescent="0.25">
      <c r="A104" s="2">
        <v>6</v>
      </c>
      <c r="B104" s="3" t="s">
        <v>250</v>
      </c>
      <c r="C104" s="4">
        <v>8</v>
      </c>
      <c r="D104" s="3" t="s">
        <v>258</v>
      </c>
      <c r="E104" s="3"/>
      <c r="F104" s="4">
        <v>64</v>
      </c>
      <c r="G104" s="4" t="s">
        <v>43</v>
      </c>
      <c r="H104" s="4" t="s">
        <v>43</v>
      </c>
      <c r="I104" s="2">
        <v>151</v>
      </c>
      <c r="J104" s="5" t="s">
        <v>341</v>
      </c>
      <c r="K104" s="2">
        <v>6</v>
      </c>
      <c r="L104" s="3"/>
      <c r="N104" t="str">
        <f t="shared" si="3"/>
        <v>(1998, 6, 8, 'Sibera Jaroslav ', 64, 'ČSSD', 'ČSSD', 151, 6, 0)</v>
      </c>
    </row>
    <row r="105" spans="1:14" x14ac:dyDescent="0.25">
      <c r="A105" s="2">
        <v>6</v>
      </c>
      <c r="B105" s="3" t="s">
        <v>250</v>
      </c>
      <c r="C105" s="4">
        <v>9</v>
      </c>
      <c r="D105" s="3" t="s">
        <v>259</v>
      </c>
      <c r="E105" s="3"/>
      <c r="F105" s="4">
        <v>69</v>
      </c>
      <c r="G105" s="4" t="s">
        <v>43</v>
      </c>
      <c r="H105" s="4" t="s">
        <v>43</v>
      </c>
      <c r="I105" s="2">
        <v>159</v>
      </c>
      <c r="J105" s="5" t="s">
        <v>342</v>
      </c>
      <c r="K105" s="2">
        <v>7</v>
      </c>
      <c r="L105" s="3"/>
      <c r="N105" t="str">
        <f t="shared" si="3"/>
        <v>(1998, 6, 9, 'Dopita Viktor ', 69, 'ČSSD', 'ČSSD', 159, 7, 0)</v>
      </c>
    </row>
    <row r="106" spans="1:14" x14ac:dyDescent="0.25">
      <c r="A106" s="2">
        <v>6</v>
      </c>
      <c r="B106" s="3" t="s">
        <v>250</v>
      </c>
      <c r="C106" s="4">
        <v>10</v>
      </c>
      <c r="D106" s="3" t="s">
        <v>260</v>
      </c>
      <c r="E106" s="3" t="s">
        <v>22</v>
      </c>
      <c r="F106" s="4">
        <v>54</v>
      </c>
      <c r="G106" s="4" t="s">
        <v>43</v>
      </c>
      <c r="H106" s="4" t="s">
        <v>25</v>
      </c>
      <c r="I106" s="2">
        <v>375</v>
      </c>
      <c r="J106" s="5" t="s">
        <v>343</v>
      </c>
      <c r="K106" s="2">
        <v>3</v>
      </c>
      <c r="L106" s="4" t="s">
        <v>20</v>
      </c>
      <c r="N106" t="str">
        <f t="shared" si="3"/>
        <v>(1998, 6, 10, 'Kerbr František Ing. ', 54, 'ČSSD', 'BEZPP', 375, 3, 1)</v>
      </c>
    </row>
    <row r="107" spans="1:14" x14ac:dyDescent="0.25">
      <c r="A107" s="2">
        <v>6</v>
      </c>
      <c r="B107" s="3" t="s">
        <v>250</v>
      </c>
      <c r="C107" s="4">
        <v>11</v>
      </c>
      <c r="D107" s="3" t="s">
        <v>261</v>
      </c>
      <c r="E107" s="3"/>
      <c r="F107" s="4">
        <v>43</v>
      </c>
      <c r="G107" s="4" t="s">
        <v>43</v>
      </c>
      <c r="H107" s="4" t="s">
        <v>25</v>
      </c>
      <c r="I107" s="2">
        <v>187</v>
      </c>
      <c r="J107" s="5" t="s">
        <v>125</v>
      </c>
      <c r="K107" s="2">
        <v>8</v>
      </c>
      <c r="L107" s="3"/>
      <c r="N107" t="str">
        <f t="shared" si="3"/>
        <v>(1998, 6, 11, 'Běloušková Nataša ', 43, 'ČSSD', 'BEZPP', 187, 8, 0)</v>
      </c>
    </row>
    <row r="108" spans="1:14" x14ac:dyDescent="0.25">
      <c r="A108" s="2">
        <v>6</v>
      </c>
      <c r="B108" s="3" t="s">
        <v>250</v>
      </c>
      <c r="C108" s="4">
        <v>12</v>
      </c>
      <c r="D108" s="3" t="s">
        <v>262</v>
      </c>
      <c r="E108" s="3" t="s">
        <v>22</v>
      </c>
      <c r="F108" s="4">
        <v>37</v>
      </c>
      <c r="G108" s="4" t="s">
        <v>43</v>
      </c>
      <c r="H108" s="4" t="s">
        <v>25</v>
      </c>
      <c r="I108" s="2">
        <v>203</v>
      </c>
      <c r="J108" s="5" t="s">
        <v>344</v>
      </c>
      <c r="K108" s="2">
        <v>9</v>
      </c>
      <c r="L108" s="3"/>
      <c r="N108" t="str">
        <f t="shared" si="3"/>
        <v>(1998, 6, 12, 'Opatřil Jan Ing. ', 37, 'ČSSD', 'BEZPP', 203, 9, 0)</v>
      </c>
    </row>
    <row r="109" spans="1:14" x14ac:dyDescent="0.25">
      <c r="A109" s="2">
        <v>6</v>
      </c>
      <c r="B109" s="3" t="s">
        <v>250</v>
      </c>
      <c r="C109" s="4">
        <v>13</v>
      </c>
      <c r="D109" s="3" t="s">
        <v>47</v>
      </c>
      <c r="E109" s="3"/>
      <c r="F109" s="4">
        <v>38</v>
      </c>
      <c r="G109" s="4" t="s">
        <v>43</v>
      </c>
      <c r="H109" s="4" t="s">
        <v>25</v>
      </c>
      <c r="I109" s="2">
        <v>200</v>
      </c>
      <c r="J109" s="5" t="s">
        <v>345</v>
      </c>
      <c r="K109" s="2">
        <v>10</v>
      </c>
      <c r="L109" s="3"/>
      <c r="N109" t="str">
        <f t="shared" si="3"/>
        <v>(1998, 6, 13, 'Staňková Yvetta ', 38, 'ČSSD', 'BEZPP', 200, 10, 0)</v>
      </c>
    </row>
    <row r="110" spans="1:14" x14ac:dyDescent="0.25">
      <c r="A110" s="2">
        <v>6</v>
      </c>
      <c r="B110" s="3" t="s">
        <v>250</v>
      </c>
      <c r="C110" s="4">
        <v>14</v>
      </c>
      <c r="D110" s="3" t="s">
        <v>263</v>
      </c>
      <c r="E110" s="3"/>
      <c r="F110" s="4">
        <v>48</v>
      </c>
      <c r="G110" s="4" t="s">
        <v>43</v>
      </c>
      <c r="H110" s="4" t="s">
        <v>25</v>
      </c>
      <c r="I110" s="2">
        <v>275</v>
      </c>
      <c r="J110" s="5" t="s">
        <v>346</v>
      </c>
      <c r="K110" s="2">
        <v>11</v>
      </c>
      <c r="L110" s="3"/>
      <c r="N110" t="str">
        <f t="shared" si="3"/>
        <v>(1998, 6, 14, 'Němec Dobroslav ', 48, 'ČSSD', 'BEZPP', 275, 11, 0)</v>
      </c>
    </row>
    <row r="111" spans="1:14" x14ac:dyDescent="0.25">
      <c r="A111" s="2">
        <v>6</v>
      </c>
      <c r="B111" s="3" t="s">
        <v>250</v>
      </c>
      <c r="C111" s="4">
        <v>15</v>
      </c>
      <c r="D111" s="3" t="s">
        <v>264</v>
      </c>
      <c r="E111" s="3"/>
      <c r="F111" s="4">
        <v>56</v>
      </c>
      <c r="G111" s="4" t="s">
        <v>43</v>
      </c>
      <c r="H111" s="4" t="s">
        <v>25</v>
      </c>
      <c r="I111" s="2">
        <v>159</v>
      </c>
      <c r="J111" s="5" t="s">
        <v>342</v>
      </c>
      <c r="K111" s="2">
        <v>12</v>
      </c>
      <c r="L111" s="3"/>
      <c r="N111" t="str">
        <f t="shared" si="3"/>
        <v>(1998, 6, 15, 'Rosecký Karel ', 56, 'ČSSD', 'BEZPP', 159, 12, 0)</v>
      </c>
    </row>
    <row r="112" spans="1:14" x14ac:dyDescent="0.25">
      <c r="A112" s="2">
        <v>7</v>
      </c>
      <c r="B112" s="3" t="s">
        <v>265</v>
      </c>
      <c r="C112" s="4">
        <v>1</v>
      </c>
      <c r="D112" s="3" t="s">
        <v>60</v>
      </c>
      <c r="E112" s="3"/>
      <c r="F112" s="4">
        <v>44</v>
      </c>
      <c r="G112" s="4" t="s">
        <v>61</v>
      </c>
      <c r="H112" s="4" t="s">
        <v>25</v>
      </c>
      <c r="I112" s="2">
        <v>526</v>
      </c>
      <c r="J112" s="5" t="s">
        <v>266</v>
      </c>
      <c r="K112" s="2">
        <v>1</v>
      </c>
      <c r="L112" s="4" t="s">
        <v>20</v>
      </c>
      <c r="N112" t="str">
        <f t="shared" si="3"/>
        <v>(1998, 7, 1, 'Neumannová Zdena ', 44, 'KSČM', 'BEZPP', 526, 1, 1)</v>
      </c>
    </row>
    <row r="113" spans="1:14" x14ac:dyDescent="0.25">
      <c r="A113" s="2">
        <v>7</v>
      </c>
      <c r="B113" s="3" t="s">
        <v>265</v>
      </c>
      <c r="C113" s="4">
        <v>2</v>
      </c>
      <c r="D113" s="3" t="s">
        <v>64</v>
      </c>
      <c r="E113" s="3"/>
      <c r="F113" s="4">
        <v>47</v>
      </c>
      <c r="G113" s="4" t="s">
        <v>61</v>
      </c>
      <c r="H113" s="4" t="s">
        <v>61</v>
      </c>
      <c r="I113" s="2">
        <v>418</v>
      </c>
      <c r="J113" s="5" t="s">
        <v>347</v>
      </c>
      <c r="K113" s="2">
        <v>2</v>
      </c>
      <c r="L113" s="4" t="s">
        <v>20</v>
      </c>
      <c r="N113" t="str">
        <f t="shared" si="3"/>
        <v>(1998, 7, 2, 'Krčál Zdeněk ', 47, 'KSČM', 'KSČM', 418, 2, 1)</v>
      </c>
    </row>
    <row r="114" spans="1:14" x14ac:dyDescent="0.25">
      <c r="A114" s="2">
        <v>7</v>
      </c>
      <c r="B114" s="3" t="s">
        <v>265</v>
      </c>
      <c r="C114" s="4">
        <v>3</v>
      </c>
      <c r="D114" s="3" t="s">
        <v>70</v>
      </c>
      <c r="E114" s="3" t="s">
        <v>31</v>
      </c>
      <c r="F114" s="4">
        <v>35</v>
      </c>
      <c r="G114" s="4" t="s">
        <v>61</v>
      </c>
      <c r="H114" s="4" t="s">
        <v>25</v>
      </c>
      <c r="I114" s="2">
        <v>217</v>
      </c>
      <c r="J114" s="5" t="s">
        <v>348</v>
      </c>
      <c r="K114" s="2">
        <v>1</v>
      </c>
      <c r="L114" s="3"/>
      <c r="N114" t="str">
        <f t="shared" si="3"/>
        <v>(1998, 7, 3, 'Němec Jiří Mgr. ', 35, 'KSČM', 'BEZPP', 217, 1, 0)</v>
      </c>
    </row>
    <row r="115" spans="1:14" x14ac:dyDescent="0.25">
      <c r="A115" s="2">
        <v>7</v>
      </c>
      <c r="B115" s="3" t="s">
        <v>265</v>
      </c>
      <c r="C115" s="4">
        <v>4</v>
      </c>
      <c r="D115" s="3" t="s">
        <v>67</v>
      </c>
      <c r="E115" s="3"/>
      <c r="F115" s="4">
        <v>36</v>
      </c>
      <c r="G115" s="4" t="s">
        <v>61</v>
      </c>
      <c r="H115" s="4" t="s">
        <v>25</v>
      </c>
      <c r="I115" s="2">
        <v>238</v>
      </c>
      <c r="J115" s="5" t="s">
        <v>313</v>
      </c>
      <c r="K115" s="2">
        <v>2</v>
      </c>
      <c r="L115" s="3"/>
      <c r="N115" t="str">
        <f t="shared" si="3"/>
        <v>(1998, 7, 4, 'Jahodová Alena ', 36, 'KSČM', 'BEZPP', 238, 2, 0)</v>
      </c>
    </row>
    <row r="116" spans="1:14" x14ac:dyDescent="0.25">
      <c r="A116" s="2">
        <v>7</v>
      </c>
      <c r="B116" s="3" t="s">
        <v>265</v>
      </c>
      <c r="C116" s="4">
        <v>5</v>
      </c>
      <c r="D116" s="3" t="s">
        <v>69</v>
      </c>
      <c r="E116" s="3"/>
      <c r="F116" s="4">
        <v>31</v>
      </c>
      <c r="G116" s="4" t="s">
        <v>61</v>
      </c>
      <c r="H116" s="4" t="s">
        <v>25</v>
      </c>
      <c r="I116" s="2">
        <v>167</v>
      </c>
      <c r="J116" s="5" t="s">
        <v>168</v>
      </c>
      <c r="K116" s="2">
        <v>3</v>
      </c>
      <c r="L116" s="3"/>
      <c r="N116" t="str">
        <f t="shared" si="3"/>
        <v>(1998, 7, 5, 'Smejkalová Drahoslava ', 31, 'KSČM', 'BEZPP', 167, 3, 0)</v>
      </c>
    </row>
    <row r="117" spans="1:14" x14ac:dyDescent="0.25">
      <c r="A117" s="2">
        <v>7</v>
      </c>
      <c r="B117" s="3" t="s">
        <v>265</v>
      </c>
      <c r="C117" s="4">
        <v>6</v>
      </c>
      <c r="D117" s="3" t="s">
        <v>72</v>
      </c>
      <c r="E117" s="3"/>
      <c r="F117" s="4">
        <v>44</v>
      </c>
      <c r="G117" s="4" t="s">
        <v>61</v>
      </c>
      <c r="H117" s="4" t="s">
        <v>25</v>
      </c>
      <c r="I117" s="2">
        <v>235</v>
      </c>
      <c r="J117" s="5" t="s">
        <v>133</v>
      </c>
      <c r="K117" s="2">
        <v>4</v>
      </c>
      <c r="L117" s="3"/>
      <c r="N117" t="str">
        <f t="shared" si="3"/>
        <v>(1998, 7, 6, 'Pospíchalová Miloslava ', 44, 'KSČM', 'BEZPP', 235, 4, 0)</v>
      </c>
    </row>
    <row r="118" spans="1:14" x14ac:dyDescent="0.25">
      <c r="A118" s="2">
        <v>7</v>
      </c>
      <c r="B118" s="3" t="s">
        <v>265</v>
      </c>
      <c r="C118" s="4">
        <v>7</v>
      </c>
      <c r="D118" s="3" t="s">
        <v>66</v>
      </c>
      <c r="E118" s="3"/>
      <c r="F118" s="4">
        <v>55</v>
      </c>
      <c r="G118" s="4" t="s">
        <v>61</v>
      </c>
      <c r="H118" s="4" t="s">
        <v>25</v>
      </c>
      <c r="I118" s="2">
        <v>230</v>
      </c>
      <c r="J118" s="5" t="s">
        <v>349</v>
      </c>
      <c r="K118" s="2">
        <v>5</v>
      </c>
      <c r="L118" s="3"/>
      <c r="N118" t="str">
        <f t="shared" si="3"/>
        <v>(1998, 7, 7, 'Hyksová Marie ', 55, 'KSČM', 'BEZPP', 230, 5, 0)</v>
      </c>
    </row>
    <row r="119" spans="1:14" x14ac:dyDescent="0.25">
      <c r="A119" s="2">
        <v>7</v>
      </c>
      <c r="B119" s="3" t="s">
        <v>265</v>
      </c>
      <c r="C119" s="4">
        <v>8</v>
      </c>
      <c r="D119" s="3" t="s">
        <v>65</v>
      </c>
      <c r="E119" s="3"/>
      <c r="F119" s="4">
        <v>64</v>
      </c>
      <c r="G119" s="4" t="s">
        <v>61</v>
      </c>
      <c r="H119" s="4" t="s">
        <v>61</v>
      </c>
      <c r="I119" s="2">
        <v>204</v>
      </c>
      <c r="J119" s="5" t="s">
        <v>350</v>
      </c>
      <c r="K119" s="2">
        <v>6</v>
      </c>
      <c r="L119" s="3"/>
      <c r="N119" t="str">
        <f t="shared" si="3"/>
        <v>(1998, 7, 8, 'Matoušek Jan ', 64, 'KSČM', 'KSČM', 204, 6, 0)</v>
      </c>
    </row>
    <row r="120" spans="1:14" x14ac:dyDescent="0.25">
      <c r="A120" s="2">
        <v>7</v>
      </c>
      <c r="B120" s="3" t="s">
        <v>265</v>
      </c>
      <c r="C120" s="4">
        <v>9</v>
      </c>
      <c r="D120" s="3" t="s">
        <v>74</v>
      </c>
      <c r="E120" s="3"/>
      <c r="F120" s="4">
        <v>40</v>
      </c>
      <c r="G120" s="4" t="s">
        <v>61</v>
      </c>
      <c r="H120" s="4" t="s">
        <v>61</v>
      </c>
      <c r="I120" s="2">
        <v>177</v>
      </c>
      <c r="J120" s="5" t="s">
        <v>351</v>
      </c>
      <c r="K120" s="2">
        <v>7</v>
      </c>
      <c r="L120" s="3"/>
      <c r="N120" t="str">
        <f t="shared" si="3"/>
        <v>(1998, 7, 9, 'Čermák Jaroslav ', 40, 'KSČM', 'KSČM', 177, 7, 0)</v>
      </c>
    </row>
    <row r="121" spans="1:14" x14ac:dyDescent="0.25">
      <c r="A121" s="2">
        <v>7</v>
      </c>
      <c r="B121" s="3" t="s">
        <v>265</v>
      </c>
      <c r="C121" s="4">
        <v>10</v>
      </c>
      <c r="D121" s="3" t="s">
        <v>267</v>
      </c>
      <c r="E121" s="3"/>
      <c r="F121" s="4">
        <v>48</v>
      </c>
      <c r="G121" s="4" t="s">
        <v>61</v>
      </c>
      <c r="H121" s="4" t="s">
        <v>61</v>
      </c>
      <c r="I121" s="2">
        <v>211</v>
      </c>
      <c r="J121" s="5" t="s">
        <v>352</v>
      </c>
      <c r="K121" s="2">
        <v>8</v>
      </c>
      <c r="L121" s="3"/>
      <c r="N121" t="str">
        <f t="shared" si="3"/>
        <v>(1998, 7, 10, 'Hájek Jiří ', 48, 'KSČM', 'KSČM', 211, 8, 0)</v>
      </c>
    </row>
    <row r="122" spans="1:14" x14ac:dyDescent="0.25">
      <c r="A122" s="2">
        <v>7</v>
      </c>
      <c r="B122" s="3" t="s">
        <v>265</v>
      </c>
      <c r="C122" s="4">
        <v>11</v>
      </c>
      <c r="D122" s="3" t="s">
        <v>76</v>
      </c>
      <c r="E122" s="3"/>
      <c r="F122" s="4">
        <v>49</v>
      </c>
      <c r="G122" s="4" t="s">
        <v>61</v>
      </c>
      <c r="H122" s="4" t="s">
        <v>61</v>
      </c>
      <c r="I122" s="2">
        <v>156</v>
      </c>
      <c r="J122" s="5" t="s">
        <v>178</v>
      </c>
      <c r="K122" s="2">
        <v>9</v>
      </c>
      <c r="L122" s="3"/>
      <c r="N122" t="str">
        <f t="shared" si="3"/>
        <v>(1998, 7, 11, 'Novotný Miloslav ', 49, 'KSČM', 'KSČM', 156, 9, 0)</v>
      </c>
    </row>
    <row r="123" spans="1:14" x14ac:dyDescent="0.25">
      <c r="A123" s="2">
        <v>7</v>
      </c>
      <c r="B123" s="3" t="s">
        <v>265</v>
      </c>
      <c r="C123" s="4">
        <v>12</v>
      </c>
      <c r="D123" s="3" t="s">
        <v>268</v>
      </c>
      <c r="E123" s="3"/>
      <c r="F123" s="4">
        <v>41</v>
      </c>
      <c r="G123" s="4" t="s">
        <v>61</v>
      </c>
      <c r="H123" s="4" t="s">
        <v>25</v>
      </c>
      <c r="I123" s="2">
        <v>160</v>
      </c>
      <c r="J123" s="5" t="s">
        <v>331</v>
      </c>
      <c r="K123" s="2">
        <v>10</v>
      </c>
      <c r="L123" s="3"/>
      <c r="N123" t="str">
        <f t="shared" si="3"/>
        <v>(1998, 7, 12, 'Krčál Miroslav ', 41, 'KSČM', 'BEZPP', 160, 10, 0)</v>
      </c>
    </row>
    <row r="124" spans="1:14" x14ac:dyDescent="0.25">
      <c r="A124" s="2">
        <v>7</v>
      </c>
      <c r="B124" s="3" t="s">
        <v>265</v>
      </c>
      <c r="C124" s="4">
        <v>13</v>
      </c>
      <c r="D124" s="3" t="s">
        <v>73</v>
      </c>
      <c r="E124" s="3"/>
      <c r="F124" s="4">
        <v>48</v>
      </c>
      <c r="G124" s="4" t="s">
        <v>61</v>
      </c>
      <c r="H124" s="4" t="s">
        <v>61</v>
      </c>
      <c r="I124" s="2">
        <v>190</v>
      </c>
      <c r="J124" s="5" t="s">
        <v>150</v>
      </c>
      <c r="K124" s="2">
        <v>11</v>
      </c>
      <c r="L124" s="3"/>
      <c r="N124" t="str">
        <f t="shared" si="3"/>
        <v>(1998, 7, 13, 'Smejkal Ladislav ', 48, 'KSČM', 'KSČM', 190, 11, 0)</v>
      </c>
    </row>
    <row r="125" spans="1:14" x14ac:dyDescent="0.25">
      <c r="A125" s="2">
        <v>7</v>
      </c>
      <c r="B125" s="3" t="s">
        <v>265</v>
      </c>
      <c r="C125" s="4">
        <v>14</v>
      </c>
      <c r="D125" s="3" t="s">
        <v>75</v>
      </c>
      <c r="E125" s="3"/>
      <c r="F125" s="4">
        <v>43</v>
      </c>
      <c r="G125" s="4" t="s">
        <v>61</v>
      </c>
      <c r="H125" s="4" t="s">
        <v>25</v>
      </c>
      <c r="I125" s="2">
        <v>192</v>
      </c>
      <c r="J125" s="5" t="s">
        <v>329</v>
      </c>
      <c r="K125" s="2">
        <v>12</v>
      </c>
      <c r="L125" s="3"/>
      <c r="N125" t="str">
        <f t="shared" si="3"/>
        <v>(1998, 7, 14, 'Hološ Zdeněk ', 43, 'KSČM', 'BEZPP', 192, 12, 0)</v>
      </c>
    </row>
    <row r="126" spans="1:14" x14ac:dyDescent="0.25">
      <c r="A126" s="2">
        <v>7</v>
      </c>
      <c r="B126" s="3" t="s">
        <v>265</v>
      </c>
      <c r="C126" s="4">
        <v>15</v>
      </c>
      <c r="D126" s="3" t="s">
        <v>269</v>
      </c>
      <c r="E126" s="3"/>
      <c r="F126" s="4">
        <v>50</v>
      </c>
      <c r="G126" s="4" t="s">
        <v>61</v>
      </c>
      <c r="H126" s="4" t="s">
        <v>61</v>
      </c>
      <c r="I126" s="2">
        <v>143</v>
      </c>
      <c r="J126" s="5" t="s">
        <v>353</v>
      </c>
      <c r="K126" s="2">
        <v>13</v>
      </c>
      <c r="L126" s="3"/>
      <c r="N126" t="str">
        <f t="shared" si="3"/>
        <v>(1998, 7, 15, 'Dvořák Josef ', 50, 'KSČM', 'KSČM', 143, 13, 0)</v>
      </c>
    </row>
  </sheetData>
  <mergeCells count="2">
    <mergeCell ref="A5:B6"/>
    <mergeCell ref="C5:D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workbookViewId="0">
      <selection activeCell="S7" sqref="S7:S14"/>
    </sheetView>
  </sheetViews>
  <sheetFormatPr defaultRowHeight="15" x14ac:dyDescent="0.25"/>
  <cols>
    <col min="2" max="2" width="27.42578125" customWidth="1"/>
    <col min="4" max="4" width="15.28515625" customWidth="1"/>
  </cols>
  <sheetData>
    <row r="1" spans="1:19" x14ac:dyDescent="0.25">
      <c r="A1">
        <v>2002</v>
      </c>
      <c r="C1" s="8" t="s">
        <v>712</v>
      </c>
      <c r="D1" s="8" t="s">
        <v>706</v>
      </c>
      <c r="E1" s="8" t="s">
        <v>700</v>
      </c>
      <c r="F1" s="8"/>
      <c r="G1" s="8"/>
      <c r="H1" s="8" t="s">
        <v>707</v>
      </c>
      <c r="I1" s="8" t="s">
        <v>708</v>
      </c>
      <c r="J1" s="8" t="s">
        <v>709</v>
      </c>
      <c r="K1" s="8" t="s">
        <v>710</v>
      </c>
      <c r="L1" s="8" t="s">
        <v>711</v>
      </c>
    </row>
    <row r="2" spans="1:19" x14ac:dyDescent="0.25">
      <c r="C2" s="8"/>
      <c r="D2" s="8"/>
      <c r="E2" s="8" t="s">
        <v>701</v>
      </c>
      <c r="F2" s="8" t="s">
        <v>702</v>
      </c>
      <c r="G2" s="8" t="s">
        <v>16</v>
      </c>
      <c r="H2" s="8"/>
      <c r="I2" s="8"/>
      <c r="J2" s="8"/>
      <c r="K2" s="8"/>
      <c r="L2" s="8"/>
    </row>
    <row r="3" spans="1:19" x14ac:dyDescent="0.25">
      <c r="C3" s="13">
        <v>15</v>
      </c>
      <c r="D3" s="13">
        <v>1</v>
      </c>
      <c r="E3" s="11">
        <v>3</v>
      </c>
      <c r="F3" s="11">
        <v>3</v>
      </c>
      <c r="G3" s="11" t="s">
        <v>767</v>
      </c>
      <c r="H3" s="11" t="s">
        <v>786</v>
      </c>
      <c r="I3" s="11" t="s">
        <v>787</v>
      </c>
      <c r="J3" s="11" t="s">
        <v>788</v>
      </c>
      <c r="K3" s="11" t="s">
        <v>789</v>
      </c>
      <c r="L3" s="11" t="s">
        <v>790</v>
      </c>
      <c r="N3" t="str">
        <f>CONCATENATE("(",$A$1,", ",C3,", ",H3,", ",I3,", ",K3,", ",L3,") ")</f>
        <v xml:space="preserve">(2002, 15, 3 113, 1 764, 1 763, 24 320) </v>
      </c>
    </row>
    <row r="5" spans="1:19" x14ac:dyDescent="0.25">
      <c r="A5" s="8" t="s">
        <v>183</v>
      </c>
      <c r="B5" s="8"/>
      <c r="C5" s="8" t="s">
        <v>184</v>
      </c>
      <c r="D5" s="8"/>
      <c r="F5" s="8" t="s">
        <v>10</v>
      </c>
      <c r="G5" s="8"/>
      <c r="H5" s="8" t="s">
        <v>515</v>
      </c>
      <c r="I5" s="8" t="s">
        <v>721</v>
      </c>
      <c r="J5" s="8" t="s">
        <v>722</v>
      </c>
      <c r="K5" s="8" t="s">
        <v>723</v>
      </c>
    </row>
    <row r="6" spans="1:19" x14ac:dyDescent="0.25">
      <c r="A6" s="8"/>
      <c r="B6" s="8"/>
      <c r="C6" s="8" t="s">
        <v>15</v>
      </c>
      <c r="D6" s="8" t="s">
        <v>16</v>
      </c>
      <c r="F6" s="8" t="s">
        <v>15</v>
      </c>
      <c r="G6" s="8" t="s">
        <v>16</v>
      </c>
      <c r="H6" s="8"/>
      <c r="I6" s="8"/>
      <c r="J6" s="8"/>
      <c r="K6" s="8"/>
    </row>
    <row r="7" spans="1:19" x14ac:dyDescent="0.25">
      <c r="A7">
        <v>1</v>
      </c>
      <c r="B7" t="s">
        <v>190</v>
      </c>
      <c r="C7">
        <v>15</v>
      </c>
      <c r="D7" s="7" t="s">
        <v>358</v>
      </c>
      <c r="F7" s="10" t="s">
        <v>737</v>
      </c>
      <c r="G7" s="12" t="s">
        <v>738</v>
      </c>
      <c r="H7" s="10">
        <v>15</v>
      </c>
      <c r="I7" s="10" t="s">
        <v>739</v>
      </c>
      <c r="J7" s="12" t="s">
        <v>738</v>
      </c>
      <c r="K7" s="10">
        <v>2</v>
      </c>
      <c r="N7" t="str">
        <f>CONCATENATE("(",$A$1,", ",$A7,", '",$B7,"')")</f>
        <v>(2002, 1, 'Česká strana sociálně demokratická')</v>
      </c>
      <c r="S7" t="str">
        <f>CONCATENATE("set TotalVotes=",F7,", Mandates=",K7,"  where Year=",$A$1," and Number=",A7,"")</f>
        <v>set TotalVotes=3 614, Mandates=2  where Year=2002 and Number=1</v>
      </c>
    </row>
    <row r="8" spans="1:19" x14ac:dyDescent="0.25">
      <c r="A8">
        <v>2</v>
      </c>
      <c r="B8" t="s">
        <v>189</v>
      </c>
      <c r="C8">
        <v>15</v>
      </c>
      <c r="D8" s="7" t="s">
        <v>358</v>
      </c>
      <c r="F8" s="10" t="s">
        <v>740</v>
      </c>
      <c r="G8" s="12" t="s">
        <v>749</v>
      </c>
      <c r="H8" s="10">
        <v>15</v>
      </c>
      <c r="I8" s="10" t="s">
        <v>739</v>
      </c>
      <c r="J8" s="12" t="s">
        <v>749</v>
      </c>
      <c r="K8" s="10">
        <v>3</v>
      </c>
      <c r="N8" t="str">
        <f t="shared" ref="N8:N14" si="0">CONCATENATE("(",$A$1,", ",$A8,", '",$B8,"')")</f>
        <v>(2002, 2, 'Křesťanská a demokratická unie - Československá strana lidová')</v>
      </c>
      <c r="S8" t="str">
        <f t="shared" ref="S8:S14" si="1">CONCATENATE("set TotalVotes=",F8,", Mandates=",K8,"  where Year=",$A$1," and Number=",A8,"")</f>
        <v>set TotalVotes=3 651, Mandates=3  where Year=2002 and Number=2</v>
      </c>
    </row>
    <row r="9" spans="1:19" x14ac:dyDescent="0.25">
      <c r="A9">
        <v>3</v>
      </c>
      <c r="B9" t="s">
        <v>191</v>
      </c>
      <c r="C9">
        <v>15</v>
      </c>
      <c r="D9" s="7" t="s">
        <v>358</v>
      </c>
      <c r="F9" s="10" t="s">
        <v>741</v>
      </c>
      <c r="G9" s="12" t="s">
        <v>742</v>
      </c>
      <c r="H9" s="10">
        <v>15</v>
      </c>
      <c r="I9" s="10" t="s">
        <v>739</v>
      </c>
      <c r="J9" s="12" t="s">
        <v>742</v>
      </c>
      <c r="K9" s="10">
        <v>2</v>
      </c>
      <c r="N9" t="str">
        <f t="shared" si="0"/>
        <v>(2002, 3, 'Komunistická strana Čech a Moravy')</v>
      </c>
      <c r="S9" t="str">
        <f t="shared" si="1"/>
        <v>set TotalVotes=3 194, Mandates=2  where Year=2002 and Number=3</v>
      </c>
    </row>
    <row r="10" spans="1:19" x14ac:dyDescent="0.25">
      <c r="A10">
        <v>4</v>
      </c>
      <c r="B10" t="s">
        <v>17</v>
      </c>
      <c r="C10">
        <v>15</v>
      </c>
      <c r="D10" s="7" t="s">
        <v>358</v>
      </c>
      <c r="F10" s="10" t="s">
        <v>743</v>
      </c>
      <c r="G10" s="12" t="s">
        <v>744</v>
      </c>
      <c r="H10" s="10">
        <v>15</v>
      </c>
      <c r="I10" s="10" t="s">
        <v>739</v>
      </c>
      <c r="J10" s="12" t="s">
        <v>744</v>
      </c>
      <c r="K10" s="10">
        <v>5</v>
      </c>
      <c r="N10" t="str">
        <f t="shared" si="0"/>
        <v>(2002, 4, 'Občanská demokratická strana')</v>
      </c>
      <c r="S10" t="str">
        <f t="shared" si="1"/>
        <v>set TotalVotes=6 136, Mandates=5  where Year=2002 and Number=4</v>
      </c>
    </row>
    <row r="11" spans="1:19" x14ac:dyDescent="0.25">
      <c r="A11">
        <v>5</v>
      </c>
      <c r="B11" t="s">
        <v>354</v>
      </c>
      <c r="C11">
        <v>15</v>
      </c>
      <c r="D11" s="7" t="s">
        <v>358</v>
      </c>
      <c r="F11" s="10" t="s">
        <v>745</v>
      </c>
      <c r="G11" s="12" t="s">
        <v>343</v>
      </c>
      <c r="H11" s="10">
        <v>15</v>
      </c>
      <c r="I11" s="10" t="s">
        <v>739</v>
      </c>
      <c r="J11" s="12" t="s">
        <v>343</v>
      </c>
      <c r="K11" s="10">
        <v>1</v>
      </c>
      <c r="N11" t="str">
        <f t="shared" si="0"/>
        <v>(2002, 5, 'Sdružení nezávislých kandidátů - Sportovci pro Přibyslav')</v>
      </c>
      <c r="S11" t="str">
        <f t="shared" si="1"/>
        <v>set TotalVotes=2 090, Mandates=1  where Year=2002 and Number=5</v>
      </c>
    </row>
    <row r="12" spans="1:19" x14ac:dyDescent="0.25">
      <c r="A12">
        <v>6</v>
      </c>
      <c r="B12" t="s">
        <v>355</v>
      </c>
      <c r="C12">
        <v>15</v>
      </c>
      <c r="D12" s="7" t="s">
        <v>358</v>
      </c>
      <c r="F12" t="s">
        <v>746</v>
      </c>
      <c r="G12" s="7" t="s">
        <v>750</v>
      </c>
      <c r="H12">
        <v>15</v>
      </c>
      <c r="I12" t="s">
        <v>739</v>
      </c>
      <c r="J12" s="7" t="s">
        <v>750</v>
      </c>
      <c r="K12">
        <v>1</v>
      </c>
      <c r="N12" t="str">
        <f t="shared" si="0"/>
        <v>(2002, 6, 'Sdružení nezávislých kandidátů - NÁŠ DOMOV')</v>
      </c>
      <c r="S12" t="str">
        <f t="shared" si="1"/>
        <v>set TotalVotes=2 155, Mandates=1  where Year=2002 and Number=6</v>
      </c>
    </row>
    <row r="13" spans="1:19" x14ac:dyDescent="0.25">
      <c r="A13">
        <v>7</v>
      </c>
      <c r="B13" t="s">
        <v>356</v>
      </c>
      <c r="C13">
        <v>15</v>
      </c>
      <c r="D13" s="7" t="s">
        <v>358</v>
      </c>
      <c r="F13" t="s">
        <v>747</v>
      </c>
      <c r="G13" s="7" t="s">
        <v>498</v>
      </c>
      <c r="H13">
        <v>15</v>
      </c>
      <c r="I13" t="s">
        <v>739</v>
      </c>
      <c r="J13" s="7" t="s">
        <v>498</v>
      </c>
      <c r="K13">
        <v>0</v>
      </c>
      <c r="N13" t="str">
        <f t="shared" si="0"/>
        <v>(2002, 7, 'Sdružení nezávislých kandidátů - ŠANCE PRO KAŽDÉHO')</v>
      </c>
      <c r="S13" t="str">
        <f t="shared" si="1"/>
        <v>set TotalVotes=1 197, Mandates=0  where Year=2002 and Number=7</v>
      </c>
    </row>
    <row r="14" spans="1:19" x14ac:dyDescent="0.25">
      <c r="A14">
        <v>8</v>
      </c>
      <c r="B14" t="s">
        <v>357</v>
      </c>
      <c r="C14">
        <v>15</v>
      </c>
      <c r="D14" s="7" t="s">
        <v>358</v>
      </c>
      <c r="F14" t="s">
        <v>748</v>
      </c>
      <c r="G14" s="7" t="s">
        <v>751</v>
      </c>
      <c r="H14">
        <v>15</v>
      </c>
      <c r="I14" t="s">
        <v>739</v>
      </c>
      <c r="J14" s="7" t="s">
        <v>752</v>
      </c>
      <c r="K14">
        <v>1</v>
      </c>
      <c r="N14" t="str">
        <f t="shared" si="0"/>
        <v>(2002, 8, 'Sdružení nezávislých kandidátů - NEZÁVISLÍ')</v>
      </c>
      <c r="S14" t="str">
        <f t="shared" si="1"/>
        <v>set TotalVotes=2 283, Mandates=1  where Year=2002 and Number=8</v>
      </c>
    </row>
    <row r="20" spans="1:14" x14ac:dyDescent="0.25">
      <c r="A20" s="9" t="s">
        <v>0</v>
      </c>
      <c r="B20" s="9"/>
      <c r="C20" s="1" t="s">
        <v>2</v>
      </c>
      <c r="D20" s="9" t="s">
        <v>4</v>
      </c>
      <c r="E20" s="9"/>
      <c r="F20" s="9" t="s">
        <v>5</v>
      </c>
      <c r="G20" s="1" t="s">
        <v>6</v>
      </c>
      <c r="H20" s="1" t="s">
        <v>8</v>
      </c>
      <c r="I20" s="9" t="s">
        <v>10</v>
      </c>
      <c r="J20" s="9"/>
      <c r="K20" s="9" t="s">
        <v>11</v>
      </c>
      <c r="L20" s="9" t="s">
        <v>514</v>
      </c>
    </row>
    <row r="21" spans="1:14" x14ac:dyDescent="0.25">
      <c r="A21" s="9" t="s">
        <v>1</v>
      </c>
      <c r="B21" s="9"/>
      <c r="C21" s="1" t="s">
        <v>3</v>
      </c>
      <c r="D21" s="1" t="s">
        <v>13</v>
      </c>
      <c r="E21" s="1" t="s">
        <v>14</v>
      </c>
      <c r="F21" s="9"/>
      <c r="G21" s="1" t="s">
        <v>7</v>
      </c>
      <c r="H21" s="1" t="s">
        <v>9</v>
      </c>
      <c r="I21" s="1" t="s">
        <v>15</v>
      </c>
      <c r="J21" s="1" t="s">
        <v>16</v>
      </c>
      <c r="K21" s="9"/>
      <c r="L21" s="9"/>
    </row>
    <row r="22" spans="1:14" x14ac:dyDescent="0.25">
      <c r="A22">
        <v>1</v>
      </c>
      <c r="B22" t="s">
        <v>250</v>
      </c>
      <c r="C22">
        <v>1</v>
      </c>
      <c r="D22" t="s">
        <v>80</v>
      </c>
      <c r="E22" t="s">
        <v>31</v>
      </c>
      <c r="F22">
        <v>60</v>
      </c>
      <c r="G22" t="s">
        <v>43</v>
      </c>
      <c r="H22" t="s">
        <v>43</v>
      </c>
      <c r="I22">
        <v>773</v>
      </c>
      <c r="J22" s="7" t="s">
        <v>359</v>
      </c>
      <c r="K22">
        <v>1</v>
      </c>
      <c r="L22" t="s">
        <v>20</v>
      </c>
      <c r="N22" t="str">
        <f>CONCATENATE("(",A$1,", ",A22,", ",C22,", '",D22," ",E22,"', ",F22,", '",G22,"', '",H22,"', ",I22,", ",IF(K22="","NULL",K22),", ",IF(L22="*",1,0),")")</f>
        <v>(2002, 1, 1, 'Vopršal Jaromír Mgr. ', 60, 'ČSSD', 'ČSSD', 773, 1, 1)</v>
      </c>
    </row>
    <row r="23" spans="1:14" x14ac:dyDescent="0.25">
      <c r="A23">
        <v>1</v>
      </c>
      <c r="B23" t="s">
        <v>250</v>
      </c>
      <c r="C23">
        <v>2</v>
      </c>
      <c r="D23" t="s">
        <v>253</v>
      </c>
      <c r="E23" t="s">
        <v>22</v>
      </c>
      <c r="F23">
        <v>36</v>
      </c>
      <c r="G23" t="s">
        <v>43</v>
      </c>
      <c r="H23" t="s">
        <v>43</v>
      </c>
      <c r="I23">
        <v>368</v>
      </c>
      <c r="J23" s="7" t="s">
        <v>433</v>
      </c>
      <c r="K23">
        <v>2</v>
      </c>
      <c r="L23" t="s">
        <v>20</v>
      </c>
      <c r="N23" t="str">
        <f t="shared" ref="N23:N86" si="2">CONCATENATE("(",A$1,", ",A23,", ",C23,", '",D23," ",E23,"', ",F23,", '",G23,"', '",H23,"', ",I23,", ",IF(K23="","NULL",K23),", ",IF(L23="*",1,0),")")</f>
        <v>(2002, 1, 2, 'Joukl Libor Ing. ', 36, 'ČSSD', 'ČSSD', 368, 2, 1)</v>
      </c>
    </row>
    <row r="24" spans="1:14" x14ac:dyDescent="0.25">
      <c r="A24">
        <v>1</v>
      </c>
      <c r="B24" t="s">
        <v>250</v>
      </c>
      <c r="C24">
        <v>3</v>
      </c>
      <c r="D24" t="s">
        <v>254</v>
      </c>
      <c r="F24">
        <v>66</v>
      </c>
      <c r="G24" t="s">
        <v>43</v>
      </c>
      <c r="H24" t="s">
        <v>43</v>
      </c>
      <c r="I24">
        <v>297</v>
      </c>
      <c r="J24" s="7" t="s">
        <v>434</v>
      </c>
      <c r="K24">
        <v>2</v>
      </c>
      <c r="N24" t="str">
        <f t="shared" si="2"/>
        <v>(2002, 1, 3, 'Matoušek Josef ', 66, 'ČSSD', 'ČSSD', 297, 2, 0)</v>
      </c>
    </row>
    <row r="25" spans="1:14" x14ac:dyDescent="0.25">
      <c r="A25">
        <v>1</v>
      </c>
      <c r="B25" t="s">
        <v>250</v>
      </c>
      <c r="C25">
        <v>4</v>
      </c>
      <c r="D25" t="s">
        <v>360</v>
      </c>
      <c r="F25">
        <v>44</v>
      </c>
      <c r="G25" t="s">
        <v>43</v>
      </c>
      <c r="H25" t="s">
        <v>43</v>
      </c>
      <c r="I25">
        <v>172</v>
      </c>
      <c r="J25" s="7" t="s">
        <v>435</v>
      </c>
      <c r="K25">
        <v>3</v>
      </c>
      <c r="N25" t="str">
        <f t="shared" si="2"/>
        <v>(2002, 1, 4, 'Prnka Roman ', 44, 'ČSSD', 'ČSSD', 172, 3, 0)</v>
      </c>
    </row>
    <row r="26" spans="1:14" x14ac:dyDescent="0.25">
      <c r="A26">
        <v>1</v>
      </c>
      <c r="B26" t="s">
        <v>250</v>
      </c>
      <c r="C26">
        <v>5</v>
      </c>
      <c r="D26" t="s">
        <v>256</v>
      </c>
      <c r="F26">
        <v>53</v>
      </c>
      <c r="G26" t="s">
        <v>43</v>
      </c>
      <c r="H26" t="s">
        <v>43</v>
      </c>
      <c r="I26">
        <v>249</v>
      </c>
      <c r="J26" s="7" t="s">
        <v>436</v>
      </c>
      <c r="K26">
        <v>4</v>
      </c>
      <c r="N26" t="str">
        <f t="shared" si="2"/>
        <v>(2002, 1, 5, 'Linhartová Václava ', 53, 'ČSSD', 'ČSSD', 249, 4, 0)</v>
      </c>
    </row>
    <row r="27" spans="1:14" x14ac:dyDescent="0.25">
      <c r="A27">
        <v>1</v>
      </c>
      <c r="B27" t="s">
        <v>250</v>
      </c>
      <c r="C27">
        <v>6</v>
      </c>
      <c r="D27" t="s">
        <v>212</v>
      </c>
      <c r="F27">
        <v>48</v>
      </c>
      <c r="G27" t="s">
        <v>43</v>
      </c>
      <c r="H27" t="s">
        <v>25</v>
      </c>
      <c r="I27">
        <v>320</v>
      </c>
      <c r="J27" s="7" t="s">
        <v>437</v>
      </c>
      <c r="K27">
        <v>1</v>
      </c>
      <c r="N27" t="str">
        <f t="shared" si="2"/>
        <v>(2002, 1, 6, 'Uhlíř František ', 48, 'ČSSD', 'BEZPP', 320, 1, 0)</v>
      </c>
    </row>
    <row r="28" spans="1:14" x14ac:dyDescent="0.25">
      <c r="A28">
        <v>1</v>
      </c>
      <c r="B28" t="s">
        <v>250</v>
      </c>
      <c r="C28">
        <v>7</v>
      </c>
      <c r="D28" t="s">
        <v>262</v>
      </c>
      <c r="E28" t="s">
        <v>22</v>
      </c>
      <c r="F28">
        <v>41</v>
      </c>
      <c r="G28" t="s">
        <v>43</v>
      </c>
      <c r="H28" t="s">
        <v>25</v>
      </c>
      <c r="I28">
        <v>202</v>
      </c>
      <c r="J28" s="7" t="s">
        <v>323</v>
      </c>
      <c r="K28">
        <v>5</v>
      </c>
      <c r="N28" t="str">
        <f t="shared" si="2"/>
        <v>(2002, 1, 7, 'Opatřil Jan Ing. ', 41, 'ČSSD', 'BEZPP', 202, 5, 0)</v>
      </c>
    </row>
    <row r="29" spans="1:14" x14ac:dyDescent="0.25">
      <c r="A29">
        <v>1</v>
      </c>
      <c r="B29" t="s">
        <v>250</v>
      </c>
      <c r="C29">
        <v>8</v>
      </c>
      <c r="D29" t="s">
        <v>257</v>
      </c>
      <c r="F29">
        <v>59</v>
      </c>
      <c r="G29" t="s">
        <v>43</v>
      </c>
      <c r="H29" t="s">
        <v>43</v>
      </c>
      <c r="I29">
        <v>216</v>
      </c>
      <c r="J29" s="7" t="s">
        <v>438</v>
      </c>
      <c r="K29">
        <v>6</v>
      </c>
      <c r="N29" t="str">
        <f t="shared" si="2"/>
        <v>(2002, 1, 8, 'Pavelka Josef ', 59, 'ČSSD', 'ČSSD', 216, 6, 0)</v>
      </c>
    </row>
    <row r="30" spans="1:14" x14ac:dyDescent="0.25">
      <c r="A30">
        <v>1</v>
      </c>
      <c r="B30" t="s">
        <v>250</v>
      </c>
      <c r="C30">
        <v>9</v>
      </c>
      <c r="D30" t="s">
        <v>361</v>
      </c>
      <c r="F30">
        <v>19</v>
      </c>
      <c r="G30" t="s">
        <v>43</v>
      </c>
      <c r="H30" t="s">
        <v>43</v>
      </c>
      <c r="I30">
        <v>173</v>
      </c>
      <c r="J30" s="7" t="s">
        <v>439</v>
      </c>
      <c r="K30">
        <v>7</v>
      </c>
      <c r="N30" t="str">
        <f t="shared" si="2"/>
        <v>(2002, 1, 9, 'Mach Ivo ', 19, 'ČSSD', 'ČSSD', 173, 7, 0)</v>
      </c>
    </row>
    <row r="31" spans="1:14" x14ac:dyDescent="0.25">
      <c r="A31">
        <v>1</v>
      </c>
      <c r="B31" t="s">
        <v>250</v>
      </c>
      <c r="C31">
        <v>10</v>
      </c>
      <c r="D31" t="s">
        <v>47</v>
      </c>
      <c r="F31">
        <v>42</v>
      </c>
      <c r="G31" t="s">
        <v>43</v>
      </c>
      <c r="H31" t="s">
        <v>25</v>
      </c>
      <c r="I31">
        <v>208</v>
      </c>
      <c r="J31" s="7" t="s">
        <v>139</v>
      </c>
      <c r="K31">
        <v>8</v>
      </c>
      <c r="N31" t="str">
        <f t="shared" si="2"/>
        <v>(2002, 1, 10, 'Staňková Yvetta ', 42, 'ČSSD', 'BEZPP', 208, 8, 0)</v>
      </c>
    </row>
    <row r="32" spans="1:14" x14ac:dyDescent="0.25">
      <c r="A32">
        <v>1</v>
      </c>
      <c r="B32" t="s">
        <v>250</v>
      </c>
      <c r="C32">
        <v>11</v>
      </c>
      <c r="D32" t="s">
        <v>264</v>
      </c>
      <c r="F32">
        <v>60</v>
      </c>
      <c r="G32" t="s">
        <v>43</v>
      </c>
      <c r="H32" t="s">
        <v>43</v>
      </c>
      <c r="I32">
        <v>150</v>
      </c>
      <c r="J32" s="7" t="s">
        <v>440</v>
      </c>
      <c r="K32">
        <v>9</v>
      </c>
      <c r="N32" t="str">
        <f t="shared" si="2"/>
        <v>(2002, 1, 11, 'Rosecký Karel ', 60, 'ČSSD', 'ČSSD', 150, 9, 0)</v>
      </c>
    </row>
    <row r="33" spans="1:14" x14ac:dyDescent="0.25">
      <c r="A33">
        <v>1</v>
      </c>
      <c r="B33" t="s">
        <v>250</v>
      </c>
      <c r="C33">
        <v>12</v>
      </c>
      <c r="D33" t="s">
        <v>42</v>
      </c>
      <c r="F33">
        <v>64</v>
      </c>
      <c r="G33" t="s">
        <v>43</v>
      </c>
      <c r="H33" t="s">
        <v>43</v>
      </c>
      <c r="I33">
        <v>119</v>
      </c>
      <c r="J33" s="7" t="s">
        <v>441</v>
      </c>
      <c r="K33">
        <v>10</v>
      </c>
      <c r="N33" t="str">
        <f t="shared" si="2"/>
        <v>(2002, 1, 12, 'Bořil Bohumír ', 64, 'ČSSD', 'ČSSD', 119, 10, 0)</v>
      </c>
    </row>
    <row r="34" spans="1:14" x14ac:dyDescent="0.25">
      <c r="A34">
        <v>1</v>
      </c>
      <c r="B34" t="s">
        <v>250</v>
      </c>
      <c r="C34">
        <v>13</v>
      </c>
      <c r="D34" t="s">
        <v>362</v>
      </c>
      <c r="F34">
        <v>19</v>
      </c>
      <c r="G34" t="s">
        <v>43</v>
      </c>
      <c r="H34" t="s">
        <v>43</v>
      </c>
      <c r="I34">
        <v>123</v>
      </c>
      <c r="J34" s="7" t="s">
        <v>442</v>
      </c>
      <c r="K34">
        <v>11</v>
      </c>
      <c r="N34" t="str">
        <f t="shared" si="2"/>
        <v>(2002, 1, 13, 'Novotná Eva ', 19, 'ČSSD', 'ČSSD', 123, 11, 0)</v>
      </c>
    </row>
    <row r="35" spans="1:14" x14ac:dyDescent="0.25">
      <c r="A35">
        <v>1</v>
      </c>
      <c r="B35" t="s">
        <v>250</v>
      </c>
      <c r="C35">
        <v>14</v>
      </c>
      <c r="D35" t="s">
        <v>363</v>
      </c>
      <c r="F35">
        <v>59</v>
      </c>
      <c r="G35" t="s">
        <v>43</v>
      </c>
      <c r="H35" t="s">
        <v>43</v>
      </c>
      <c r="I35">
        <v>147</v>
      </c>
      <c r="J35" s="7" t="s">
        <v>443</v>
      </c>
      <c r="K35">
        <v>12</v>
      </c>
      <c r="N35" t="str">
        <f t="shared" si="2"/>
        <v>(2002, 1, 14, 'Smejkal Jan ', 59, 'ČSSD', 'ČSSD', 147, 12, 0)</v>
      </c>
    </row>
    <row r="36" spans="1:14" x14ac:dyDescent="0.25">
      <c r="A36">
        <v>1</v>
      </c>
      <c r="B36" t="s">
        <v>250</v>
      </c>
      <c r="C36">
        <v>15</v>
      </c>
      <c r="D36" t="s">
        <v>258</v>
      </c>
      <c r="F36">
        <v>68</v>
      </c>
      <c r="G36" t="s">
        <v>43</v>
      </c>
      <c r="H36" t="s">
        <v>43</v>
      </c>
      <c r="I36">
        <v>97</v>
      </c>
      <c r="J36" s="7" t="s">
        <v>444</v>
      </c>
      <c r="K36">
        <v>13</v>
      </c>
      <c r="N36" t="str">
        <f t="shared" si="2"/>
        <v>(2002, 1, 15, 'Sibera Jaroslav ', 68, 'ČSSD', 'ČSSD', 97, 13, 0)</v>
      </c>
    </row>
    <row r="37" spans="1:14" x14ac:dyDescent="0.25">
      <c r="A37">
        <v>2</v>
      </c>
      <c r="B37" t="s">
        <v>237</v>
      </c>
      <c r="C37">
        <v>1</v>
      </c>
      <c r="D37" t="s">
        <v>106</v>
      </c>
      <c r="F37">
        <v>34</v>
      </c>
      <c r="G37" t="s">
        <v>98</v>
      </c>
      <c r="H37" t="s">
        <v>25</v>
      </c>
      <c r="I37">
        <v>578</v>
      </c>
      <c r="J37" s="7" t="s">
        <v>364</v>
      </c>
      <c r="K37">
        <v>1</v>
      </c>
      <c r="L37" t="s">
        <v>20</v>
      </c>
      <c r="N37" t="str">
        <f t="shared" si="2"/>
        <v>(2002, 2, 1, 'Omes Michael ', 34, 'KDU-ČSL', 'BEZPP', 578, 1, 1)</v>
      </c>
    </row>
    <row r="38" spans="1:14" x14ac:dyDescent="0.25">
      <c r="A38">
        <v>2</v>
      </c>
      <c r="B38" t="s">
        <v>237</v>
      </c>
      <c r="C38">
        <v>2</v>
      </c>
      <c r="D38" t="s">
        <v>239</v>
      </c>
      <c r="E38" t="s">
        <v>22</v>
      </c>
      <c r="F38">
        <v>42</v>
      </c>
      <c r="G38" t="s">
        <v>98</v>
      </c>
      <c r="H38" t="s">
        <v>98</v>
      </c>
      <c r="I38">
        <v>272</v>
      </c>
      <c r="J38" s="7" t="s">
        <v>445</v>
      </c>
      <c r="K38">
        <v>2</v>
      </c>
      <c r="N38" t="str">
        <f t="shared" si="2"/>
        <v>(2002, 2, 2, 'Málek Jan Ing. ', 42, 'KDU-ČSL', 'KDU-ČSL', 272, 2, 0)</v>
      </c>
    </row>
    <row r="39" spans="1:14" x14ac:dyDescent="0.25">
      <c r="A39">
        <v>2</v>
      </c>
      <c r="B39" t="s">
        <v>237</v>
      </c>
      <c r="C39">
        <v>3</v>
      </c>
      <c r="D39" t="s">
        <v>365</v>
      </c>
      <c r="F39">
        <v>53</v>
      </c>
      <c r="G39" t="s">
        <v>98</v>
      </c>
      <c r="H39" t="s">
        <v>25</v>
      </c>
      <c r="I39">
        <v>369</v>
      </c>
      <c r="J39" s="7" t="s">
        <v>446</v>
      </c>
      <c r="K39">
        <v>2</v>
      </c>
      <c r="L39" t="s">
        <v>20</v>
      </c>
      <c r="N39" t="str">
        <f t="shared" si="2"/>
        <v>(2002, 2, 3, 'Pelikán Josef ', 53, 'KDU-ČSL', 'BEZPP', 369, 2, 1)</v>
      </c>
    </row>
    <row r="40" spans="1:14" x14ac:dyDescent="0.25">
      <c r="A40">
        <v>2</v>
      </c>
      <c r="B40" t="s">
        <v>237</v>
      </c>
      <c r="C40">
        <v>4</v>
      </c>
      <c r="D40" t="s">
        <v>245</v>
      </c>
      <c r="E40" t="s">
        <v>366</v>
      </c>
      <c r="F40">
        <v>33</v>
      </c>
      <c r="G40" t="s">
        <v>98</v>
      </c>
      <c r="H40" t="s">
        <v>25</v>
      </c>
      <c r="I40">
        <v>282</v>
      </c>
      <c r="J40" s="7" t="s">
        <v>447</v>
      </c>
      <c r="K40">
        <v>1</v>
      </c>
      <c r="N40" t="str">
        <f t="shared" si="2"/>
        <v>(2002, 2, 4, 'Ledvinka Lubomír MUDr. ¨', 33, 'KDU-ČSL', 'BEZPP', 282, 1, 0)</v>
      </c>
    </row>
    <row r="41" spans="1:14" x14ac:dyDescent="0.25">
      <c r="A41">
        <v>2</v>
      </c>
      <c r="B41" t="s">
        <v>237</v>
      </c>
      <c r="C41">
        <v>5</v>
      </c>
      <c r="D41" t="s">
        <v>367</v>
      </c>
      <c r="F41">
        <v>36</v>
      </c>
      <c r="G41" t="s">
        <v>98</v>
      </c>
      <c r="H41" t="s">
        <v>25</v>
      </c>
      <c r="I41">
        <v>226</v>
      </c>
      <c r="J41" s="7" t="s">
        <v>448</v>
      </c>
      <c r="K41">
        <v>3</v>
      </c>
      <c r="N41" t="str">
        <f t="shared" si="2"/>
        <v>(2002, 2, 5, 'Matoušek Jiří ', 36, 'KDU-ČSL', 'BEZPP', 226, 3, 0)</v>
      </c>
    </row>
    <row r="42" spans="1:14" x14ac:dyDescent="0.25">
      <c r="A42">
        <v>2</v>
      </c>
      <c r="B42" t="s">
        <v>237</v>
      </c>
      <c r="C42">
        <v>6</v>
      </c>
      <c r="D42" t="s">
        <v>241</v>
      </c>
      <c r="F42">
        <v>44</v>
      </c>
      <c r="G42" t="s">
        <v>98</v>
      </c>
      <c r="H42" t="s">
        <v>25</v>
      </c>
      <c r="I42">
        <v>212</v>
      </c>
      <c r="J42" s="7" t="s">
        <v>449</v>
      </c>
      <c r="K42">
        <v>4</v>
      </c>
      <c r="N42" t="str">
        <f t="shared" si="2"/>
        <v>(2002, 2, 6, 'Pleslová Marie ', 44, 'KDU-ČSL', 'BEZPP', 212, 4, 0)</v>
      </c>
    </row>
    <row r="43" spans="1:14" x14ac:dyDescent="0.25">
      <c r="A43">
        <v>2</v>
      </c>
      <c r="B43" t="s">
        <v>237</v>
      </c>
      <c r="C43">
        <v>7</v>
      </c>
      <c r="D43" t="s">
        <v>242</v>
      </c>
      <c r="E43" t="s">
        <v>243</v>
      </c>
      <c r="F43">
        <v>46</v>
      </c>
      <c r="G43" t="s">
        <v>98</v>
      </c>
      <c r="H43" t="s">
        <v>98</v>
      </c>
      <c r="I43">
        <v>222</v>
      </c>
      <c r="J43" s="7" t="s">
        <v>299</v>
      </c>
      <c r="K43">
        <v>5</v>
      </c>
      <c r="N43" t="str">
        <f t="shared" si="2"/>
        <v>(2002, 2, 7, 'Bechyně Jan PhDr. ', 46, 'KDU-ČSL', 'KDU-ČSL', 222, 5, 0)</v>
      </c>
    </row>
    <row r="44" spans="1:14" x14ac:dyDescent="0.25">
      <c r="A44">
        <v>2</v>
      </c>
      <c r="B44" t="s">
        <v>237</v>
      </c>
      <c r="C44">
        <v>8</v>
      </c>
      <c r="D44" t="s">
        <v>244</v>
      </c>
      <c r="F44">
        <v>42</v>
      </c>
      <c r="G44" t="s">
        <v>98</v>
      </c>
      <c r="H44" t="s">
        <v>25</v>
      </c>
      <c r="I44">
        <v>303</v>
      </c>
      <c r="J44" s="7" t="s">
        <v>285</v>
      </c>
      <c r="K44">
        <v>3</v>
      </c>
      <c r="L44" t="s">
        <v>20</v>
      </c>
      <c r="N44" t="str">
        <f t="shared" si="2"/>
        <v>(2002, 2, 8, 'Henzl Václav ', 42, 'KDU-ČSL', 'BEZPP', 303, 3, 1)</v>
      </c>
    </row>
    <row r="45" spans="1:14" x14ac:dyDescent="0.25">
      <c r="A45">
        <v>2</v>
      </c>
      <c r="B45" t="s">
        <v>237</v>
      </c>
      <c r="C45">
        <v>9</v>
      </c>
      <c r="D45" t="s">
        <v>248</v>
      </c>
      <c r="E45" t="s">
        <v>31</v>
      </c>
      <c r="F45">
        <v>26</v>
      </c>
      <c r="G45" t="s">
        <v>98</v>
      </c>
      <c r="H45" t="s">
        <v>25</v>
      </c>
      <c r="I45">
        <v>203</v>
      </c>
      <c r="J45" s="7" t="s">
        <v>450</v>
      </c>
      <c r="K45">
        <v>6</v>
      </c>
      <c r="N45" t="str">
        <f t="shared" si="2"/>
        <v>(2002, 2, 9, 'Jajtner Tomáš Mgr. ', 26, 'KDU-ČSL', 'BEZPP', 203, 6, 0)</v>
      </c>
    </row>
    <row r="46" spans="1:14" x14ac:dyDescent="0.25">
      <c r="A46">
        <v>2</v>
      </c>
      <c r="B46" t="s">
        <v>237</v>
      </c>
      <c r="C46">
        <v>10</v>
      </c>
      <c r="D46" t="s">
        <v>368</v>
      </c>
      <c r="F46">
        <v>25</v>
      </c>
      <c r="G46" t="s">
        <v>98</v>
      </c>
      <c r="H46" t="s">
        <v>25</v>
      </c>
      <c r="I46">
        <v>217</v>
      </c>
      <c r="J46" s="7" t="s">
        <v>451</v>
      </c>
      <c r="K46">
        <v>7</v>
      </c>
      <c r="N46" t="str">
        <f t="shared" si="2"/>
        <v>(2002, 2, 10, 'Jaroš Libor ', 25, 'KDU-ČSL', 'BEZPP', 217, 7, 0)</v>
      </c>
    </row>
    <row r="47" spans="1:14" x14ac:dyDescent="0.25">
      <c r="A47">
        <v>2</v>
      </c>
      <c r="B47" t="s">
        <v>237</v>
      </c>
      <c r="C47">
        <v>11</v>
      </c>
      <c r="D47" t="s">
        <v>369</v>
      </c>
      <c r="F47">
        <v>33</v>
      </c>
      <c r="G47" t="s">
        <v>98</v>
      </c>
      <c r="H47" t="s">
        <v>25</v>
      </c>
      <c r="I47">
        <v>195</v>
      </c>
      <c r="J47" s="7" t="s">
        <v>452</v>
      </c>
      <c r="K47">
        <v>8</v>
      </c>
      <c r="N47" t="str">
        <f t="shared" si="2"/>
        <v>(2002, 2, 11, 'Strašil Miroslav ', 33, 'KDU-ČSL', 'BEZPP', 195, 8, 0)</v>
      </c>
    </row>
    <row r="48" spans="1:14" x14ac:dyDescent="0.25">
      <c r="A48">
        <v>2</v>
      </c>
      <c r="B48" t="s">
        <v>237</v>
      </c>
      <c r="C48">
        <v>12</v>
      </c>
      <c r="D48" t="s">
        <v>370</v>
      </c>
      <c r="F48">
        <v>38</v>
      </c>
      <c r="G48" t="s">
        <v>98</v>
      </c>
      <c r="H48" t="s">
        <v>25</v>
      </c>
      <c r="I48">
        <v>190</v>
      </c>
      <c r="J48" s="7" t="s">
        <v>453</v>
      </c>
      <c r="K48">
        <v>9</v>
      </c>
      <c r="N48" t="str">
        <f t="shared" si="2"/>
        <v>(2002, 2, 12, 'Horská Marie ', 38, 'KDU-ČSL', 'BEZPP', 190, 9, 0)</v>
      </c>
    </row>
    <row r="49" spans="1:14" x14ac:dyDescent="0.25">
      <c r="A49">
        <v>2</v>
      </c>
      <c r="B49" t="s">
        <v>237</v>
      </c>
      <c r="C49">
        <v>13</v>
      </c>
      <c r="D49" t="s">
        <v>112</v>
      </c>
      <c r="F49">
        <v>49</v>
      </c>
      <c r="G49" t="s">
        <v>98</v>
      </c>
      <c r="H49" t="s">
        <v>98</v>
      </c>
      <c r="I49">
        <v>132</v>
      </c>
      <c r="J49" s="7" t="s">
        <v>454</v>
      </c>
      <c r="K49">
        <v>10</v>
      </c>
      <c r="N49" t="str">
        <f t="shared" si="2"/>
        <v>(2002, 2, 13, 'Hánová Marie ', 49, 'KDU-ČSL', 'KDU-ČSL', 132, 10, 0)</v>
      </c>
    </row>
    <row r="50" spans="1:14" x14ac:dyDescent="0.25">
      <c r="A50">
        <v>2</v>
      </c>
      <c r="B50" t="s">
        <v>237</v>
      </c>
      <c r="C50">
        <v>14</v>
      </c>
      <c r="D50" t="s">
        <v>371</v>
      </c>
      <c r="F50">
        <v>25</v>
      </c>
      <c r="G50" t="s">
        <v>98</v>
      </c>
      <c r="H50" t="s">
        <v>25</v>
      </c>
      <c r="I50">
        <v>136</v>
      </c>
      <c r="J50" s="7" t="s">
        <v>455</v>
      </c>
      <c r="K50">
        <v>11</v>
      </c>
      <c r="N50" t="str">
        <f t="shared" si="2"/>
        <v>(2002, 2, 14, 'Hospodková Zdeňka ', 25, 'KDU-ČSL', 'BEZPP', 136, 11, 0)</v>
      </c>
    </row>
    <row r="51" spans="1:14" x14ac:dyDescent="0.25">
      <c r="A51">
        <v>2</v>
      </c>
      <c r="B51" t="s">
        <v>237</v>
      </c>
      <c r="C51">
        <v>15</v>
      </c>
      <c r="D51" t="s">
        <v>107</v>
      </c>
      <c r="F51">
        <v>53</v>
      </c>
      <c r="G51" t="s">
        <v>98</v>
      </c>
      <c r="H51" t="s">
        <v>98</v>
      </c>
      <c r="I51">
        <v>114</v>
      </c>
      <c r="J51" s="7" t="s">
        <v>280</v>
      </c>
      <c r="K51">
        <v>12</v>
      </c>
      <c r="N51" t="str">
        <f t="shared" si="2"/>
        <v>(2002, 2, 15, 'Rutschová Marie ', 53, 'KDU-ČSL', 'KDU-ČSL', 114, 12, 0)</v>
      </c>
    </row>
    <row r="52" spans="1:14" x14ac:dyDescent="0.25">
      <c r="A52">
        <v>3</v>
      </c>
      <c r="B52" t="s">
        <v>265</v>
      </c>
      <c r="C52">
        <v>1</v>
      </c>
      <c r="D52" t="s">
        <v>64</v>
      </c>
      <c r="F52">
        <v>51</v>
      </c>
      <c r="G52" t="s">
        <v>61</v>
      </c>
      <c r="H52" t="s">
        <v>61</v>
      </c>
      <c r="I52">
        <v>457</v>
      </c>
      <c r="J52" s="7" t="s">
        <v>372</v>
      </c>
      <c r="K52">
        <v>1</v>
      </c>
      <c r="L52" t="s">
        <v>20</v>
      </c>
      <c r="N52" t="str">
        <f t="shared" si="2"/>
        <v>(2002, 3, 1, 'Krčál Zdeněk ', 51, 'KSČM', 'KSČM', 457, 1, 1)</v>
      </c>
    </row>
    <row r="53" spans="1:14" x14ac:dyDescent="0.25">
      <c r="A53">
        <v>3</v>
      </c>
      <c r="B53" t="s">
        <v>265</v>
      </c>
      <c r="C53">
        <v>2</v>
      </c>
      <c r="D53" t="s">
        <v>373</v>
      </c>
      <c r="F53">
        <v>48</v>
      </c>
      <c r="G53" t="s">
        <v>61</v>
      </c>
      <c r="H53" t="s">
        <v>25</v>
      </c>
      <c r="I53">
        <v>369</v>
      </c>
      <c r="J53" s="7" t="s">
        <v>456</v>
      </c>
      <c r="K53">
        <v>2</v>
      </c>
      <c r="L53" t="s">
        <v>20</v>
      </c>
      <c r="N53" t="str">
        <f t="shared" si="2"/>
        <v>(2002, 3, 2, 'Neumannová Zdenka ', 48, 'KSČM', 'BEZPP', 369, 2, 1)</v>
      </c>
    </row>
    <row r="54" spans="1:14" x14ac:dyDescent="0.25">
      <c r="A54">
        <v>3</v>
      </c>
      <c r="B54" t="s">
        <v>265</v>
      </c>
      <c r="C54">
        <v>3</v>
      </c>
      <c r="D54" t="s">
        <v>374</v>
      </c>
      <c r="F54">
        <v>55</v>
      </c>
      <c r="G54" t="s">
        <v>61</v>
      </c>
      <c r="H54" t="s">
        <v>25</v>
      </c>
      <c r="I54">
        <v>246</v>
      </c>
      <c r="J54" s="7" t="s">
        <v>121</v>
      </c>
      <c r="K54">
        <v>2</v>
      </c>
      <c r="N54" t="str">
        <f t="shared" si="2"/>
        <v>(2002, 3, 3, 'Černý Miroslav ', 55, 'KSČM', 'BEZPP', 246, 2, 0)</v>
      </c>
    </row>
    <row r="55" spans="1:14" x14ac:dyDescent="0.25">
      <c r="A55">
        <v>3</v>
      </c>
      <c r="B55" t="s">
        <v>265</v>
      </c>
      <c r="C55">
        <v>4</v>
      </c>
      <c r="D55" t="s">
        <v>375</v>
      </c>
      <c r="E55" t="s">
        <v>31</v>
      </c>
      <c r="F55">
        <v>30</v>
      </c>
      <c r="G55" t="s">
        <v>61</v>
      </c>
      <c r="H55" t="s">
        <v>25</v>
      </c>
      <c r="I55">
        <v>264</v>
      </c>
      <c r="J55" s="7" t="s">
        <v>457</v>
      </c>
      <c r="K55">
        <v>1</v>
      </c>
      <c r="N55" t="str">
        <f t="shared" si="2"/>
        <v>(2002, 3, 4, 'Hyksová Hana Mgr. ', 30, 'KSČM', 'BEZPP', 264, 1, 0)</v>
      </c>
    </row>
    <row r="56" spans="1:14" x14ac:dyDescent="0.25">
      <c r="A56">
        <v>3</v>
      </c>
      <c r="B56" t="s">
        <v>265</v>
      </c>
      <c r="C56">
        <v>5</v>
      </c>
      <c r="D56" t="s">
        <v>70</v>
      </c>
      <c r="E56" t="s">
        <v>31</v>
      </c>
      <c r="F56">
        <v>39</v>
      </c>
      <c r="G56" t="s">
        <v>61</v>
      </c>
      <c r="H56" t="s">
        <v>25</v>
      </c>
      <c r="I56">
        <v>179</v>
      </c>
      <c r="J56" s="7" t="s">
        <v>165</v>
      </c>
      <c r="K56">
        <v>3</v>
      </c>
      <c r="N56" t="str">
        <f t="shared" si="2"/>
        <v>(2002, 3, 5, 'Němec Jiří Mgr. ', 39, 'KSČM', 'BEZPP', 179, 3, 0)</v>
      </c>
    </row>
    <row r="57" spans="1:14" x14ac:dyDescent="0.25">
      <c r="A57">
        <v>3</v>
      </c>
      <c r="B57" t="s">
        <v>265</v>
      </c>
      <c r="C57">
        <v>6</v>
      </c>
      <c r="D57" t="s">
        <v>376</v>
      </c>
      <c r="F57">
        <v>23</v>
      </c>
      <c r="G57" t="s">
        <v>61</v>
      </c>
      <c r="H57" t="s">
        <v>25</v>
      </c>
      <c r="I57">
        <v>191</v>
      </c>
      <c r="J57" s="7" t="s">
        <v>438</v>
      </c>
      <c r="K57">
        <v>4</v>
      </c>
      <c r="N57" t="str">
        <f t="shared" si="2"/>
        <v>(2002, 3, 6, 'Křesťan Jaromír ', 23, 'KSČM', 'BEZPP', 191, 4, 0)</v>
      </c>
    </row>
    <row r="58" spans="1:14" x14ac:dyDescent="0.25">
      <c r="A58">
        <v>3</v>
      </c>
      <c r="B58" t="s">
        <v>265</v>
      </c>
      <c r="C58">
        <v>7</v>
      </c>
      <c r="D58" t="s">
        <v>72</v>
      </c>
      <c r="F58">
        <v>48</v>
      </c>
      <c r="G58" t="s">
        <v>61</v>
      </c>
      <c r="H58" t="s">
        <v>25</v>
      </c>
      <c r="I58">
        <v>186</v>
      </c>
      <c r="J58" s="7" t="s">
        <v>458</v>
      </c>
      <c r="K58">
        <v>5</v>
      </c>
      <c r="N58" t="str">
        <f t="shared" si="2"/>
        <v>(2002, 3, 7, 'Pospíchalová Miloslava ', 48, 'KSČM', 'BEZPP', 186, 5, 0)</v>
      </c>
    </row>
    <row r="59" spans="1:14" x14ac:dyDescent="0.25">
      <c r="A59">
        <v>3</v>
      </c>
      <c r="B59" t="s">
        <v>265</v>
      </c>
      <c r="C59">
        <v>8</v>
      </c>
      <c r="D59" t="s">
        <v>76</v>
      </c>
      <c r="F59">
        <v>53</v>
      </c>
      <c r="G59" t="s">
        <v>61</v>
      </c>
      <c r="H59" t="s">
        <v>61</v>
      </c>
      <c r="I59">
        <v>174</v>
      </c>
      <c r="J59" s="7" t="s">
        <v>273</v>
      </c>
      <c r="K59">
        <v>6</v>
      </c>
      <c r="N59" t="str">
        <f t="shared" si="2"/>
        <v>(2002, 3, 8, 'Novotný Miloslav ', 53, 'KSČM', 'KSČM', 174, 6, 0)</v>
      </c>
    </row>
    <row r="60" spans="1:14" x14ac:dyDescent="0.25">
      <c r="A60">
        <v>3</v>
      </c>
      <c r="B60" t="s">
        <v>265</v>
      </c>
      <c r="C60">
        <v>9</v>
      </c>
      <c r="D60" t="s">
        <v>67</v>
      </c>
      <c r="E60" t="s">
        <v>31</v>
      </c>
      <c r="F60">
        <v>40</v>
      </c>
      <c r="G60" t="s">
        <v>61</v>
      </c>
      <c r="H60" t="s">
        <v>25</v>
      </c>
      <c r="I60">
        <v>212</v>
      </c>
      <c r="J60" s="7" t="s">
        <v>349</v>
      </c>
      <c r="K60">
        <v>7</v>
      </c>
      <c r="N60" t="str">
        <f t="shared" si="2"/>
        <v>(2002, 3, 9, 'Jahodová Alena Mgr. ', 40, 'KSČM', 'BEZPP', 212, 7, 0)</v>
      </c>
    </row>
    <row r="61" spans="1:14" x14ac:dyDescent="0.25">
      <c r="A61">
        <v>3</v>
      </c>
      <c r="B61" t="s">
        <v>265</v>
      </c>
      <c r="C61">
        <v>10</v>
      </c>
      <c r="D61" t="s">
        <v>377</v>
      </c>
      <c r="F61">
        <v>51</v>
      </c>
      <c r="G61" t="s">
        <v>61</v>
      </c>
      <c r="H61" t="s">
        <v>61</v>
      </c>
      <c r="I61">
        <v>195</v>
      </c>
      <c r="J61" s="7" t="s">
        <v>459</v>
      </c>
      <c r="K61">
        <v>8</v>
      </c>
      <c r="N61" t="str">
        <f t="shared" si="2"/>
        <v>(2002, 3, 10, 'Vaverka Josef ', 51, 'KSČM', 'KSČM', 195, 8, 0)</v>
      </c>
    </row>
    <row r="62" spans="1:14" x14ac:dyDescent="0.25">
      <c r="A62">
        <v>3</v>
      </c>
      <c r="B62" t="s">
        <v>265</v>
      </c>
      <c r="C62">
        <v>11</v>
      </c>
      <c r="D62" t="s">
        <v>73</v>
      </c>
      <c r="F62">
        <v>52</v>
      </c>
      <c r="G62" t="s">
        <v>61</v>
      </c>
      <c r="H62" t="s">
        <v>61</v>
      </c>
      <c r="I62">
        <v>179</v>
      </c>
      <c r="J62" s="7" t="s">
        <v>165</v>
      </c>
      <c r="K62">
        <v>9</v>
      </c>
      <c r="N62" t="str">
        <f t="shared" si="2"/>
        <v>(2002, 3, 11, 'Smejkal Ladislav ', 52, 'KSČM', 'KSČM', 179, 9, 0)</v>
      </c>
    </row>
    <row r="63" spans="1:14" x14ac:dyDescent="0.25">
      <c r="A63">
        <v>3</v>
      </c>
      <c r="B63" t="s">
        <v>265</v>
      </c>
      <c r="C63">
        <v>12</v>
      </c>
      <c r="D63" t="s">
        <v>269</v>
      </c>
      <c r="F63">
        <v>54</v>
      </c>
      <c r="G63" t="s">
        <v>61</v>
      </c>
      <c r="H63" t="s">
        <v>61</v>
      </c>
      <c r="I63">
        <v>141</v>
      </c>
      <c r="J63" s="7" t="s">
        <v>460</v>
      </c>
      <c r="K63">
        <v>10</v>
      </c>
      <c r="N63" t="str">
        <f t="shared" si="2"/>
        <v>(2002, 3, 12, 'Dvořák Josef ', 54, 'KSČM', 'KSČM', 141, 10, 0)</v>
      </c>
    </row>
    <row r="64" spans="1:14" x14ac:dyDescent="0.25">
      <c r="A64">
        <v>3</v>
      </c>
      <c r="B64" t="s">
        <v>265</v>
      </c>
      <c r="C64">
        <v>13</v>
      </c>
      <c r="D64" t="s">
        <v>378</v>
      </c>
      <c r="F64">
        <v>49</v>
      </c>
      <c r="G64" t="s">
        <v>61</v>
      </c>
      <c r="H64" t="s">
        <v>61</v>
      </c>
      <c r="I64">
        <v>123</v>
      </c>
      <c r="J64" s="7" t="s">
        <v>461</v>
      </c>
      <c r="K64">
        <v>11</v>
      </c>
      <c r="N64" t="str">
        <f t="shared" si="2"/>
        <v>(2002, 3, 13, 'Chmelík Jaroslav ', 49, 'KSČM', 'KSČM', 123, 11, 0)</v>
      </c>
    </row>
    <row r="65" spans="1:14" x14ac:dyDescent="0.25">
      <c r="A65">
        <v>3</v>
      </c>
      <c r="B65" t="s">
        <v>265</v>
      </c>
      <c r="C65">
        <v>14</v>
      </c>
      <c r="D65" t="s">
        <v>379</v>
      </c>
      <c r="F65">
        <v>51</v>
      </c>
      <c r="G65" t="s">
        <v>61</v>
      </c>
      <c r="H65" t="s">
        <v>61</v>
      </c>
      <c r="I65">
        <v>142</v>
      </c>
      <c r="J65" s="7" t="s">
        <v>462</v>
      </c>
      <c r="K65">
        <v>12</v>
      </c>
      <c r="N65" t="str">
        <f t="shared" si="2"/>
        <v>(2002, 3, 14, 'Pibyl Miloslav ', 51, 'KSČM', 'KSČM', 142, 12, 0)</v>
      </c>
    </row>
    <row r="66" spans="1:14" x14ac:dyDescent="0.25">
      <c r="A66">
        <v>3</v>
      </c>
      <c r="B66" t="s">
        <v>265</v>
      </c>
      <c r="C66">
        <v>15</v>
      </c>
      <c r="D66" t="s">
        <v>74</v>
      </c>
      <c r="F66">
        <v>44</v>
      </c>
      <c r="G66" t="s">
        <v>61</v>
      </c>
      <c r="H66" t="s">
        <v>61</v>
      </c>
      <c r="I66">
        <v>136</v>
      </c>
      <c r="J66" s="7" t="s">
        <v>463</v>
      </c>
      <c r="K66">
        <v>13</v>
      </c>
      <c r="N66" t="str">
        <f t="shared" si="2"/>
        <v>(2002, 3, 15, 'Čermák Jaroslav ', 44, 'KSČM', 'KSČM', 136, 13, 0)</v>
      </c>
    </row>
    <row r="67" spans="1:14" x14ac:dyDescent="0.25">
      <c r="A67">
        <v>4</v>
      </c>
      <c r="B67" t="s">
        <v>17</v>
      </c>
      <c r="C67">
        <v>1</v>
      </c>
      <c r="D67" t="s">
        <v>23</v>
      </c>
      <c r="E67" t="s">
        <v>31</v>
      </c>
      <c r="F67">
        <v>52</v>
      </c>
      <c r="G67" t="s">
        <v>19</v>
      </c>
      <c r="H67" t="s">
        <v>19</v>
      </c>
      <c r="I67">
        <v>816</v>
      </c>
      <c r="J67" s="7" t="s">
        <v>380</v>
      </c>
      <c r="K67">
        <v>1</v>
      </c>
      <c r="L67" t="s">
        <v>20</v>
      </c>
      <c r="N67" t="str">
        <f t="shared" si="2"/>
        <v>(2002, 4, 1, 'Štefáček Jan Mgr. ', 52, 'ODS', 'ODS', 816, 1, 1)</v>
      </c>
    </row>
    <row r="68" spans="1:14" x14ac:dyDescent="0.25">
      <c r="A68">
        <v>4</v>
      </c>
      <c r="B68" t="s">
        <v>17</v>
      </c>
      <c r="C68">
        <v>2</v>
      </c>
      <c r="D68" t="s">
        <v>30</v>
      </c>
      <c r="E68" t="s">
        <v>31</v>
      </c>
      <c r="F68">
        <v>54</v>
      </c>
      <c r="G68" t="s">
        <v>19</v>
      </c>
      <c r="H68" t="s">
        <v>25</v>
      </c>
      <c r="I68">
        <v>546</v>
      </c>
      <c r="J68" s="7" t="s">
        <v>464</v>
      </c>
      <c r="K68">
        <v>5</v>
      </c>
      <c r="L68" t="s">
        <v>20</v>
      </c>
      <c r="N68" t="str">
        <f t="shared" si="2"/>
        <v>(2002, 4, 2, 'Šnýdlová Anna Mgr. ', 54, 'ODS', 'BEZPP', 546, 5, 1)</v>
      </c>
    </row>
    <row r="69" spans="1:14" x14ac:dyDescent="0.25">
      <c r="A69">
        <v>4</v>
      </c>
      <c r="B69" t="s">
        <v>17</v>
      </c>
      <c r="C69">
        <v>3</v>
      </c>
      <c r="D69" t="s">
        <v>21</v>
      </c>
      <c r="E69" t="s">
        <v>22</v>
      </c>
      <c r="F69">
        <v>40</v>
      </c>
      <c r="G69" t="s">
        <v>19</v>
      </c>
      <c r="H69" t="s">
        <v>19</v>
      </c>
      <c r="I69">
        <v>590</v>
      </c>
      <c r="J69" s="7" t="s">
        <v>465</v>
      </c>
      <c r="K69">
        <v>3</v>
      </c>
      <c r="L69" t="s">
        <v>20</v>
      </c>
      <c r="N69" t="str">
        <f t="shared" si="2"/>
        <v>(2002, 4, 3, 'Zábrana Václav Ing. ', 40, 'ODS', 'ODS', 590, 3, 1)</v>
      </c>
    </row>
    <row r="70" spans="1:14" x14ac:dyDescent="0.25">
      <c r="A70">
        <v>4</v>
      </c>
      <c r="B70" t="s">
        <v>17</v>
      </c>
      <c r="C70">
        <v>4</v>
      </c>
      <c r="D70" t="s">
        <v>26</v>
      </c>
      <c r="F70">
        <v>37</v>
      </c>
      <c r="G70" t="s">
        <v>19</v>
      </c>
      <c r="H70" t="s">
        <v>19</v>
      </c>
      <c r="I70">
        <v>577</v>
      </c>
      <c r="J70" s="7" t="s">
        <v>466</v>
      </c>
      <c r="K70">
        <v>4</v>
      </c>
      <c r="L70" t="s">
        <v>20</v>
      </c>
      <c r="N70" t="str">
        <f t="shared" si="2"/>
        <v>(2002, 4, 4, 'Benc Ota ', 37, 'ODS', 'ODS', 577, 4, 1)</v>
      </c>
    </row>
    <row r="71" spans="1:14" x14ac:dyDescent="0.25">
      <c r="A71">
        <v>4</v>
      </c>
      <c r="B71" t="s">
        <v>17</v>
      </c>
      <c r="C71">
        <v>5</v>
      </c>
      <c r="D71" t="s">
        <v>235</v>
      </c>
      <c r="F71">
        <v>55</v>
      </c>
      <c r="G71" t="s">
        <v>19</v>
      </c>
      <c r="H71" t="s">
        <v>19</v>
      </c>
      <c r="I71">
        <v>440</v>
      </c>
      <c r="J71" s="7" t="s">
        <v>467</v>
      </c>
      <c r="K71">
        <v>1</v>
      </c>
      <c r="N71" t="str">
        <f t="shared" si="2"/>
        <v>(2002, 4, 5, 'Stolínová Marta ', 55, 'ODS', 'ODS', 440, 1, 0)</v>
      </c>
    </row>
    <row r="72" spans="1:14" x14ac:dyDescent="0.25">
      <c r="A72">
        <v>4</v>
      </c>
      <c r="B72" t="s">
        <v>17</v>
      </c>
      <c r="C72">
        <v>6</v>
      </c>
      <c r="D72" t="s">
        <v>381</v>
      </c>
      <c r="E72" t="s">
        <v>22</v>
      </c>
      <c r="F72">
        <v>36</v>
      </c>
      <c r="G72" t="s">
        <v>19</v>
      </c>
      <c r="H72" t="s">
        <v>19</v>
      </c>
      <c r="I72">
        <v>344</v>
      </c>
      <c r="J72" s="7" t="s">
        <v>165</v>
      </c>
      <c r="K72">
        <v>2</v>
      </c>
      <c r="N72" t="str">
        <f t="shared" si="2"/>
        <v>(2002, 4, 6, 'Křivánek Roman Ing. ', 36, 'ODS', 'ODS', 344, 2, 0)</v>
      </c>
    </row>
    <row r="73" spans="1:14" x14ac:dyDescent="0.25">
      <c r="A73">
        <v>4</v>
      </c>
      <c r="B73" t="s">
        <v>17</v>
      </c>
      <c r="C73">
        <v>7</v>
      </c>
      <c r="D73" t="s">
        <v>197</v>
      </c>
      <c r="F73">
        <v>27</v>
      </c>
      <c r="G73" t="s">
        <v>19</v>
      </c>
      <c r="H73" t="s">
        <v>25</v>
      </c>
      <c r="I73">
        <v>603</v>
      </c>
      <c r="J73" s="7" t="s">
        <v>468</v>
      </c>
      <c r="K73">
        <v>2</v>
      </c>
      <c r="L73" t="s">
        <v>20</v>
      </c>
      <c r="N73" t="str">
        <f t="shared" si="2"/>
        <v>(2002, 4, 7, 'Kamarád Martin ', 27, 'ODS', 'BEZPP', 603, 2, 1)</v>
      </c>
    </row>
    <row r="74" spans="1:14" x14ac:dyDescent="0.25">
      <c r="A74">
        <v>4</v>
      </c>
      <c r="B74" t="s">
        <v>17</v>
      </c>
      <c r="C74">
        <v>8</v>
      </c>
      <c r="D74" t="s">
        <v>39</v>
      </c>
      <c r="F74">
        <v>54</v>
      </c>
      <c r="G74" t="s">
        <v>19</v>
      </c>
      <c r="H74" t="s">
        <v>25</v>
      </c>
      <c r="I74">
        <v>440</v>
      </c>
      <c r="J74" s="7" t="s">
        <v>467</v>
      </c>
      <c r="K74">
        <v>3</v>
      </c>
      <c r="N74" t="str">
        <f t="shared" si="2"/>
        <v>(2002, 4, 8, 'Hamerník Josef ', 54, 'ODS', 'BEZPP', 440, 3, 0)</v>
      </c>
    </row>
    <row r="75" spans="1:14" x14ac:dyDescent="0.25">
      <c r="A75">
        <v>4</v>
      </c>
      <c r="B75" t="s">
        <v>17</v>
      </c>
      <c r="C75">
        <v>9</v>
      </c>
      <c r="D75" t="s">
        <v>233</v>
      </c>
      <c r="F75">
        <v>47</v>
      </c>
      <c r="G75" t="s">
        <v>19</v>
      </c>
      <c r="H75" t="s">
        <v>25</v>
      </c>
      <c r="I75">
        <v>254</v>
      </c>
      <c r="J75" s="7" t="s">
        <v>149</v>
      </c>
      <c r="K75">
        <v>4</v>
      </c>
      <c r="N75" t="str">
        <f t="shared" si="2"/>
        <v>(2002, 4, 9, 'Pavlíček Petr ', 47, 'ODS', 'BEZPP', 254, 4, 0)</v>
      </c>
    </row>
    <row r="76" spans="1:14" x14ac:dyDescent="0.25">
      <c r="A76">
        <v>4</v>
      </c>
      <c r="B76" t="s">
        <v>17</v>
      </c>
      <c r="C76">
        <v>10</v>
      </c>
      <c r="D76" t="s">
        <v>382</v>
      </c>
      <c r="F76">
        <v>29</v>
      </c>
      <c r="G76" t="s">
        <v>19</v>
      </c>
      <c r="H76" t="s">
        <v>25</v>
      </c>
      <c r="I76">
        <v>303</v>
      </c>
      <c r="J76" s="7" t="s">
        <v>469</v>
      </c>
      <c r="K76">
        <v>5</v>
      </c>
      <c r="N76" t="str">
        <f t="shared" si="2"/>
        <v>(2002, 4, 10, 'Macek Jindřich ', 29, 'ODS', 'BEZPP', 303, 5, 0)</v>
      </c>
    </row>
    <row r="77" spans="1:14" x14ac:dyDescent="0.25">
      <c r="A77">
        <v>4</v>
      </c>
      <c r="B77" t="s">
        <v>17</v>
      </c>
      <c r="C77">
        <v>11</v>
      </c>
      <c r="D77" t="s">
        <v>27</v>
      </c>
      <c r="E77" t="s">
        <v>22</v>
      </c>
      <c r="F77">
        <v>53</v>
      </c>
      <c r="G77" t="s">
        <v>19</v>
      </c>
      <c r="H77" t="s">
        <v>25</v>
      </c>
      <c r="I77">
        <v>319</v>
      </c>
      <c r="J77" s="7" t="s">
        <v>470</v>
      </c>
      <c r="K77">
        <v>6</v>
      </c>
      <c r="N77" t="str">
        <f t="shared" si="2"/>
        <v>(2002, 4, 11, 'Hladík Ladislav Ing. ', 53, 'ODS', 'BEZPP', 319, 6, 0)</v>
      </c>
    </row>
    <row r="78" spans="1:14" x14ac:dyDescent="0.25">
      <c r="A78">
        <v>4</v>
      </c>
      <c r="B78" t="s">
        <v>17</v>
      </c>
      <c r="C78">
        <v>12</v>
      </c>
      <c r="D78" t="s">
        <v>383</v>
      </c>
      <c r="F78">
        <v>26</v>
      </c>
      <c r="G78" t="s">
        <v>19</v>
      </c>
      <c r="H78" t="s">
        <v>25</v>
      </c>
      <c r="I78">
        <v>210</v>
      </c>
      <c r="J78" s="7" t="s">
        <v>471</v>
      </c>
      <c r="K78">
        <v>7</v>
      </c>
      <c r="N78" t="str">
        <f t="shared" si="2"/>
        <v>(2002, 4, 12, 'Mikulincová Hana ', 26, 'ODS', 'BEZPP', 210, 7, 0)</v>
      </c>
    </row>
    <row r="79" spans="1:14" x14ac:dyDescent="0.25">
      <c r="A79">
        <v>4</v>
      </c>
      <c r="B79" t="s">
        <v>17</v>
      </c>
      <c r="C79">
        <v>13</v>
      </c>
      <c r="D79" t="s">
        <v>234</v>
      </c>
      <c r="F79">
        <v>54</v>
      </c>
      <c r="G79" t="s">
        <v>19</v>
      </c>
      <c r="H79" t="s">
        <v>19</v>
      </c>
      <c r="I79">
        <v>288</v>
      </c>
      <c r="J79" s="7" t="s">
        <v>472</v>
      </c>
      <c r="K79">
        <v>8</v>
      </c>
      <c r="N79" t="str">
        <f t="shared" si="2"/>
        <v>(2002, 4, 13, 'Janáček František ', 54, 'ODS', 'ODS', 288, 8, 0)</v>
      </c>
    </row>
    <row r="80" spans="1:14" x14ac:dyDescent="0.25">
      <c r="A80">
        <v>4</v>
      </c>
      <c r="B80" t="s">
        <v>17</v>
      </c>
      <c r="C80">
        <v>14</v>
      </c>
      <c r="D80" t="s">
        <v>34</v>
      </c>
      <c r="F80">
        <v>59</v>
      </c>
      <c r="G80" t="s">
        <v>19</v>
      </c>
      <c r="H80" t="s">
        <v>19</v>
      </c>
      <c r="I80">
        <v>226</v>
      </c>
      <c r="J80" s="7" t="s">
        <v>136</v>
      </c>
      <c r="K80">
        <v>9</v>
      </c>
      <c r="N80" t="str">
        <f t="shared" si="2"/>
        <v>(2002, 4, 14, 'Hájková Anežka ', 59, 'ODS', 'ODS', 226, 9, 0)</v>
      </c>
    </row>
    <row r="81" spans="1:14" x14ac:dyDescent="0.25">
      <c r="A81">
        <v>4</v>
      </c>
      <c r="B81" t="s">
        <v>17</v>
      </c>
      <c r="C81">
        <v>15</v>
      </c>
      <c r="D81" t="s">
        <v>384</v>
      </c>
      <c r="F81">
        <v>70</v>
      </c>
      <c r="G81" t="s">
        <v>19</v>
      </c>
      <c r="H81" t="s">
        <v>19</v>
      </c>
      <c r="I81">
        <v>180</v>
      </c>
      <c r="J81" s="7" t="s">
        <v>473</v>
      </c>
      <c r="K81">
        <v>10</v>
      </c>
      <c r="N81" t="str">
        <f t="shared" si="2"/>
        <v>(2002, 4, 15, 'Forman Josef ', 70, 'ODS', 'ODS', 180, 10, 0)</v>
      </c>
    </row>
    <row r="82" spans="1:14" x14ac:dyDescent="0.25">
      <c r="A82">
        <v>5</v>
      </c>
      <c r="B82" t="s">
        <v>385</v>
      </c>
      <c r="C82">
        <v>1</v>
      </c>
      <c r="D82" t="s">
        <v>260</v>
      </c>
      <c r="E82" t="s">
        <v>22</v>
      </c>
      <c r="F82">
        <v>58</v>
      </c>
      <c r="G82" t="s">
        <v>53</v>
      </c>
      <c r="H82" t="s">
        <v>25</v>
      </c>
      <c r="I82">
        <v>430</v>
      </c>
      <c r="J82" s="7" t="s">
        <v>386</v>
      </c>
      <c r="K82">
        <v>1</v>
      </c>
      <c r="L82" t="s">
        <v>20</v>
      </c>
      <c r="N82" t="str">
        <f t="shared" si="2"/>
        <v>(2002, 5, 1, 'Kerbr František Ing. ', 58, 'NK', 'BEZPP', 430, 1, 1)</v>
      </c>
    </row>
    <row r="83" spans="1:14" x14ac:dyDescent="0.25">
      <c r="A83">
        <v>5</v>
      </c>
      <c r="B83" t="s">
        <v>385</v>
      </c>
      <c r="C83">
        <v>2</v>
      </c>
      <c r="D83" t="s">
        <v>79</v>
      </c>
      <c r="F83">
        <v>50</v>
      </c>
      <c r="G83" t="s">
        <v>53</v>
      </c>
      <c r="H83" t="s">
        <v>25</v>
      </c>
      <c r="I83">
        <v>242</v>
      </c>
      <c r="J83" s="7" t="s">
        <v>474</v>
      </c>
      <c r="K83">
        <v>1</v>
      </c>
      <c r="N83" t="str">
        <f t="shared" si="2"/>
        <v>(2002, 5, 2, 'Pátek Jiří ', 50, 'NK', 'BEZPP', 242, 1, 0)</v>
      </c>
    </row>
    <row r="84" spans="1:14" x14ac:dyDescent="0.25">
      <c r="A84">
        <v>5</v>
      </c>
      <c r="B84" t="s">
        <v>385</v>
      </c>
      <c r="C84">
        <v>3</v>
      </c>
      <c r="D84" t="s">
        <v>387</v>
      </c>
      <c r="F84">
        <v>56</v>
      </c>
      <c r="G84" t="s">
        <v>53</v>
      </c>
      <c r="H84" t="s">
        <v>25</v>
      </c>
      <c r="I84">
        <v>155</v>
      </c>
      <c r="J84" s="7" t="s">
        <v>308</v>
      </c>
      <c r="K84">
        <v>4</v>
      </c>
      <c r="N84" t="str">
        <f t="shared" si="2"/>
        <v>(2002, 5, 3, 'Dolák Vladimír ', 56, 'NK', 'BEZPP', 155, 4, 0)</v>
      </c>
    </row>
    <row r="85" spans="1:14" x14ac:dyDescent="0.25">
      <c r="A85">
        <v>5</v>
      </c>
      <c r="B85" t="s">
        <v>385</v>
      </c>
      <c r="C85">
        <v>4</v>
      </c>
      <c r="D85" t="s">
        <v>388</v>
      </c>
      <c r="F85">
        <v>59</v>
      </c>
      <c r="G85" t="s">
        <v>53</v>
      </c>
      <c r="H85" t="s">
        <v>25</v>
      </c>
      <c r="I85">
        <v>219</v>
      </c>
      <c r="J85" s="7" t="s">
        <v>475</v>
      </c>
      <c r="K85">
        <v>2</v>
      </c>
      <c r="N85" t="str">
        <f t="shared" si="2"/>
        <v>(2002, 5, 4, 'Kalina František ', 59, 'NK', 'BEZPP', 219, 2, 0)</v>
      </c>
    </row>
    <row r="86" spans="1:14" x14ac:dyDescent="0.25">
      <c r="A86">
        <v>5</v>
      </c>
      <c r="B86" t="s">
        <v>385</v>
      </c>
      <c r="C86">
        <v>5</v>
      </c>
      <c r="D86" t="s">
        <v>389</v>
      </c>
      <c r="F86">
        <v>35</v>
      </c>
      <c r="G86" t="s">
        <v>53</v>
      </c>
      <c r="H86" t="s">
        <v>25</v>
      </c>
      <c r="I86">
        <v>75</v>
      </c>
      <c r="J86" s="7" t="s">
        <v>476</v>
      </c>
      <c r="K86">
        <v>5</v>
      </c>
      <c r="N86" t="str">
        <f t="shared" si="2"/>
        <v>(2002, 5, 5, 'Prchal František ', 35, 'NK', 'BEZPP', 75, 5, 0)</v>
      </c>
    </row>
    <row r="87" spans="1:14" x14ac:dyDescent="0.25">
      <c r="A87">
        <v>5</v>
      </c>
      <c r="B87" t="s">
        <v>385</v>
      </c>
      <c r="C87">
        <v>6</v>
      </c>
      <c r="D87" t="s">
        <v>390</v>
      </c>
      <c r="F87">
        <v>53</v>
      </c>
      <c r="G87" t="s">
        <v>53</v>
      </c>
      <c r="H87" t="s">
        <v>25</v>
      </c>
      <c r="I87">
        <v>110</v>
      </c>
      <c r="J87" s="7" t="s">
        <v>477</v>
      </c>
      <c r="K87">
        <v>6</v>
      </c>
      <c r="N87" t="str">
        <f t="shared" ref="N87:N141" si="3">CONCATENATE("(",A$1,", ",A87,", ",C87,", '",D87," ",E87,"', ",F87,", '",G87,"', '",H87,"', ",I87,", ",IF(K87="","NULL",K87),", ",IF(L87="*",1,0),")")</f>
        <v>(2002, 5, 6, 'Stejskalová Marcela ', 53, 'NK', 'BEZPP', 110, 6, 0)</v>
      </c>
    </row>
    <row r="88" spans="1:14" x14ac:dyDescent="0.25">
      <c r="A88">
        <v>5</v>
      </c>
      <c r="B88" t="s">
        <v>385</v>
      </c>
      <c r="C88">
        <v>7</v>
      </c>
      <c r="D88" t="s">
        <v>391</v>
      </c>
      <c r="F88">
        <v>38</v>
      </c>
      <c r="G88" t="s">
        <v>53</v>
      </c>
      <c r="H88" t="s">
        <v>25</v>
      </c>
      <c r="I88">
        <v>128</v>
      </c>
      <c r="J88" s="7" t="s">
        <v>478</v>
      </c>
      <c r="K88">
        <v>7</v>
      </c>
      <c r="N88" t="str">
        <f t="shared" si="3"/>
        <v>(2002, 5, 7, 'Pařilová Iva ', 38, 'NK', 'BEZPP', 128, 7, 0)</v>
      </c>
    </row>
    <row r="89" spans="1:14" x14ac:dyDescent="0.25">
      <c r="A89">
        <v>5</v>
      </c>
      <c r="B89" t="s">
        <v>385</v>
      </c>
      <c r="C89">
        <v>8</v>
      </c>
      <c r="D89" t="s">
        <v>392</v>
      </c>
      <c r="E89" t="s">
        <v>22</v>
      </c>
      <c r="F89">
        <v>49</v>
      </c>
      <c r="G89" t="s">
        <v>53</v>
      </c>
      <c r="H89" t="s">
        <v>25</v>
      </c>
      <c r="I89">
        <v>163</v>
      </c>
      <c r="J89" s="7" t="s">
        <v>479</v>
      </c>
      <c r="K89">
        <v>3</v>
      </c>
      <c r="N89" t="str">
        <f t="shared" si="3"/>
        <v>(2002, 5, 8, 'Zrna Zdeněk Ing. ', 49, 'NK', 'BEZPP', 163, 3, 0)</v>
      </c>
    </row>
    <row r="90" spans="1:14" x14ac:dyDescent="0.25">
      <c r="A90">
        <v>5</v>
      </c>
      <c r="B90" t="s">
        <v>385</v>
      </c>
      <c r="C90">
        <v>9</v>
      </c>
      <c r="D90" t="s">
        <v>393</v>
      </c>
      <c r="F90">
        <v>29</v>
      </c>
      <c r="G90" t="s">
        <v>53</v>
      </c>
      <c r="H90" t="s">
        <v>25</v>
      </c>
      <c r="I90">
        <v>78</v>
      </c>
      <c r="J90" s="7" t="s">
        <v>480</v>
      </c>
      <c r="K90">
        <v>8</v>
      </c>
      <c r="N90" t="str">
        <f t="shared" si="3"/>
        <v>(2002, 5, 9, 'Koudela Jiří ', 29, 'NK', 'BEZPP', 78, 8, 0)</v>
      </c>
    </row>
    <row r="91" spans="1:14" x14ac:dyDescent="0.25">
      <c r="A91">
        <v>5</v>
      </c>
      <c r="B91" t="s">
        <v>385</v>
      </c>
      <c r="C91">
        <v>10</v>
      </c>
      <c r="D91" t="s">
        <v>394</v>
      </c>
      <c r="F91">
        <v>41</v>
      </c>
      <c r="G91" t="s">
        <v>53</v>
      </c>
      <c r="H91" t="s">
        <v>25</v>
      </c>
      <c r="I91">
        <v>135</v>
      </c>
      <c r="J91" s="7" t="s">
        <v>481</v>
      </c>
      <c r="K91">
        <v>9</v>
      </c>
      <c r="N91" t="str">
        <f t="shared" si="3"/>
        <v>(2002, 5, 10, 'Němec Radekr ', 41, 'NK', 'BEZPP', 135, 9, 0)</v>
      </c>
    </row>
    <row r="92" spans="1:14" x14ac:dyDescent="0.25">
      <c r="A92">
        <v>5</v>
      </c>
      <c r="B92" t="s">
        <v>385</v>
      </c>
      <c r="C92">
        <v>11</v>
      </c>
      <c r="D92" t="s">
        <v>395</v>
      </c>
      <c r="F92">
        <v>39</v>
      </c>
      <c r="G92" t="s">
        <v>53</v>
      </c>
      <c r="H92" t="s">
        <v>25</v>
      </c>
      <c r="I92">
        <v>63</v>
      </c>
      <c r="J92" s="7" t="s">
        <v>482</v>
      </c>
      <c r="K92">
        <v>10</v>
      </c>
      <c r="N92" t="str">
        <f t="shared" si="3"/>
        <v>(2002, 5, 11, 'Klementová Helena ', 39, 'NK', 'BEZPP', 63, 10, 0)</v>
      </c>
    </row>
    <row r="93" spans="1:14" x14ac:dyDescent="0.25">
      <c r="A93">
        <v>5</v>
      </c>
      <c r="B93" t="s">
        <v>385</v>
      </c>
      <c r="C93">
        <v>12</v>
      </c>
      <c r="D93" t="s">
        <v>396</v>
      </c>
      <c r="F93">
        <v>37</v>
      </c>
      <c r="G93" t="s">
        <v>53</v>
      </c>
      <c r="H93" t="s">
        <v>25</v>
      </c>
      <c r="I93">
        <v>61</v>
      </c>
      <c r="J93" s="7" t="s">
        <v>276</v>
      </c>
      <c r="K93">
        <v>11</v>
      </c>
      <c r="N93" t="str">
        <f t="shared" si="3"/>
        <v>(2002, 5, 12, 'Farková Marta ', 37, 'NK', 'BEZPP', 61, 11, 0)</v>
      </c>
    </row>
    <row r="94" spans="1:14" x14ac:dyDescent="0.25">
      <c r="A94">
        <v>5</v>
      </c>
      <c r="B94" t="s">
        <v>385</v>
      </c>
      <c r="C94">
        <v>13</v>
      </c>
      <c r="D94" t="s">
        <v>397</v>
      </c>
      <c r="F94">
        <v>42</v>
      </c>
      <c r="G94" t="s">
        <v>53</v>
      </c>
      <c r="H94" t="s">
        <v>25</v>
      </c>
      <c r="I94">
        <v>105</v>
      </c>
      <c r="J94" s="7" t="s">
        <v>483</v>
      </c>
      <c r="K94">
        <v>12</v>
      </c>
      <c r="N94" t="str">
        <f t="shared" si="3"/>
        <v>(2002, 5, 13, 'Pochop Stanislav ', 42, 'NK', 'BEZPP', 105, 12, 0)</v>
      </c>
    </row>
    <row r="95" spans="1:14" x14ac:dyDescent="0.25">
      <c r="A95">
        <v>5</v>
      </c>
      <c r="B95" t="s">
        <v>385</v>
      </c>
      <c r="C95">
        <v>14</v>
      </c>
      <c r="D95" t="s">
        <v>398</v>
      </c>
      <c r="F95">
        <v>50</v>
      </c>
      <c r="G95" t="s">
        <v>53</v>
      </c>
      <c r="H95" t="s">
        <v>25</v>
      </c>
      <c r="I95">
        <v>64</v>
      </c>
      <c r="J95" s="7" t="s">
        <v>484</v>
      </c>
      <c r="K95">
        <v>13</v>
      </c>
      <c r="N95" t="str">
        <f t="shared" si="3"/>
        <v>(2002, 5, 14, 'Janáčková Hana ', 50, 'NK', 'BEZPP', 64, 13, 0)</v>
      </c>
    </row>
    <row r="96" spans="1:14" x14ac:dyDescent="0.25">
      <c r="A96">
        <v>5</v>
      </c>
      <c r="B96" t="s">
        <v>385</v>
      </c>
      <c r="C96">
        <v>15</v>
      </c>
      <c r="D96" t="s">
        <v>399</v>
      </c>
      <c r="F96">
        <v>65</v>
      </c>
      <c r="G96" t="s">
        <v>53</v>
      </c>
      <c r="H96" t="s">
        <v>25</v>
      </c>
      <c r="I96">
        <v>62</v>
      </c>
      <c r="J96" s="7" t="s">
        <v>305</v>
      </c>
      <c r="K96">
        <v>14</v>
      </c>
      <c r="N96" t="str">
        <f t="shared" si="3"/>
        <v>(2002, 5, 15, 'Šejstal Zdeněk ', 65, 'NK', 'BEZPP', 62, 14, 0)</v>
      </c>
    </row>
    <row r="97" spans="1:14" x14ac:dyDescent="0.25">
      <c r="A97">
        <v>6</v>
      </c>
      <c r="B97" t="s">
        <v>400</v>
      </c>
      <c r="C97">
        <v>1</v>
      </c>
      <c r="D97" t="s">
        <v>401</v>
      </c>
      <c r="F97">
        <v>34</v>
      </c>
      <c r="G97" t="s">
        <v>53</v>
      </c>
      <c r="H97" t="s">
        <v>25</v>
      </c>
      <c r="I97">
        <v>146</v>
      </c>
      <c r="J97" s="7" t="s">
        <v>334</v>
      </c>
      <c r="K97">
        <v>2</v>
      </c>
      <c r="N97" t="str">
        <f t="shared" si="3"/>
        <v>(2002, 6, 1, 'Slámová Jolana ', 34, 'NK', 'BEZPP', 146, 2, 0)</v>
      </c>
    </row>
    <row r="98" spans="1:14" x14ac:dyDescent="0.25">
      <c r="A98">
        <v>6</v>
      </c>
      <c r="B98" t="s">
        <v>400</v>
      </c>
      <c r="C98">
        <v>2</v>
      </c>
      <c r="D98" t="s">
        <v>402</v>
      </c>
      <c r="F98">
        <v>37</v>
      </c>
      <c r="G98" t="s">
        <v>53</v>
      </c>
      <c r="H98" t="s">
        <v>25</v>
      </c>
      <c r="I98">
        <v>153</v>
      </c>
      <c r="J98" s="7" t="s">
        <v>118</v>
      </c>
      <c r="K98">
        <v>3</v>
      </c>
      <c r="N98" t="str">
        <f t="shared" si="3"/>
        <v>(2002, 6, 2, 'Mášová Lenka ', 37, 'NK', 'BEZPP', 153, 3, 0)</v>
      </c>
    </row>
    <row r="99" spans="1:14" x14ac:dyDescent="0.25">
      <c r="A99">
        <v>6</v>
      </c>
      <c r="B99" t="s">
        <v>400</v>
      </c>
      <c r="C99">
        <v>3</v>
      </c>
      <c r="D99" t="s">
        <v>403</v>
      </c>
      <c r="E99" t="s">
        <v>22</v>
      </c>
      <c r="F99">
        <v>50</v>
      </c>
      <c r="G99" t="s">
        <v>53</v>
      </c>
      <c r="H99" t="s">
        <v>25</v>
      </c>
      <c r="I99">
        <v>537</v>
      </c>
      <c r="J99" s="7" t="s">
        <v>404</v>
      </c>
      <c r="K99">
        <v>1</v>
      </c>
      <c r="L99" t="s">
        <v>20</v>
      </c>
      <c r="N99" t="str">
        <f t="shared" si="3"/>
        <v>(2002, 6, 3, 'Slezáková Jaroslava Ing. ', 50, 'NK', 'BEZPP', 537, 1, 1)</v>
      </c>
    </row>
    <row r="100" spans="1:14" x14ac:dyDescent="0.25">
      <c r="A100">
        <v>6</v>
      </c>
      <c r="B100" t="s">
        <v>400</v>
      </c>
      <c r="C100">
        <v>4</v>
      </c>
      <c r="D100" t="s">
        <v>405</v>
      </c>
      <c r="F100">
        <v>40</v>
      </c>
      <c r="G100" t="s">
        <v>53</v>
      </c>
      <c r="H100" t="s">
        <v>25</v>
      </c>
      <c r="I100">
        <v>121</v>
      </c>
      <c r="J100" s="7" t="s">
        <v>485</v>
      </c>
      <c r="K100">
        <v>4</v>
      </c>
      <c r="N100" t="str">
        <f t="shared" si="3"/>
        <v>(2002, 6, 4, 'Venzhöfer Vojtěch ', 40, 'NK', 'BEZPP', 121, 4, 0)</v>
      </c>
    </row>
    <row r="101" spans="1:14" x14ac:dyDescent="0.25">
      <c r="A101">
        <v>6</v>
      </c>
      <c r="B101" t="s">
        <v>400</v>
      </c>
      <c r="C101">
        <v>5</v>
      </c>
      <c r="D101" t="s">
        <v>406</v>
      </c>
      <c r="E101" t="s">
        <v>22</v>
      </c>
      <c r="F101">
        <v>36</v>
      </c>
      <c r="G101" t="s">
        <v>53</v>
      </c>
      <c r="H101" t="s">
        <v>25</v>
      </c>
      <c r="I101">
        <v>111</v>
      </c>
      <c r="J101" s="7" t="s">
        <v>335</v>
      </c>
      <c r="K101">
        <v>5</v>
      </c>
      <c r="N101" t="str">
        <f t="shared" si="3"/>
        <v>(2002, 6, 5, 'Mach Miloslav Ing. ', 36, 'NK', 'BEZPP', 111, 5, 0)</v>
      </c>
    </row>
    <row r="102" spans="1:14" x14ac:dyDescent="0.25">
      <c r="A102">
        <v>6</v>
      </c>
      <c r="B102" t="s">
        <v>400</v>
      </c>
      <c r="C102">
        <v>6</v>
      </c>
      <c r="D102" t="s">
        <v>88</v>
      </c>
      <c r="F102">
        <v>56</v>
      </c>
      <c r="G102" t="s">
        <v>53</v>
      </c>
      <c r="H102" t="s">
        <v>25</v>
      </c>
      <c r="I102">
        <v>123</v>
      </c>
      <c r="J102" s="7" t="s">
        <v>486</v>
      </c>
      <c r="K102">
        <v>6</v>
      </c>
      <c r="N102" t="str">
        <f t="shared" si="3"/>
        <v>(2002, 6, 6, 'Jirásková Věra ', 56, 'NK', 'BEZPP', 123, 6, 0)</v>
      </c>
    </row>
    <row r="103" spans="1:14" x14ac:dyDescent="0.25">
      <c r="A103">
        <v>6</v>
      </c>
      <c r="B103" t="s">
        <v>400</v>
      </c>
      <c r="C103">
        <v>7</v>
      </c>
      <c r="D103" t="s">
        <v>407</v>
      </c>
      <c r="F103">
        <v>64</v>
      </c>
      <c r="G103" t="s">
        <v>53</v>
      </c>
      <c r="H103" t="s">
        <v>25</v>
      </c>
      <c r="I103">
        <v>93</v>
      </c>
      <c r="J103" s="7" t="s">
        <v>487</v>
      </c>
      <c r="K103">
        <v>7</v>
      </c>
      <c r="N103" t="str">
        <f t="shared" si="3"/>
        <v>(2002, 6, 7, 'Březina Jiří ', 64, 'NK', 'BEZPP', 93, 7, 0)</v>
      </c>
    </row>
    <row r="104" spans="1:14" x14ac:dyDescent="0.25">
      <c r="A104">
        <v>6</v>
      </c>
      <c r="B104" t="s">
        <v>400</v>
      </c>
      <c r="C104">
        <v>8</v>
      </c>
      <c r="D104" t="s">
        <v>408</v>
      </c>
      <c r="F104">
        <v>51</v>
      </c>
      <c r="G104" t="s">
        <v>53</v>
      </c>
      <c r="H104" t="s">
        <v>25</v>
      </c>
      <c r="I104">
        <v>196</v>
      </c>
      <c r="J104" s="7" t="s">
        <v>488</v>
      </c>
      <c r="K104">
        <v>1</v>
      </c>
      <c r="N104" t="str">
        <f t="shared" si="3"/>
        <v>(2002, 6, 8, 'Musilová Marie ', 51, 'NK', 'BEZPP', 196, 1, 0)</v>
      </c>
    </row>
    <row r="105" spans="1:14" x14ac:dyDescent="0.25">
      <c r="A105">
        <v>6</v>
      </c>
      <c r="B105" t="s">
        <v>400</v>
      </c>
      <c r="C105">
        <v>9</v>
      </c>
      <c r="D105" t="s">
        <v>196</v>
      </c>
      <c r="F105">
        <v>47</v>
      </c>
      <c r="G105" t="s">
        <v>53</v>
      </c>
      <c r="H105" t="s">
        <v>25</v>
      </c>
      <c r="I105">
        <v>118</v>
      </c>
      <c r="J105" s="7" t="s">
        <v>489</v>
      </c>
      <c r="K105">
        <v>8</v>
      </c>
      <c r="N105" t="str">
        <f t="shared" si="3"/>
        <v>(2002, 6, 9, 'Benák Zdeněk ', 47, 'NK', 'BEZPP', 118, 8, 0)</v>
      </c>
    </row>
    <row r="106" spans="1:14" x14ac:dyDescent="0.25">
      <c r="A106">
        <v>6</v>
      </c>
      <c r="B106" t="s">
        <v>400</v>
      </c>
      <c r="C106">
        <v>10</v>
      </c>
      <c r="D106" t="s">
        <v>409</v>
      </c>
      <c r="F106">
        <v>51</v>
      </c>
      <c r="G106" t="s">
        <v>53</v>
      </c>
      <c r="H106" t="s">
        <v>25</v>
      </c>
      <c r="I106">
        <v>102</v>
      </c>
      <c r="J106" s="7" t="s">
        <v>490</v>
      </c>
      <c r="K106">
        <v>9</v>
      </c>
      <c r="N106" t="str">
        <f t="shared" si="3"/>
        <v>(2002, 6, 10, 'Holá Ivana ', 51, 'NK', 'BEZPP', 102, 9, 0)</v>
      </c>
    </row>
    <row r="107" spans="1:14" x14ac:dyDescent="0.25">
      <c r="A107">
        <v>6</v>
      </c>
      <c r="B107" t="s">
        <v>400</v>
      </c>
      <c r="C107">
        <v>11</v>
      </c>
      <c r="D107" t="s">
        <v>410</v>
      </c>
      <c r="F107">
        <v>49</v>
      </c>
      <c r="G107" t="s">
        <v>53</v>
      </c>
      <c r="H107" t="s">
        <v>25</v>
      </c>
      <c r="I107">
        <v>115</v>
      </c>
      <c r="J107" s="7" t="s">
        <v>491</v>
      </c>
      <c r="K107">
        <v>10</v>
      </c>
      <c r="N107" t="str">
        <f t="shared" si="3"/>
        <v>(2002, 6, 11, 'Macálka Jan ', 49, 'NK', 'BEZPP', 115, 10, 0)</v>
      </c>
    </row>
    <row r="108" spans="1:14" x14ac:dyDescent="0.25">
      <c r="A108">
        <v>6</v>
      </c>
      <c r="B108" t="s">
        <v>400</v>
      </c>
      <c r="C108">
        <v>12</v>
      </c>
      <c r="D108" t="s">
        <v>411</v>
      </c>
      <c r="F108">
        <v>35</v>
      </c>
      <c r="G108" t="s">
        <v>53</v>
      </c>
      <c r="H108" t="s">
        <v>25</v>
      </c>
      <c r="I108">
        <v>97</v>
      </c>
      <c r="J108" s="7" t="s">
        <v>178</v>
      </c>
      <c r="K108">
        <v>11</v>
      </c>
      <c r="N108" t="str">
        <f t="shared" si="3"/>
        <v>(2002, 6, 12, 'Henzlová Ivana ', 35, 'NK', 'BEZPP', 97, 11, 0)</v>
      </c>
    </row>
    <row r="109" spans="1:14" x14ac:dyDescent="0.25">
      <c r="A109">
        <v>6</v>
      </c>
      <c r="B109" t="s">
        <v>400</v>
      </c>
      <c r="C109">
        <v>13</v>
      </c>
      <c r="D109" t="s">
        <v>412</v>
      </c>
      <c r="F109">
        <v>54</v>
      </c>
      <c r="G109" t="s">
        <v>53</v>
      </c>
      <c r="H109" t="s">
        <v>25</v>
      </c>
      <c r="I109">
        <v>119</v>
      </c>
      <c r="J109" s="7" t="s">
        <v>492</v>
      </c>
      <c r="K109">
        <v>12</v>
      </c>
      <c r="N109" t="str">
        <f t="shared" si="3"/>
        <v>(2002, 6, 13, 'Veselá Emílie ', 54, 'NK', 'BEZPP', 119, 12, 0)</v>
      </c>
    </row>
    <row r="110" spans="1:14" x14ac:dyDescent="0.25">
      <c r="A110">
        <v>6</v>
      </c>
      <c r="B110" t="s">
        <v>400</v>
      </c>
      <c r="C110">
        <v>14</v>
      </c>
      <c r="D110" t="s">
        <v>413</v>
      </c>
      <c r="F110">
        <v>57</v>
      </c>
      <c r="G110" t="s">
        <v>53</v>
      </c>
      <c r="H110" t="s">
        <v>25</v>
      </c>
      <c r="I110">
        <v>81</v>
      </c>
      <c r="J110" s="7" t="s">
        <v>493</v>
      </c>
      <c r="K110">
        <v>13</v>
      </c>
      <c r="N110" t="str">
        <f t="shared" si="3"/>
        <v>(2002, 6, 14, 'Wildman Josef ', 57, 'NK', 'BEZPP', 81, 13, 0)</v>
      </c>
    </row>
    <row r="111" spans="1:14" x14ac:dyDescent="0.25">
      <c r="A111">
        <v>6</v>
      </c>
      <c r="B111" t="s">
        <v>400</v>
      </c>
      <c r="C111">
        <v>15</v>
      </c>
      <c r="D111" t="s">
        <v>414</v>
      </c>
      <c r="F111">
        <v>40</v>
      </c>
      <c r="G111" t="s">
        <v>53</v>
      </c>
      <c r="H111" t="s">
        <v>25</v>
      </c>
      <c r="I111">
        <v>43</v>
      </c>
      <c r="J111" s="7" t="s">
        <v>494</v>
      </c>
      <c r="K111">
        <v>14</v>
      </c>
      <c r="N111" t="str">
        <f t="shared" si="3"/>
        <v>(2002, 6, 15, 'Vojtěch Josef ', 40, 'NK', 'BEZPP', 43, 14, 0)</v>
      </c>
    </row>
    <row r="112" spans="1:14" x14ac:dyDescent="0.25">
      <c r="A112">
        <v>7</v>
      </c>
      <c r="B112" t="s">
        <v>415</v>
      </c>
      <c r="C112">
        <v>1</v>
      </c>
      <c r="D112" t="s">
        <v>78</v>
      </c>
      <c r="F112">
        <v>60</v>
      </c>
      <c r="G112" t="s">
        <v>53</v>
      </c>
      <c r="H112" t="s">
        <v>25</v>
      </c>
      <c r="I112">
        <v>327</v>
      </c>
      <c r="J112" s="7" t="s">
        <v>416</v>
      </c>
      <c r="N112" t="str">
        <f t="shared" si="3"/>
        <v>(2002, 7, 1, 'Schusterová Věra ', 60, 'NK', 'BEZPP', 327, NULL, 0)</v>
      </c>
    </row>
    <row r="113" spans="1:14" x14ac:dyDescent="0.25">
      <c r="A113">
        <v>7</v>
      </c>
      <c r="B113" t="s">
        <v>415</v>
      </c>
      <c r="C113">
        <v>2</v>
      </c>
      <c r="D113" t="s">
        <v>216</v>
      </c>
      <c r="F113">
        <v>53</v>
      </c>
      <c r="G113" t="s">
        <v>53</v>
      </c>
      <c r="H113" t="s">
        <v>25</v>
      </c>
      <c r="I113">
        <v>104</v>
      </c>
      <c r="J113" s="7" t="s">
        <v>495</v>
      </c>
      <c r="N113" t="str">
        <f t="shared" si="3"/>
        <v>(2002, 7, 2, 'Satrapová Helena ', 53, 'NK', 'BEZPP', 104, NULL, 0)</v>
      </c>
    </row>
    <row r="114" spans="1:14" x14ac:dyDescent="0.25">
      <c r="A114">
        <v>7</v>
      </c>
      <c r="B114" t="s">
        <v>415</v>
      </c>
      <c r="C114">
        <v>3</v>
      </c>
      <c r="D114" t="s">
        <v>417</v>
      </c>
      <c r="F114">
        <v>54</v>
      </c>
      <c r="G114" t="s">
        <v>53</v>
      </c>
      <c r="H114" t="s">
        <v>25</v>
      </c>
      <c r="I114">
        <v>62</v>
      </c>
      <c r="J114" s="7" t="s">
        <v>172</v>
      </c>
      <c r="N114" t="str">
        <f t="shared" si="3"/>
        <v>(2002, 7, 3, 'Šmídová Miloslava ', 54, 'NK', 'BEZPP', 62, NULL, 0)</v>
      </c>
    </row>
    <row r="115" spans="1:14" x14ac:dyDescent="0.25">
      <c r="A115">
        <v>7</v>
      </c>
      <c r="B115" t="s">
        <v>415</v>
      </c>
      <c r="C115">
        <v>4</v>
      </c>
      <c r="D115" t="s">
        <v>418</v>
      </c>
      <c r="F115">
        <v>24</v>
      </c>
      <c r="G115" t="s">
        <v>53</v>
      </c>
      <c r="H115" t="s">
        <v>25</v>
      </c>
      <c r="I115">
        <v>31</v>
      </c>
      <c r="J115" s="7" t="s">
        <v>496</v>
      </c>
      <c r="N115" t="str">
        <f t="shared" si="3"/>
        <v>(2002, 7, 4, 'Augustin Ondřej ', 24, 'NK', 'BEZPP', 31, NULL, 0)</v>
      </c>
    </row>
    <row r="116" spans="1:14" x14ac:dyDescent="0.25">
      <c r="A116">
        <v>7</v>
      </c>
      <c r="B116" t="s">
        <v>415</v>
      </c>
      <c r="C116">
        <v>5</v>
      </c>
      <c r="D116" t="s">
        <v>419</v>
      </c>
      <c r="F116">
        <v>42</v>
      </c>
      <c r="G116" t="s">
        <v>53</v>
      </c>
      <c r="H116" t="s">
        <v>25</v>
      </c>
      <c r="I116">
        <v>37</v>
      </c>
      <c r="J116" s="7" t="s">
        <v>140</v>
      </c>
      <c r="N116" t="str">
        <f t="shared" si="3"/>
        <v>(2002, 7, 5, 'Klementová Hana ', 42, 'NK', 'BEZPP', 37, NULL, 0)</v>
      </c>
    </row>
    <row r="117" spans="1:14" x14ac:dyDescent="0.25">
      <c r="A117">
        <v>7</v>
      </c>
      <c r="B117" t="s">
        <v>415</v>
      </c>
      <c r="C117">
        <v>6</v>
      </c>
      <c r="D117" t="s">
        <v>420</v>
      </c>
      <c r="F117">
        <v>24</v>
      </c>
      <c r="G117" t="s">
        <v>53</v>
      </c>
      <c r="H117" t="s">
        <v>25</v>
      </c>
      <c r="I117">
        <v>17</v>
      </c>
      <c r="J117" s="7" t="s">
        <v>497</v>
      </c>
      <c r="N117" t="str">
        <f t="shared" si="3"/>
        <v>(2002, 7, 6, 'Pleslová Daniela ', 24, 'NK', 'BEZPP', 17, NULL, 0)</v>
      </c>
    </row>
    <row r="118" spans="1:14" x14ac:dyDescent="0.25">
      <c r="A118">
        <v>7</v>
      </c>
      <c r="B118" t="s">
        <v>415</v>
      </c>
      <c r="C118">
        <v>7</v>
      </c>
      <c r="D118" t="s">
        <v>421</v>
      </c>
      <c r="F118">
        <v>46</v>
      </c>
      <c r="G118" t="s">
        <v>53</v>
      </c>
      <c r="H118" t="s">
        <v>25</v>
      </c>
      <c r="I118">
        <v>59</v>
      </c>
      <c r="J118" s="7" t="s">
        <v>498</v>
      </c>
      <c r="N118" t="str">
        <f t="shared" si="3"/>
        <v>(2002, 7, 7, 'Pleskačová Olga ', 46, 'NK', 'BEZPP', 59, NULL, 0)</v>
      </c>
    </row>
    <row r="119" spans="1:14" x14ac:dyDescent="0.25">
      <c r="A119">
        <v>7</v>
      </c>
      <c r="B119" t="s">
        <v>415</v>
      </c>
      <c r="C119">
        <v>8</v>
      </c>
      <c r="D119" t="s">
        <v>422</v>
      </c>
      <c r="F119">
        <v>38</v>
      </c>
      <c r="G119" t="s">
        <v>53</v>
      </c>
      <c r="H119" t="s">
        <v>25</v>
      </c>
      <c r="I119">
        <v>51</v>
      </c>
      <c r="J119" s="7" t="s">
        <v>499</v>
      </c>
      <c r="N119" t="str">
        <f t="shared" si="3"/>
        <v>(2002, 7, 8, 'Stránská Marie ', 38, 'NK', 'BEZPP', 51, NULL, 0)</v>
      </c>
    </row>
    <row r="120" spans="1:14" x14ac:dyDescent="0.25">
      <c r="A120">
        <v>7</v>
      </c>
      <c r="B120" t="s">
        <v>415</v>
      </c>
      <c r="C120">
        <v>9</v>
      </c>
      <c r="D120" t="s">
        <v>423</v>
      </c>
      <c r="F120">
        <v>50</v>
      </c>
      <c r="G120" t="s">
        <v>53</v>
      </c>
      <c r="H120" t="s">
        <v>25</v>
      </c>
      <c r="I120">
        <v>30</v>
      </c>
      <c r="J120" s="7" t="s">
        <v>500</v>
      </c>
      <c r="N120" t="str">
        <f t="shared" si="3"/>
        <v>(2002, 7, 9, 'Novotná Jaroslava ', 50, 'NK', 'BEZPP', 30, NULL, 0)</v>
      </c>
    </row>
    <row r="121" spans="1:14" x14ac:dyDescent="0.25">
      <c r="A121">
        <v>7</v>
      </c>
      <c r="B121" t="s">
        <v>415</v>
      </c>
      <c r="C121">
        <v>10</v>
      </c>
      <c r="D121" t="s">
        <v>424</v>
      </c>
      <c r="F121">
        <v>36</v>
      </c>
      <c r="G121" t="s">
        <v>53</v>
      </c>
      <c r="H121" t="s">
        <v>25</v>
      </c>
      <c r="I121">
        <v>73</v>
      </c>
      <c r="J121" s="7" t="s">
        <v>352</v>
      </c>
      <c r="N121" t="str">
        <f t="shared" si="3"/>
        <v>(2002, 7, 10, 'Pochopová Jana ', 36, 'NK', 'BEZPP', 73, NULL, 0)</v>
      </c>
    </row>
    <row r="122" spans="1:14" x14ac:dyDescent="0.25">
      <c r="A122">
        <v>7</v>
      </c>
      <c r="B122" t="s">
        <v>415</v>
      </c>
      <c r="C122">
        <v>11</v>
      </c>
      <c r="D122" t="s">
        <v>83</v>
      </c>
      <c r="F122">
        <v>59</v>
      </c>
      <c r="G122" t="s">
        <v>53</v>
      </c>
      <c r="H122" t="s">
        <v>25</v>
      </c>
      <c r="I122">
        <v>74</v>
      </c>
      <c r="J122" s="7" t="s">
        <v>501</v>
      </c>
      <c r="N122" t="str">
        <f t="shared" si="3"/>
        <v>(2002, 7, 11, 'Rosecká Marie ', 59, 'NK', 'BEZPP', 74, NULL, 0)</v>
      </c>
    </row>
    <row r="123" spans="1:14" x14ac:dyDescent="0.25">
      <c r="A123">
        <v>7</v>
      </c>
      <c r="B123" t="s">
        <v>415</v>
      </c>
      <c r="C123">
        <v>12</v>
      </c>
      <c r="D123" t="s">
        <v>425</v>
      </c>
      <c r="F123">
        <v>28</v>
      </c>
      <c r="G123" t="s">
        <v>53</v>
      </c>
      <c r="H123" t="s">
        <v>25</v>
      </c>
      <c r="I123">
        <v>30</v>
      </c>
      <c r="J123" s="7" t="s">
        <v>500</v>
      </c>
      <c r="N123" t="str">
        <f t="shared" si="3"/>
        <v>(2002, 7, 12, 'Vykoukalová Simona ', 28, 'NK', 'BEZPP', 30, NULL, 0)</v>
      </c>
    </row>
    <row r="124" spans="1:14" x14ac:dyDescent="0.25">
      <c r="A124">
        <v>7</v>
      </c>
      <c r="B124" t="s">
        <v>415</v>
      </c>
      <c r="C124">
        <v>13</v>
      </c>
      <c r="D124" t="s">
        <v>90</v>
      </c>
      <c r="F124">
        <v>52</v>
      </c>
      <c r="G124" t="s">
        <v>53</v>
      </c>
      <c r="H124" t="s">
        <v>25</v>
      </c>
      <c r="I124">
        <v>205</v>
      </c>
      <c r="J124" s="7" t="s">
        <v>502</v>
      </c>
      <c r="N124" t="str">
        <f t="shared" si="3"/>
        <v>(2002, 7, 13, 'Slavíčková Marie ', 52, 'NK', 'BEZPP', 205, NULL, 0)</v>
      </c>
    </row>
    <row r="125" spans="1:14" x14ac:dyDescent="0.25">
      <c r="A125">
        <v>7</v>
      </c>
      <c r="B125" t="s">
        <v>415</v>
      </c>
      <c r="C125">
        <v>14</v>
      </c>
      <c r="D125" t="s">
        <v>66</v>
      </c>
      <c r="F125">
        <v>59</v>
      </c>
      <c r="G125" t="s">
        <v>53</v>
      </c>
      <c r="H125" t="s">
        <v>25</v>
      </c>
      <c r="I125">
        <v>44</v>
      </c>
      <c r="J125" s="7" t="s">
        <v>503</v>
      </c>
      <c r="N125" t="str">
        <f t="shared" si="3"/>
        <v>(2002, 7, 14, 'Hyksová Marie ', 59, 'NK', 'BEZPP', 44, NULL, 0)</v>
      </c>
    </row>
    <row r="126" spans="1:14" x14ac:dyDescent="0.25">
      <c r="A126">
        <v>7</v>
      </c>
      <c r="B126" t="s">
        <v>415</v>
      </c>
      <c r="C126">
        <v>15</v>
      </c>
      <c r="D126" t="s">
        <v>426</v>
      </c>
      <c r="F126">
        <v>46</v>
      </c>
      <c r="G126" t="s">
        <v>53</v>
      </c>
      <c r="H126" t="s">
        <v>25</v>
      </c>
      <c r="I126">
        <v>53</v>
      </c>
      <c r="J126" s="7" t="s">
        <v>504</v>
      </c>
      <c r="N126" t="str">
        <f t="shared" si="3"/>
        <v>(2002, 7, 15, 'Sobotková Marie ', 46, 'NK', 'BEZPP', 53, NULL, 0)</v>
      </c>
    </row>
    <row r="127" spans="1:14" x14ac:dyDescent="0.25">
      <c r="A127">
        <v>8</v>
      </c>
      <c r="B127" t="s">
        <v>427</v>
      </c>
      <c r="C127">
        <v>1</v>
      </c>
      <c r="D127" t="s">
        <v>217</v>
      </c>
      <c r="F127">
        <v>43</v>
      </c>
      <c r="G127" t="s">
        <v>53</v>
      </c>
      <c r="H127" t="s">
        <v>25</v>
      </c>
      <c r="I127">
        <v>202</v>
      </c>
      <c r="J127" s="7" t="s">
        <v>505</v>
      </c>
      <c r="K127">
        <v>2</v>
      </c>
      <c r="N127" t="str">
        <f t="shared" si="3"/>
        <v>(2002, 8, 1, 'Čepl Václav ', 43, 'NK', 'BEZPP', 202, 2, 0)</v>
      </c>
    </row>
    <row r="128" spans="1:14" x14ac:dyDescent="0.25">
      <c r="A128">
        <v>8</v>
      </c>
      <c r="B128" t="s">
        <v>427</v>
      </c>
      <c r="C128">
        <v>2</v>
      </c>
      <c r="D128" t="s">
        <v>219</v>
      </c>
      <c r="E128" t="s">
        <v>31</v>
      </c>
      <c r="F128">
        <v>48</v>
      </c>
      <c r="G128" t="s">
        <v>53</v>
      </c>
      <c r="H128" t="s">
        <v>25</v>
      </c>
      <c r="I128">
        <v>541</v>
      </c>
      <c r="J128" s="7" t="s">
        <v>428</v>
      </c>
      <c r="K128">
        <v>1</v>
      </c>
      <c r="L128" t="s">
        <v>20</v>
      </c>
      <c r="N128" t="str">
        <f t="shared" si="3"/>
        <v>(2002, 8, 2, 'Tecl Slavomír Mgr. ', 48, 'NK', 'BEZPP', 541, 1, 1)</v>
      </c>
    </row>
    <row r="129" spans="1:14" x14ac:dyDescent="0.25">
      <c r="A129">
        <v>8</v>
      </c>
      <c r="B129" t="s">
        <v>427</v>
      </c>
      <c r="C129">
        <v>3</v>
      </c>
      <c r="D129" t="s">
        <v>194</v>
      </c>
      <c r="F129">
        <v>56</v>
      </c>
      <c r="G129" t="s">
        <v>53</v>
      </c>
      <c r="H129" t="s">
        <v>25</v>
      </c>
      <c r="I129">
        <v>328</v>
      </c>
      <c r="J129" s="7" t="s">
        <v>429</v>
      </c>
      <c r="K129">
        <v>1</v>
      </c>
      <c r="N129" t="str">
        <f t="shared" si="3"/>
        <v>(2002, 8, 3, 'Dvořáková Anna ', 56, 'NK', 'BEZPP', 328, 1, 0)</v>
      </c>
    </row>
    <row r="130" spans="1:14" x14ac:dyDescent="0.25">
      <c r="A130">
        <v>8</v>
      </c>
      <c r="B130" t="s">
        <v>427</v>
      </c>
      <c r="C130">
        <v>4</v>
      </c>
      <c r="D130" t="s">
        <v>193</v>
      </c>
      <c r="E130" t="s">
        <v>22</v>
      </c>
      <c r="F130">
        <v>52</v>
      </c>
      <c r="G130" t="s">
        <v>53</v>
      </c>
      <c r="H130" t="s">
        <v>25</v>
      </c>
      <c r="I130">
        <v>89</v>
      </c>
      <c r="J130" s="7" t="s">
        <v>506</v>
      </c>
      <c r="K130">
        <v>3</v>
      </c>
      <c r="N130" t="str">
        <f t="shared" si="3"/>
        <v>(2002, 8, 4, 'Culka Stanislav Ing. ', 52, 'NK', 'BEZPP', 89, 3, 0)</v>
      </c>
    </row>
    <row r="131" spans="1:14" x14ac:dyDescent="0.25">
      <c r="A131">
        <v>8</v>
      </c>
      <c r="B131" t="s">
        <v>427</v>
      </c>
      <c r="C131">
        <v>5</v>
      </c>
      <c r="D131" t="s">
        <v>33</v>
      </c>
      <c r="F131">
        <v>40</v>
      </c>
      <c r="G131" t="s">
        <v>53</v>
      </c>
      <c r="H131" t="s">
        <v>25</v>
      </c>
      <c r="I131">
        <v>128</v>
      </c>
      <c r="J131" s="7" t="s">
        <v>165</v>
      </c>
      <c r="K131">
        <v>4</v>
      </c>
      <c r="N131" t="str">
        <f t="shared" si="3"/>
        <v>(2002, 8, 5, 'Krča Miroslav ', 40, 'NK', 'BEZPP', 128, 4, 0)</v>
      </c>
    </row>
    <row r="132" spans="1:14" x14ac:dyDescent="0.25">
      <c r="A132">
        <v>8</v>
      </c>
      <c r="B132" t="s">
        <v>427</v>
      </c>
      <c r="C132">
        <v>6</v>
      </c>
      <c r="D132" t="s">
        <v>222</v>
      </c>
      <c r="E132" t="s">
        <v>22</v>
      </c>
      <c r="F132">
        <v>45</v>
      </c>
      <c r="G132" t="s">
        <v>53</v>
      </c>
      <c r="H132" t="s">
        <v>25</v>
      </c>
      <c r="I132">
        <v>136</v>
      </c>
      <c r="J132" s="7" t="s">
        <v>507</v>
      </c>
      <c r="K132">
        <v>5</v>
      </c>
      <c r="N132" t="str">
        <f t="shared" si="3"/>
        <v>(2002, 8, 6, 'Mošťková Miroslava Ing. ', 45, 'NK', 'BEZPP', 136, 5, 0)</v>
      </c>
    </row>
    <row r="133" spans="1:14" x14ac:dyDescent="0.25">
      <c r="A133">
        <v>8</v>
      </c>
      <c r="B133" t="s">
        <v>427</v>
      </c>
      <c r="C133">
        <v>7</v>
      </c>
      <c r="D133" t="s">
        <v>430</v>
      </c>
      <c r="F133">
        <v>36</v>
      </c>
      <c r="G133" t="s">
        <v>53</v>
      </c>
      <c r="H133" t="s">
        <v>25</v>
      </c>
      <c r="I133">
        <v>158</v>
      </c>
      <c r="J133" s="7" t="s">
        <v>508</v>
      </c>
      <c r="K133">
        <v>6</v>
      </c>
      <c r="N133" t="str">
        <f t="shared" si="3"/>
        <v>(2002, 8, 7, 'Přibyl Jiří ', 36, 'NK', 'BEZPP', 158, 6, 0)</v>
      </c>
    </row>
    <row r="134" spans="1:14" x14ac:dyDescent="0.25">
      <c r="A134">
        <v>8</v>
      </c>
      <c r="B134" t="s">
        <v>427</v>
      </c>
      <c r="C134">
        <v>8</v>
      </c>
      <c r="D134" t="s">
        <v>201</v>
      </c>
      <c r="F134">
        <v>39</v>
      </c>
      <c r="G134" t="s">
        <v>53</v>
      </c>
      <c r="H134" t="s">
        <v>25</v>
      </c>
      <c r="I134">
        <v>144</v>
      </c>
      <c r="J134" s="7" t="s">
        <v>346</v>
      </c>
      <c r="K134">
        <v>7</v>
      </c>
      <c r="N134" t="str">
        <f t="shared" si="3"/>
        <v>(2002, 8, 8, 'Dobrovolný Josef ', 39, 'NK', 'BEZPP', 144, 7, 0)</v>
      </c>
    </row>
    <row r="135" spans="1:14" x14ac:dyDescent="0.25">
      <c r="A135">
        <v>8</v>
      </c>
      <c r="B135" t="s">
        <v>427</v>
      </c>
      <c r="C135">
        <v>9</v>
      </c>
      <c r="D135" t="s">
        <v>431</v>
      </c>
      <c r="F135">
        <v>34</v>
      </c>
      <c r="G135" t="s">
        <v>53</v>
      </c>
      <c r="H135" t="s">
        <v>25</v>
      </c>
      <c r="I135">
        <v>95</v>
      </c>
      <c r="J135" s="7" t="s">
        <v>509</v>
      </c>
      <c r="K135">
        <v>8</v>
      </c>
      <c r="N135" t="str">
        <f t="shared" si="3"/>
        <v>(2002, 8, 9, 'Kytličková Václava ', 34, 'NK', 'BEZPP', 95, 8, 0)</v>
      </c>
    </row>
    <row r="136" spans="1:14" x14ac:dyDescent="0.25">
      <c r="A136">
        <v>8</v>
      </c>
      <c r="B136" t="s">
        <v>427</v>
      </c>
      <c r="C136">
        <v>10</v>
      </c>
      <c r="D136" t="s">
        <v>198</v>
      </c>
      <c r="F136">
        <v>45</v>
      </c>
      <c r="G136" t="s">
        <v>53</v>
      </c>
      <c r="H136" t="s">
        <v>25</v>
      </c>
      <c r="I136">
        <v>100</v>
      </c>
      <c r="J136" s="7" t="s">
        <v>182</v>
      </c>
      <c r="K136">
        <v>9</v>
      </c>
      <c r="N136" t="str">
        <f t="shared" si="3"/>
        <v>(2002, 8, 10, 'Linhart Pavel ', 45, 'NK', 'BEZPP', 100, 9, 0)</v>
      </c>
    </row>
    <row r="137" spans="1:14" x14ac:dyDescent="0.25">
      <c r="A137">
        <v>8</v>
      </c>
      <c r="B137" t="s">
        <v>427</v>
      </c>
      <c r="C137">
        <v>11</v>
      </c>
      <c r="D137" t="s">
        <v>205</v>
      </c>
      <c r="F137">
        <v>37</v>
      </c>
      <c r="G137" t="s">
        <v>53</v>
      </c>
      <c r="H137" t="s">
        <v>25</v>
      </c>
      <c r="I137">
        <v>55</v>
      </c>
      <c r="J137" s="7" t="s">
        <v>510</v>
      </c>
      <c r="K137">
        <v>10</v>
      </c>
      <c r="N137" t="str">
        <f t="shared" si="3"/>
        <v>(2002, 8, 11, 'Henzlová Jitka ', 37, 'NK', 'BEZPP', 55, 10, 0)</v>
      </c>
    </row>
    <row r="138" spans="1:14" x14ac:dyDescent="0.25">
      <c r="A138">
        <v>8</v>
      </c>
      <c r="B138" t="s">
        <v>427</v>
      </c>
      <c r="C138">
        <v>12</v>
      </c>
      <c r="D138" t="s">
        <v>432</v>
      </c>
      <c r="F138">
        <v>24</v>
      </c>
      <c r="G138" t="s">
        <v>53</v>
      </c>
      <c r="H138" t="s">
        <v>25</v>
      </c>
      <c r="I138">
        <v>44</v>
      </c>
      <c r="J138" s="7" t="s">
        <v>511</v>
      </c>
      <c r="K138">
        <v>11</v>
      </c>
      <c r="N138" t="str">
        <f t="shared" si="3"/>
        <v>(2002, 8, 12, 'Šnýdl Vladimír ', 24, 'NK', 'BEZPP', 44, 11, 0)</v>
      </c>
    </row>
    <row r="139" spans="1:14" x14ac:dyDescent="0.25">
      <c r="A139">
        <v>8</v>
      </c>
      <c r="B139" t="s">
        <v>427</v>
      </c>
      <c r="C139">
        <v>13</v>
      </c>
      <c r="D139" t="s">
        <v>231</v>
      </c>
      <c r="F139">
        <v>31</v>
      </c>
      <c r="G139" t="s">
        <v>53</v>
      </c>
      <c r="H139" t="s">
        <v>25</v>
      </c>
      <c r="I139">
        <v>65</v>
      </c>
      <c r="J139" s="7" t="s">
        <v>512</v>
      </c>
      <c r="K139">
        <v>12</v>
      </c>
      <c r="N139" t="str">
        <f t="shared" si="3"/>
        <v>(2002, 8, 13, 'Augustinová Martina ', 31, 'NK', 'BEZPP', 65, 12, 0)</v>
      </c>
    </row>
    <row r="140" spans="1:14" x14ac:dyDescent="0.25">
      <c r="A140">
        <v>8</v>
      </c>
      <c r="B140" t="s">
        <v>427</v>
      </c>
      <c r="C140">
        <v>14</v>
      </c>
      <c r="D140" t="s">
        <v>226</v>
      </c>
      <c r="F140">
        <v>38</v>
      </c>
      <c r="G140" t="s">
        <v>53</v>
      </c>
      <c r="H140" t="s">
        <v>25</v>
      </c>
      <c r="I140">
        <v>76</v>
      </c>
      <c r="J140" s="7" t="s">
        <v>513</v>
      </c>
      <c r="K140">
        <v>13</v>
      </c>
      <c r="N140" t="str">
        <f t="shared" si="3"/>
        <v>(2002, 8, 14, 'Votava Jiří ', 38, 'NK', 'BEZPP', 76, 13, 0)</v>
      </c>
    </row>
    <row r="141" spans="1:14" x14ac:dyDescent="0.25">
      <c r="A141">
        <v>8</v>
      </c>
      <c r="B141" t="s">
        <v>427</v>
      </c>
      <c r="C141">
        <v>15</v>
      </c>
      <c r="D141" t="s">
        <v>229</v>
      </c>
      <c r="F141">
        <v>36</v>
      </c>
      <c r="G141" t="s">
        <v>53</v>
      </c>
      <c r="H141" t="s">
        <v>25</v>
      </c>
      <c r="I141">
        <v>122</v>
      </c>
      <c r="J141" s="7" t="s">
        <v>452</v>
      </c>
      <c r="K141">
        <v>14</v>
      </c>
      <c r="N141" t="str">
        <f t="shared" si="3"/>
        <v>(2002, 8, 15, 'Karel Vít ', 36, 'NK', 'BEZPP', 122, 14, 0)</v>
      </c>
    </row>
  </sheetData>
  <mergeCells count="7">
    <mergeCell ref="I20:J20"/>
    <mergeCell ref="K20:K21"/>
    <mergeCell ref="L20:L21"/>
    <mergeCell ref="A20:B20"/>
    <mergeCell ref="A21:B21"/>
    <mergeCell ref="D20:E20"/>
    <mergeCell ref="F20:F2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workbookViewId="0">
      <selection activeCell="S7" sqref="S7:S11"/>
    </sheetView>
  </sheetViews>
  <sheetFormatPr defaultRowHeight="15" x14ac:dyDescent="0.25"/>
  <cols>
    <col min="2" max="2" width="28" customWidth="1"/>
    <col min="4" max="4" width="21.85546875" customWidth="1"/>
  </cols>
  <sheetData>
    <row r="1" spans="1:19" x14ac:dyDescent="0.25">
      <c r="A1">
        <v>2006</v>
      </c>
      <c r="C1" s="8" t="s">
        <v>712</v>
      </c>
      <c r="D1" s="8" t="s">
        <v>706</v>
      </c>
      <c r="E1" s="8" t="s">
        <v>700</v>
      </c>
      <c r="F1" s="8"/>
      <c r="G1" s="8"/>
      <c r="H1" s="8" t="s">
        <v>707</v>
      </c>
      <c r="I1" s="8" t="s">
        <v>708</v>
      </c>
      <c r="J1" s="8" t="s">
        <v>709</v>
      </c>
      <c r="K1" s="8" t="s">
        <v>710</v>
      </c>
      <c r="L1" s="8" t="s">
        <v>711</v>
      </c>
    </row>
    <row r="2" spans="1:19" x14ac:dyDescent="0.25">
      <c r="C2" s="8"/>
      <c r="D2" s="8"/>
      <c r="E2" s="8" t="s">
        <v>701</v>
      </c>
      <c r="F2" s="8" t="s">
        <v>702</v>
      </c>
      <c r="G2" s="8" t="s">
        <v>16</v>
      </c>
      <c r="H2" s="8"/>
      <c r="I2" s="8"/>
      <c r="J2" s="8"/>
      <c r="K2" s="8"/>
      <c r="L2" s="8"/>
    </row>
    <row r="3" spans="1:19" x14ac:dyDescent="0.25">
      <c r="C3" s="10">
        <v>15</v>
      </c>
      <c r="D3" s="10">
        <v>1</v>
      </c>
      <c r="E3" s="10">
        <v>3</v>
      </c>
      <c r="F3" s="10">
        <v>3</v>
      </c>
      <c r="G3" s="10">
        <v>100</v>
      </c>
      <c r="H3" s="10" t="s">
        <v>791</v>
      </c>
      <c r="I3" s="10" t="s">
        <v>792</v>
      </c>
      <c r="J3" s="10">
        <v>51.52</v>
      </c>
      <c r="K3" s="10" t="s">
        <v>793</v>
      </c>
      <c r="L3" s="10" t="s">
        <v>794</v>
      </c>
      <c r="N3" t="str">
        <f>CONCATENATE("(",$A$1,", ",C3,", ",H3,", ",I3,", ",K3,", ",L3,") ")</f>
        <v xml:space="preserve">(2006, 15, 3 160, 1 628, 1 627, 21 958) </v>
      </c>
    </row>
    <row r="5" spans="1:19" x14ac:dyDescent="0.25">
      <c r="A5" s="8" t="s">
        <v>183</v>
      </c>
      <c r="B5" s="8"/>
      <c r="C5" s="8" t="s">
        <v>515</v>
      </c>
      <c r="D5" s="8"/>
      <c r="F5" s="8" t="s">
        <v>10</v>
      </c>
      <c r="G5" s="8"/>
      <c r="H5" s="8" t="s">
        <v>515</v>
      </c>
      <c r="I5" s="8" t="s">
        <v>721</v>
      </c>
      <c r="J5" s="8" t="s">
        <v>722</v>
      </c>
      <c r="K5" s="8" t="s">
        <v>723</v>
      </c>
    </row>
    <row r="6" spans="1:19" x14ac:dyDescent="0.25">
      <c r="A6" s="8" t="s">
        <v>3</v>
      </c>
      <c r="B6" s="8" t="s">
        <v>516</v>
      </c>
      <c r="C6" s="8" t="s">
        <v>15</v>
      </c>
      <c r="D6" s="8" t="s">
        <v>16</v>
      </c>
      <c r="F6" s="8" t="s">
        <v>15</v>
      </c>
      <c r="G6" s="8" t="s">
        <v>16</v>
      </c>
      <c r="H6" s="8"/>
      <c r="I6" s="8"/>
      <c r="J6" s="8"/>
      <c r="K6" s="8"/>
    </row>
    <row r="7" spans="1:19" x14ac:dyDescent="0.25">
      <c r="A7">
        <v>1</v>
      </c>
      <c r="B7" t="s">
        <v>17</v>
      </c>
      <c r="C7">
        <v>15</v>
      </c>
      <c r="D7">
        <v>20</v>
      </c>
      <c r="F7" s="10" t="s">
        <v>731</v>
      </c>
      <c r="G7" s="10">
        <v>28.73</v>
      </c>
      <c r="H7" s="10">
        <v>15</v>
      </c>
      <c r="I7" s="10" t="s">
        <v>732</v>
      </c>
      <c r="J7" s="10">
        <v>28.72</v>
      </c>
      <c r="K7" s="10">
        <v>4</v>
      </c>
      <c r="N7" t="str">
        <f>CONCATENATE("(",$A$1,", ",$A7,", '",$B7,"')")</f>
        <v>(2006, 1, 'Občanská demokratická strana')</v>
      </c>
      <c r="S7" t="str">
        <f>CONCATENATE("set TotalVotes=",F7,", Mandates=",K7,"  where Year=",$A$1," and Number=",A7,"")</f>
        <v>set TotalVotes=6 308, Mandates=4  where Year=2006 and Number=1</v>
      </c>
    </row>
    <row r="8" spans="1:19" x14ac:dyDescent="0.25">
      <c r="A8">
        <v>2</v>
      </c>
      <c r="B8" t="s">
        <v>517</v>
      </c>
      <c r="C8">
        <v>15</v>
      </c>
      <c r="D8">
        <v>20</v>
      </c>
      <c r="F8" s="10" t="s">
        <v>733</v>
      </c>
      <c r="G8" s="10">
        <v>20.41</v>
      </c>
      <c r="H8" s="10">
        <v>15</v>
      </c>
      <c r="I8" s="10" t="s">
        <v>732</v>
      </c>
      <c r="J8" s="10">
        <v>20.399999999999999</v>
      </c>
      <c r="K8" s="10">
        <v>3</v>
      </c>
      <c r="N8" t="str">
        <f t="shared" ref="N8:N11" si="0">CONCATENATE("(",$A$1,", ",$A8,", '",$B8,"')")</f>
        <v>(2006, 2, 'Sdružení nezávislých kandidátů - Přibyslav')</v>
      </c>
      <c r="S8" t="str">
        <f t="shared" ref="S8:S11" si="1">CONCATENATE("set TotalVotes=",F8,", Mandates=",K8,"  where Year=",$A$1," and Number=",A8,"")</f>
        <v>set TotalVotes=4 481, Mandates=3  where Year=2006 and Number=2</v>
      </c>
    </row>
    <row r="9" spans="1:19" x14ac:dyDescent="0.25">
      <c r="A9">
        <v>3</v>
      </c>
      <c r="B9" t="s">
        <v>191</v>
      </c>
      <c r="C9">
        <v>15</v>
      </c>
      <c r="D9">
        <v>20</v>
      </c>
      <c r="F9" s="10" t="s">
        <v>734</v>
      </c>
      <c r="G9" s="10">
        <v>13.42</v>
      </c>
      <c r="H9" s="10">
        <v>15</v>
      </c>
      <c r="I9" s="10" t="s">
        <v>732</v>
      </c>
      <c r="J9" s="10">
        <v>13.41</v>
      </c>
      <c r="K9" s="10">
        <v>2</v>
      </c>
      <c r="N9" t="str">
        <f t="shared" si="0"/>
        <v>(2006, 3, 'Komunistická strana Čech a Moravy')</v>
      </c>
      <c r="S9" t="str">
        <f t="shared" si="1"/>
        <v>set TotalVotes=2 946, Mandates=2  where Year=2006 and Number=3</v>
      </c>
    </row>
    <row r="10" spans="1:19" x14ac:dyDescent="0.25">
      <c r="A10">
        <v>4</v>
      </c>
      <c r="B10" t="s">
        <v>190</v>
      </c>
      <c r="C10">
        <v>15</v>
      </c>
      <c r="D10">
        <v>20</v>
      </c>
      <c r="F10" s="10" t="s">
        <v>735</v>
      </c>
      <c r="G10" s="10">
        <v>18.39</v>
      </c>
      <c r="H10" s="10">
        <v>15</v>
      </c>
      <c r="I10" s="10" t="s">
        <v>732</v>
      </c>
      <c r="J10" s="10">
        <v>18.38</v>
      </c>
      <c r="K10" s="10">
        <v>3</v>
      </c>
      <c r="N10" t="str">
        <f t="shared" si="0"/>
        <v>(2006, 4, 'Česká strana sociálně demokratická')</v>
      </c>
      <c r="S10" t="str">
        <f t="shared" si="1"/>
        <v>set TotalVotes=4 038, Mandates=3  where Year=2006 and Number=4</v>
      </c>
    </row>
    <row r="11" spans="1:19" x14ac:dyDescent="0.25">
      <c r="A11">
        <v>5</v>
      </c>
      <c r="B11" t="s">
        <v>189</v>
      </c>
      <c r="C11">
        <v>15</v>
      </c>
      <c r="D11">
        <v>20</v>
      </c>
      <c r="F11" s="10" t="s">
        <v>736</v>
      </c>
      <c r="G11" s="10">
        <v>19.059999999999999</v>
      </c>
      <c r="H11" s="10">
        <v>15</v>
      </c>
      <c r="I11" s="10" t="s">
        <v>732</v>
      </c>
      <c r="J11" s="10">
        <v>19.05</v>
      </c>
      <c r="K11" s="10">
        <v>3</v>
      </c>
      <c r="N11" t="str">
        <f t="shared" si="0"/>
        <v>(2006, 5, 'Křesťanská a demokratická unie - Československá strana lidová')</v>
      </c>
      <c r="S11" t="str">
        <f t="shared" si="1"/>
        <v>set TotalVotes=4 185, Mandates=3  where Year=2006 and Number=5</v>
      </c>
    </row>
    <row r="20" spans="1:14" x14ac:dyDescent="0.25">
      <c r="A20" t="s">
        <v>183</v>
      </c>
      <c r="C20" t="s">
        <v>4</v>
      </c>
      <c r="F20" t="s">
        <v>603</v>
      </c>
      <c r="G20" t="s">
        <v>602</v>
      </c>
      <c r="H20" t="s">
        <v>10</v>
      </c>
      <c r="J20" t="s">
        <v>604</v>
      </c>
      <c r="K20" t="s">
        <v>12</v>
      </c>
    </row>
    <row r="21" spans="1:14" x14ac:dyDescent="0.25">
      <c r="A21" t="s">
        <v>3</v>
      </c>
      <c r="B21" t="s">
        <v>516</v>
      </c>
      <c r="C21" t="s">
        <v>601</v>
      </c>
      <c r="D21" t="s">
        <v>522</v>
      </c>
      <c r="E21" t="s">
        <v>523</v>
      </c>
      <c r="H21" t="s">
        <v>15</v>
      </c>
      <c r="I21" t="s">
        <v>16</v>
      </c>
      <c r="J21" t="s">
        <v>521</v>
      </c>
    </row>
    <row r="22" spans="1:14" x14ac:dyDescent="0.25">
      <c r="A22">
        <v>1</v>
      </c>
      <c r="B22" t="s">
        <v>17</v>
      </c>
      <c r="C22">
        <v>1</v>
      </c>
      <c r="D22" t="s">
        <v>524</v>
      </c>
      <c r="E22">
        <v>44</v>
      </c>
      <c r="F22" t="s">
        <v>19</v>
      </c>
      <c r="G22" t="s">
        <v>19</v>
      </c>
      <c r="H22">
        <v>570</v>
      </c>
      <c r="I22">
        <v>9.0299999999999994</v>
      </c>
      <c r="J22">
        <v>4</v>
      </c>
      <c r="K22" t="s">
        <v>20</v>
      </c>
      <c r="N22" t="str">
        <f>CONCATENATE("(",A$1,", ",A22,", ",C22,", '",D22,"', ",E22,", '",F22,"', '",G22,"', ",H22,", ",IF(J22="","NULL",J22),", ",IF(K22="*",1,0),")")</f>
        <v>(2006, 1, 1, 'Zábrana Václav Ing.', 44, 'ODS', 'ODS', 570, 4, 1)</v>
      </c>
    </row>
    <row r="23" spans="1:14" x14ac:dyDescent="0.25">
      <c r="A23">
        <v>1</v>
      </c>
      <c r="B23" t="s">
        <v>17</v>
      </c>
      <c r="C23">
        <v>2</v>
      </c>
      <c r="D23" t="s">
        <v>525</v>
      </c>
      <c r="E23">
        <v>31</v>
      </c>
      <c r="F23" t="s">
        <v>19</v>
      </c>
      <c r="G23" t="s">
        <v>19</v>
      </c>
      <c r="H23">
        <v>625</v>
      </c>
      <c r="I23">
        <v>9.9</v>
      </c>
      <c r="J23">
        <v>1</v>
      </c>
      <c r="K23" t="s">
        <v>20</v>
      </c>
      <c r="N23" t="str">
        <f t="shared" ref="N23:N86" si="2">CONCATENATE("(",A$1,", ",A23,", ",C23,", '",D23,"', ",E23,", '",F23,"', '",G23,"', ",H23,", ",IF(J23="","NULL",J23),", ",IF(K23="*",1,0),")")</f>
        <v>(2006, 1, 2, 'Kamarád Martin', 31, 'ODS', 'ODS', 625, 1, 1)</v>
      </c>
    </row>
    <row r="24" spans="1:14" x14ac:dyDescent="0.25">
      <c r="A24">
        <v>1</v>
      </c>
      <c r="B24" t="s">
        <v>17</v>
      </c>
      <c r="C24">
        <v>3</v>
      </c>
      <c r="D24" t="s">
        <v>526</v>
      </c>
      <c r="E24">
        <v>58</v>
      </c>
      <c r="F24" t="s">
        <v>19</v>
      </c>
      <c r="G24" t="s">
        <v>25</v>
      </c>
      <c r="H24">
        <v>580</v>
      </c>
      <c r="I24">
        <v>9.19</v>
      </c>
      <c r="J24">
        <v>3</v>
      </c>
      <c r="K24" t="s">
        <v>20</v>
      </c>
      <c r="N24" t="str">
        <f t="shared" si="2"/>
        <v>(2006, 1, 3, 'Šnýdlová Anna Mgr.', 58, 'ODS', 'BEZPP', 580, 3, 1)</v>
      </c>
    </row>
    <row r="25" spans="1:14" x14ac:dyDescent="0.25">
      <c r="A25">
        <v>1</v>
      </c>
      <c r="B25" t="s">
        <v>17</v>
      </c>
      <c r="C25">
        <v>4</v>
      </c>
      <c r="D25" t="s">
        <v>527</v>
      </c>
      <c r="E25">
        <v>41</v>
      </c>
      <c r="F25" t="s">
        <v>19</v>
      </c>
      <c r="G25" t="s">
        <v>19</v>
      </c>
      <c r="H25">
        <v>601</v>
      </c>
      <c r="I25">
        <v>9.52</v>
      </c>
      <c r="J25">
        <v>2</v>
      </c>
      <c r="K25" t="s">
        <v>20</v>
      </c>
      <c r="N25" t="str">
        <f t="shared" si="2"/>
        <v>(2006, 1, 4, 'Benc Ota Mgr.', 41, 'ODS', 'ODS', 601, 2, 1)</v>
      </c>
    </row>
    <row r="26" spans="1:14" x14ac:dyDescent="0.25">
      <c r="A26">
        <v>1</v>
      </c>
      <c r="B26" t="s">
        <v>17</v>
      </c>
      <c r="C26">
        <v>5</v>
      </c>
      <c r="D26" t="s">
        <v>528</v>
      </c>
      <c r="E26">
        <v>59</v>
      </c>
      <c r="F26" t="s">
        <v>19</v>
      </c>
      <c r="G26" t="s">
        <v>19</v>
      </c>
      <c r="H26">
        <v>451</v>
      </c>
      <c r="I26">
        <v>7.14</v>
      </c>
      <c r="J26">
        <v>2</v>
      </c>
      <c r="K26" t="s">
        <v>529</v>
      </c>
      <c r="N26" t="str">
        <f t="shared" si="2"/>
        <v>(2006, 1, 5, 'Stolínová Marta', 59, 'ODS', 'ODS', 451, 2, 0)</v>
      </c>
    </row>
    <row r="27" spans="1:14" x14ac:dyDescent="0.25">
      <c r="A27">
        <v>1</v>
      </c>
      <c r="B27" t="s">
        <v>17</v>
      </c>
      <c r="C27">
        <v>6</v>
      </c>
      <c r="D27" t="s">
        <v>530</v>
      </c>
      <c r="E27">
        <v>58</v>
      </c>
      <c r="F27" t="s">
        <v>19</v>
      </c>
      <c r="G27" t="s">
        <v>25</v>
      </c>
      <c r="H27">
        <v>473</v>
      </c>
      <c r="I27">
        <v>7.49</v>
      </c>
      <c r="J27">
        <v>1</v>
      </c>
      <c r="K27" t="s">
        <v>529</v>
      </c>
      <c r="N27" t="str">
        <f t="shared" si="2"/>
        <v>(2006, 1, 6, 'Hamerník Josef', 58, 'ODS', 'BEZPP', 473, 1, 0)</v>
      </c>
    </row>
    <row r="28" spans="1:14" x14ac:dyDescent="0.25">
      <c r="A28">
        <v>1</v>
      </c>
      <c r="B28" t="s">
        <v>17</v>
      </c>
      <c r="C28">
        <v>7</v>
      </c>
      <c r="D28" t="s">
        <v>531</v>
      </c>
      <c r="E28">
        <v>27</v>
      </c>
      <c r="F28" t="s">
        <v>19</v>
      </c>
      <c r="G28" t="s">
        <v>19</v>
      </c>
      <c r="H28">
        <v>382</v>
      </c>
      <c r="I28">
        <v>6.05</v>
      </c>
      <c r="J28">
        <v>3</v>
      </c>
      <c r="K28" t="s">
        <v>529</v>
      </c>
      <c r="N28" t="str">
        <f t="shared" si="2"/>
        <v>(2006, 1, 7, 'Musil Martin Ing.', 27, 'ODS', 'ODS', 382, 3, 0)</v>
      </c>
    </row>
    <row r="29" spans="1:14" x14ac:dyDescent="0.25">
      <c r="A29">
        <v>1</v>
      </c>
      <c r="B29" t="s">
        <v>17</v>
      </c>
      <c r="C29">
        <v>8</v>
      </c>
      <c r="D29" t="s">
        <v>532</v>
      </c>
      <c r="E29">
        <v>30</v>
      </c>
      <c r="F29" t="s">
        <v>19</v>
      </c>
      <c r="G29" t="s">
        <v>25</v>
      </c>
      <c r="H29">
        <v>431</v>
      </c>
      <c r="I29">
        <v>6.83</v>
      </c>
      <c r="J29">
        <v>4</v>
      </c>
      <c r="K29" t="s">
        <v>529</v>
      </c>
      <c r="N29" t="str">
        <f t="shared" si="2"/>
        <v>(2006, 1, 8, 'Stehno Vladislav RNDr.', 30, 'ODS', 'BEZPP', 431, 4, 0)</v>
      </c>
    </row>
    <row r="30" spans="1:14" x14ac:dyDescent="0.25">
      <c r="A30">
        <v>1</v>
      </c>
      <c r="B30" t="s">
        <v>17</v>
      </c>
      <c r="C30">
        <v>9</v>
      </c>
      <c r="D30" t="s">
        <v>533</v>
      </c>
      <c r="E30">
        <v>22</v>
      </c>
      <c r="F30" t="s">
        <v>19</v>
      </c>
      <c r="G30" t="s">
        <v>19</v>
      </c>
      <c r="H30">
        <v>309</v>
      </c>
      <c r="I30">
        <v>4.8899999999999997</v>
      </c>
      <c r="J30">
        <v>5</v>
      </c>
      <c r="K30" t="s">
        <v>529</v>
      </c>
      <c r="N30" t="str">
        <f t="shared" si="2"/>
        <v>(2006, 1, 9, 'Musilová Jana', 22, 'ODS', 'ODS', 309, 5, 0)</v>
      </c>
    </row>
    <row r="31" spans="1:14" x14ac:dyDescent="0.25">
      <c r="A31">
        <v>1</v>
      </c>
      <c r="B31" t="s">
        <v>17</v>
      </c>
      <c r="C31">
        <v>10</v>
      </c>
      <c r="D31" t="s">
        <v>534</v>
      </c>
      <c r="E31">
        <v>36</v>
      </c>
      <c r="F31" t="s">
        <v>19</v>
      </c>
      <c r="G31" t="s">
        <v>19</v>
      </c>
      <c r="H31">
        <v>347</v>
      </c>
      <c r="I31">
        <v>5.5</v>
      </c>
      <c r="J31">
        <v>6</v>
      </c>
      <c r="K31" t="s">
        <v>529</v>
      </c>
      <c r="N31" t="str">
        <f t="shared" si="2"/>
        <v>(2006, 1, 10, 'Krejčí Jan', 36, 'ODS', 'ODS', 347, 6, 0)</v>
      </c>
    </row>
    <row r="32" spans="1:14" x14ac:dyDescent="0.25">
      <c r="A32">
        <v>1</v>
      </c>
      <c r="B32" t="s">
        <v>17</v>
      </c>
      <c r="C32">
        <v>11</v>
      </c>
      <c r="D32" t="s">
        <v>535</v>
      </c>
      <c r="E32">
        <v>51</v>
      </c>
      <c r="F32" t="s">
        <v>19</v>
      </c>
      <c r="G32" t="s">
        <v>25</v>
      </c>
      <c r="H32">
        <v>320</v>
      </c>
      <c r="I32">
        <v>5.07</v>
      </c>
      <c r="J32">
        <v>7</v>
      </c>
      <c r="K32" t="s">
        <v>529</v>
      </c>
      <c r="N32" t="str">
        <f t="shared" si="2"/>
        <v>(2006, 1, 11, 'Pavlíček Petr', 51, 'ODS', 'BEZPP', 320, 7, 0)</v>
      </c>
    </row>
    <row r="33" spans="1:14" x14ac:dyDescent="0.25">
      <c r="A33">
        <v>1</v>
      </c>
      <c r="B33" t="s">
        <v>17</v>
      </c>
      <c r="C33">
        <v>12</v>
      </c>
      <c r="D33" t="s">
        <v>536</v>
      </c>
      <c r="E33">
        <v>50</v>
      </c>
      <c r="F33" t="s">
        <v>19</v>
      </c>
      <c r="G33" t="s">
        <v>25</v>
      </c>
      <c r="H33">
        <v>328</v>
      </c>
      <c r="I33">
        <v>5.19</v>
      </c>
      <c r="J33">
        <v>8</v>
      </c>
      <c r="K33" t="s">
        <v>529</v>
      </c>
      <c r="N33" t="str">
        <f t="shared" si="2"/>
        <v>(2006, 1, 12, 'Pometlo Stanislav Ing.', 50, 'ODS', 'BEZPP', 328, 8, 0)</v>
      </c>
    </row>
    <row r="34" spans="1:14" x14ac:dyDescent="0.25">
      <c r="A34">
        <v>1</v>
      </c>
      <c r="B34" t="s">
        <v>17</v>
      </c>
      <c r="C34">
        <v>13</v>
      </c>
      <c r="D34" t="s">
        <v>537</v>
      </c>
      <c r="E34">
        <v>47</v>
      </c>
      <c r="F34" t="s">
        <v>19</v>
      </c>
      <c r="G34" t="s">
        <v>19</v>
      </c>
      <c r="H34">
        <v>288</v>
      </c>
      <c r="I34">
        <v>4.5599999999999996</v>
      </c>
      <c r="J34">
        <v>9</v>
      </c>
      <c r="K34" t="s">
        <v>529</v>
      </c>
      <c r="N34" t="str">
        <f t="shared" si="2"/>
        <v>(2006, 1, 13, 'Čepl Václav', 47, 'ODS', 'ODS', 288, 9, 0)</v>
      </c>
    </row>
    <row r="35" spans="1:14" x14ac:dyDescent="0.25">
      <c r="A35">
        <v>1</v>
      </c>
      <c r="B35" t="s">
        <v>17</v>
      </c>
      <c r="C35">
        <v>14</v>
      </c>
      <c r="D35" t="s">
        <v>538</v>
      </c>
      <c r="E35">
        <v>23</v>
      </c>
      <c r="F35" t="s">
        <v>19</v>
      </c>
      <c r="G35" t="s">
        <v>25</v>
      </c>
      <c r="H35">
        <v>279</v>
      </c>
      <c r="I35">
        <v>4.42</v>
      </c>
      <c r="J35">
        <v>10</v>
      </c>
      <c r="K35" t="s">
        <v>529</v>
      </c>
      <c r="N35" t="str">
        <f t="shared" si="2"/>
        <v>(2006, 1, 14, 'Sobotka Petr', 23, 'ODS', 'BEZPP', 279, 10, 0)</v>
      </c>
    </row>
    <row r="36" spans="1:14" x14ac:dyDescent="0.25">
      <c r="A36">
        <v>1</v>
      </c>
      <c r="B36" t="s">
        <v>17</v>
      </c>
      <c r="C36">
        <v>15</v>
      </c>
      <c r="D36" t="s">
        <v>539</v>
      </c>
      <c r="E36">
        <v>58</v>
      </c>
      <c r="F36" t="s">
        <v>19</v>
      </c>
      <c r="G36" t="s">
        <v>25</v>
      </c>
      <c r="H36">
        <v>324</v>
      </c>
      <c r="I36">
        <v>5.13</v>
      </c>
      <c r="J36">
        <v>11</v>
      </c>
      <c r="K36" t="s">
        <v>529</v>
      </c>
      <c r="N36" t="str">
        <f t="shared" si="2"/>
        <v>(2006, 1, 15, 'Janáček František', 58, 'ODS', 'BEZPP', 324, 11, 0)</v>
      </c>
    </row>
    <row r="37" spans="1:14" x14ac:dyDescent="0.25">
      <c r="A37">
        <v>2</v>
      </c>
      <c r="B37" t="s">
        <v>540</v>
      </c>
      <c r="C37">
        <v>1</v>
      </c>
      <c r="D37" t="s">
        <v>541</v>
      </c>
      <c r="E37">
        <v>56</v>
      </c>
      <c r="F37" t="s">
        <v>53</v>
      </c>
      <c r="G37" t="s">
        <v>25</v>
      </c>
      <c r="H37">
        <v>452</v>
      </c>
      <c r="I37">
        <v>10.08</v>
      </c>
      <c r="J37">
        <v>3</v>
      </c>
      <c r="K37" t="s">
        <v>20</v>
      </c>
      <c r="N37" t="str">
        <f t="shared" si="2"/>
        <v>(2006, 2, 1, 'Štefáček Jan Mgr.', 56, 'NK', 'BEZPP', 452, 3, 1)</v>
      </c>
    </row>
    <row r="38" spans="1:14" x14ac:dyDescent="0.25">
      <c r="A38">
        <v>2</v>
      </c>
      <c r="B38" t="s">
        <v>540</v>
      </c>
      <c r="C38">
        <v>2</v>
      </c>
      <c r="D38" t="s">
        <v>542</v>
      </c>
      <c r="E38">
        <v>62</v>
      </c>
      <c r="F38" t="s">
        <v>53</v>
      </c>
      <c r="G38" t="s">
        <v>25</v>
      </c>
      <c r="H38">
        <v>292</v>
      </c>
      <c r="I38">
        <v>6.51</v>
      </c>
      <c r="J38">
        <v>3</v>
      </c>
      <c r="K38" t="s">
        <v>529</v>
      </c>
      <c r="N38" t="str">
        <f t="shared" si="2"/>
        <v>(2006, 2, 2, 'Kerbr František Ing.', 62, 'NK', 'BEZPP', 292, 3, 0)</v>
      </c>
    </row>
    <row r="39" spans="1:14" x14ac:dyDescent="0.25">
      <c r="A39">
        <v>2</v>
      </c>
      <c r="B39" t="s">
        <v>540</v>
      </c>
      <c r="C39">
        <v>3</v>
      </c>
      <c r="D39" t="s">
        <v>543</v>
      </c>
      <c r="E39">
        <v>52</v>
      </c>
      <c r="F39" t="s">
        <v>53</v>
      </c>
      <c r="G39" t="s">
        <v>25</v>
      </c>
      <c r="H39">
        <v>478</v>
      </c>
      <c r="I39">
        <v>10.66</v>
      </c>
      <c r="J39">
        <v>1</v>
      </c>
      <c r="K39" t="s">
        <v>20</v>
      </c>
      <c r="N39" t="str">
        <f t="shared" si="2"/>
        <v>(2006, 2, 3, 'Tecl Slavomír Mgr.', 52, 'NK', 'BEZPP', 478, 1, 1)</v>
      </c>
    </row>
    <row r="40" spans="1:14" x14ac:dyDescent="0.25">
      <c r="A40">
        <v>2</v>
      </c>
      <c r="B40" t="s">
        <v>540</v>
      </c>
      <c r="C40">
        <v>4</v>
      </c>
      <c r="D40" t="s">
        <v>544</v>
      </c>
      <c r="E40">
        <v>57</v>
      </c>
      <c r="F40" t="s">
        <v>53</v>
      </c>
      <c r="G40" t="s">
        <v>25</v>
      </c>
      <c r="H40">
        <v>335</v>
      </c>
      <c r="I40">
        <v>7.47</v>
      </c>
      <c r="J40">
        <v>2</v>
      </c>
      <c r="K40" t="s">
        <v>529</v>
      </c>
      <c r="N40" t="str">
        <f t="shared" si="2"/>
        <v>(2006, 2, 4, 'Hladík Ladislav Ing.', 57, 'NK', 'BEZPP', 335, 2, 0)</v>
      </c>
    </row>
    <row r="41" spans="1:14" x14ac:dyDescent="0.25">
      <c r="A41">
        <v>2</v>
      </c>
      <c r="B41" t="s">
        <v>540</v>
      </c>
      <c r="C41">
        <v>5</v>
      </c>
      <c r="D41" t="s">
        <v>545</v>
      </c>
      <c r="E41">
        <v>43</v>
      </c>
      <c r="F41" t="s">
        <v>53</v>
      </c>
      <c r="G41" t="s">
        <v>25</v>
      </c>
      <c r="H41">
        <v>299</v>
      </c>
      <c r="I41">
        <v>6.67</v>
      </c>
      <c r="J41">
        <v>4</v>
      </c>
      <c r="K41" t="s">
        <v>529</v>
      </c>
      <c r="N41" t="str">
        <f t="shared" si="2"/>
        <v>(2006, 2, 5, 'Šimanovský Ivo', 43, 'NK', 'BEZPP', 299, 4, 0)</v>
      </c>
    </row>
    <row r="42" spans="1:14" x14ac:dyDescent="0.25">
      <c r="A42">
        <v>2</v>
      </c>
      <c r="B42" t="s">
        <v>540</v>
      </c>
      <c r="C42">
        <v>6</v>
      </c>
      <c r="D42" t="s">
        <v>546</v>
      </c>
      <c r="E42">
        <v>33</v>
      </c>
      <c r="F42" t="s">
        <v>53</v>
      </c>
      <c r="G42" t="s">
        <v>25</v>
      </c>
      <c r="H42">
        <v>245</v>
      </c>
      <c r="I42">
        <v>5.46</v>
      </c>
      <c r="J42">
        <v>5</v>
      </c>
      <c r="K42" t="s">
        <v>529</v>
      </c>
      <c r="N42" t="str">
        <f t="shared" si="2"/>
        <v>(2006, 2, 6, 'Macek Jindřich Bc.', 33, 'NK', 'BEZPP', 245, 5, 0)</v>
      </c>
    </row>
    <row r="43" spans="1:14" x14ac:dyDescent="0.25">
      <c r="A43">
        <v>2</v>
      </c>
      <c r="B43" t="s">
        <v>540</v>
      </c>
      <c r="C43">
        <v>7</v>
      </c>
      <c r="D43" t="s">
        <v>547</v>
      </c>
      <c r="E43">
        <v>47</v>
      </c>
      <c r="F43" t="s">
        <v>53</v>
      </c>
      <c r="G43" t="s">
        <v>25</v>
      </c>
      <c r="H43">
        <v>458</v>
      </c>
      <c r="I43">
        <v>10.220000000000001</v>
      </c>
      <c r="J43">
        <v>2</v>
      </c>
      <c r="K43" t="s">
        <v>20</v>
      </c>
      <c r="N43" t="str">
        <f t="shared" si="2"/>
        <v>(2006, 2, 7, 'Teclová Zdeňka Ing.', 47, 'NK', 'BEZPP', 458, 2, 1)</v>
      </c>
    </row>
    <row r="44" spans="1:14" x14ac:dyDescent="0.25">
      <c r="A44">
        <v>2</v>
      </c>
      <c r="B44" t="s">
        <v>540</v>
      </c>
      <c r="C44">
        <v>8</v>
      </c>
      <c r="D44" t="s">
        <v>548</v>
      </c>
      <c r="E44">
        <v>56</v>
      </c>
      <c r="F44" t="s">
        <v>53</v>
      </c>
      <c r="G44" t="s">
        <v>25</v>
      </c>
      <c r="H44">
        <v>291</v>
      </c>
      <c r="I44">
        <v>6.49</v>
      </c>
      <c r="J44">
        <v>6</v>
      </c>
      <c r="K44" t="s">
        <v>529</v>
      </c>
      <c r="N44" t="str">
        <f t="shared" si="2"/>
        <v>(2006, 2, 8, 'Slavíčková Marie', 56, 'NK', 'BEZPP', 291, 6, 0)</v>
      </c>
    </row>
    <row r="45" spans="1:14" x14ac:dyDescent="0.25">
      <c r="A45">
        <v>2</v>
      </c>
      <c r="B45" t="s">
        <v>540</v>
      </c>
      <c r="C45">
        <v>9</v>
      </c>
      <c r="D45" t="s">
        <v>549</v>
      </c>
      <c r="E45">
        <v>49</v>
      </c>
      <c r="F45" t="s">
        <v>53</v>
      </c>
      <c r="G45" t="s">
        <v>25</v>
      </c>
      <c r="H45">
        <v>227</v>
      </c>
      <c r="I45">
        <v>5.0599999999999996</v>
      </c>
      <c r="J45">
        <v>7</v>
      </c>
      <c r="K45" t="s">
        <v>529</v>
      </c>
      <c r="N45" t="str">
        <f t="shared" si="2"/>
        <v>(2006, 2, 9, 'Mošťková Miroslava Ing.', 49, 'NK', 'BEZPP', 227, 7, 0)</v>
      </c>
    </row>
    <row r="46" spans="1:14" x14ac:dyDescent="0.25">
      <c r="A46">
        <v>2</v>
      </c>
      <c r="B46" t="s">
        <v>540</v>
      </c>
      <c r="C46">
        <v>10</v>
      </c>
      <c r="D46" t="s">
        <v>550</v>
      </c>
      <c r="E46">
        <v>54</v>
      </c>
      <c r="F46" t="s">
        <v>53</v>
      </c>
      <c r="G46" t="s">
        <v>25</v>
      </c>
      <c r="H46">
        <v>351</v>
      </c>
      <c r="I46">
        <v>7.83</v>
      </c>
      <c r="J46">
        <v>1</v>
      </c>
      <c r="K46" t="s">
        <v>529</v>
      </c>
      <c r="N46" t="str">
        <f t="shared" si="2"/>
        <v>(2006, 2, 10, 'Němcová Jitka', 54, 'NK', 'BEZPP', 351, 1, 0)</v>
      </c>
    </row>
    <row r="47" spans="1:14" x14ac:dyDescent="0.25">
      <c r="A47">
        <v>2</v>
      </c>
      <c r="B47" t="s">
        <v>540</v>
      </c>
      <c r="C47">
        <v>11</v>
      </c>
      <c r="D47" t="s">
        <v>551</v>
      </c>
      <c r="E47">
        <v>60</v>
      </c>
      <c r="F47" t="s">
        <v>53</v>
      </c>
      <c r="G47" t="s">
        <v>25</v>
      </c>
      <c r="H47">
        <v>202</v>
      </c>
      <c r="I47">
        <v>4.5</v>
      </c>
      <c r="J47">
        <v>8</v>
      </c>
      <c r="K47" t="s">
        <v>529</v>
      </c>
      <c r="N47" t="str">
        <f t="shared" si="2"/>
        <v>(2006, 2, 11, 'Dolák Vladimír', 60, 'NK', 'BEZPP', 202, 8, 0)</v>
      </c>
    </row>
    <row r="48" spans="1:14" x14ac:dyDescent="0.25">
      <c r="A48">
        <v>2</v>
      </c>
      <c r="B48" t="s">
        <v>540</v>
      </c>
      <c r="C48">
        <v>12</v>
      </c>
      <c r="D48" t="s">
        <v>552</v>
      </c>
      <c r="E48">
        <v>43</v>
      </c>
      <c r="F48" t="s">
        <v>53</v>
      </c>
      <c r="G48" t="s">
        <v>25</v>
      </c>
      <c r="H48">
        <v>256</v>
      </c>
      <c r="I48">
        <v>5.71</v>
      </c>
      <c r="J48">
        <v>9</v>
      </c>
      <c r="K48" t="s">
        <v>529</v>
      </c>
      <c r="N48" t="str">
        <f t="shared" si="2"/>
        <v>(2006, 2, 12, 'Dobrovolný Josef', 43, 'NK', 'BEZPP', 256, 9, 0)</v>
      </c>
    </row>
    <row r="49" spans="1:14" x14ac:dyDescent="0.25">
      <c r="A49">
        <v>2</v>
      </c>
      <c r="B49" t="s">
        <v>540</v>
      </c>
      <c r="C49">
        <v>13</v>
      </c>
      <c r="D49" t="s">
        <v>553</v>
      </c>
      <c r="E49">
        <v>35</v>
      </c>
      <c r="F49" t="s">
        <v>53</v>
      </c>
      <c r="G49" t="s">
        <v>25</v>
      </c>
      <c r="H49">
        <v>190</v>
      </c>
      <c r="I49">
        <v>4.24</v>
      </c>
      <c r="J49">
        <v>10</v>
      </c>
      <c r="K49" t="s">
        <v>529</v>
      </c>
      <c r="N49" t="str">
        <f t="shared" si="2"/>
        <v>(2006, 2, 13, 'Augustinová Martina', 35, 'NK', 'BEZPP', 190, 10, 0)</v>
      </c>
    </row>
    <row r="50" spans="1:14" x14ac:dyDescent="0.25">
      <c r="A50">
        <v>2</v>
      </c>
      <c r="B50" t="s">
        <v>540</v>
      </c>
      <c r="C50">
        <v>14</v>
      </c>
      <c r="D50" t="s">
        <v>554</v>
      </c>
      <c r="E50">
        <v>40</v>
      </c>
      <c r="F50" t="s">
        <v>53</v>
      </c>
      <c r="G50" t="s">
        <v>25</v>
      </c>
      <c r="H50">
        <v>233</v>
      </c>
      <c r="I50">
        <v>5.19</v>
      </c>
      <c r="J50">
        <v>11</v>
      </c>
      <c r="K50" t="s">
        <v>529</v>
      </c>
      <c r="N50" t="str">
        <f t="shared" si="2"/>
        <v>(2006, 2, 14, 'Karel Vít', 40, 'NK', 'BEZPP', 233, 11, 0)</v>
      </c>
    </row>
    <row r="51" spans="1:14" x14ac:dyDescent="0.25">
      <c r="A51">
        <v>2</v>
      </c>
      <c r="B51" t="s">
        <v>540</v>
      </c>
      <c r="C51">
        <v>15</v>
      </c>
      <c r="D51" t="s">
        <v>555</v>
      </c>
      <c r="E51">
        <v>57</v>
      </c>
      <c r="F51" t="s">
        <v>53</v>
      </c>
      <c r="G51" t="s">
        <v>25</v>
      </c>
      <c r="H51">
        <v>172</v>
      </c>
      <c r="I51">
        <v>3.83</v>
      </c>
      <c r="J51">
        <v>12</v>
      </c>
      <c r="K51" t="s">
        <v>529</v>
      </c>
      <c r="N51" t="str">
        <f t="shared" si="2"/>
        <v>(2006, 2, 15, 'Kulhánek Karel', 57, 'NK', 'BEZPP', 172, 12, 0)</v>
      </c>
    </row>
    <row r="52" spans="1:14" x14ac:dyDescent="0.25">
      <c r="A52">
        <v>3</v>
      </c>
      <c r="B52" t="s">
        <v>265</v>
      </c>
      <c r="C52">
        <v>1</v>
      </c>
      <c r="D52" t="s">
        <v>556</v>
      </c>
      <c r="E52">
        <v>52</v>
      </c>
      <c r="F52" t="s">
        <v>61</v>
      </c>
      <c r="G52" t="s">
        <v>25</v>
      </c>
      <c r="H52">
        <v>362</v>
      </c>
      <c r="I52">
        <v>12.28</v>
      </c>
      <c r="J52">
        <v>1</v>
      </c>
      <c r="K52" t="s">
        <v>20</v>
      </c>
      <c r="N52" t="str">
        <f t="shared" si="2"/>
        <v>(2006, 3, 1, 'Neumannová Zdena', 52, 'KSČM', 'BEZPP', 362, 1, 1)</v>
      </c>
    </row>
    <row r="53" spans="1:14" x14ac:dyDescent="0.25">
      <c r="A53">
        <v>3</v>
      </c>
      <c r="B53" t="s">
        <v>265</v>
      </c>
      <c r="C53">
        <v>2</v>
      </c>
      <c r="D53" t="s">
        <v>557</v>
      </c>
      <c r="E53">
        <v>55</v>
      </c>
      <c r="F53" t="s">
        <v>61</v>
      </c>
      <c r="G53" t="s">
        <v>61</v>
      </c>
      <c r="H53">
        <v>337</v>
      </c>
      <c r="I53">
        <v>11.43</v>
      </c>
      <c r="J53">
        <v>2</v>
      </c>
      <c r="K53" t="s">
        <v>20</v>
      </c>
      <c r="N53" t="str">
        <f t="shared" si="2"/>
        <v>(2006, 3, 2, 'Krčál Zdeněk', 55, 'KSČM', 'KSČM', 337, 2, 1)</v>
      </c>
    </row>
    <row r="54" spans="1:14" x14ac:dyDescent="0.25">
      <c r="A54">
        <v>3</v>
      </c>
      <c r="B54" t="s">
        <v>265</v>
      </c>
      <c r="C54">
        <v>3</v>
      </c>
      <c r="D54" t="s">
        <v>558</v>
      </c>
      <c r="E54">
        <v>34</v>
      </c>
      <c r="F54" t="s">
        <v>61</v>
      </c>
      <c r="G54" t="s">
        <v>25</v>
      </c>
      <c r="H54">
        <v>311</v>
      </c>
      <c r="I54">
        <v>10.55</v>
      </c>
      <c r="J54">
        <v>1</v>
      </c>
      <c r="K54" t="s">
        <v>529</v>
      </c>
      <c r="N54" t="str">
        <f t="shared" si="2"/>
        <v>(2006, 3, 3, 'Hyksová Hana Mgr.', 34, 'KSČM', 'BEZPP', 311, 1, 0)</v>
      </c>
    </row>
    <row r="55" spans="1:14" x14ac:dyDescent="0.25">
      <c r="A55">
        <v>3</v>
      </c>
      <c r="B55" t="s">
        <v>265</v>
      </c>
      <c r="C55">
        <v>4</v>
      </c>
      <c r="D55" t="s">
        <v>559</v>
      </c>
      <c r="E55">
        <v>52</v>
      </c>
      <c r="F55" t="s">
        <v>61</v>
      </c>
      <c r="G55" t="s">
        <v>25</v>
      </c>
      <c r="H55">
        <v>207</v>
      </c>
      <c r="I55">
        <v>7.02</v>
      </c>
      <c r="J55">
        <v>2</v>
      </c>
      <c r="K55" t="s">
        <v>529</v>
      </c>
      <c r="N55" t="str">
        <f t="shared" si="2"/>
        <v>(2006, 3, 4, 'Pospíchalová Miloslava', 52, 'KSČM', 'BEZPP', 207, 2, 0)</v>
      </c>
    </row>
    <row r="56" spans="1:14" x14ac:dyDescent="0.25">
      <c r="A56">
        <v>3</v>
      </c>
      <c r="B56" t="s">
        <v>265</v>
      </c>
      <c r="C56">
        <v>5</v>
      </c>
      <c r="D56" t="s">
        <v>560</v>
      </c>
      <c r="E56">
        <v>43</v>
      </c>
      <c r="F56" t="s">
        <v>61</v>
      </c>
      <c r="G56" t="s">
        <v>25</v>
      </c>
      <c r="H56">
        <v>179</v>
      </c>
      <c r="I56">
        <v>6.07</v>
      </c>
      <c r="J56">
        <v>3</v>
      </c>
      <c r="K56" t="s">
        <v>529</v>
      </c>
      <c r="N56" t="str">
        <f t="shared" si="2"/>
        <v>(2006, 3, 5, 'Němec Jiří Mgr.', 43, 'KSČM', 'BEZPP', 179, 3, 0)</v>
      </c>
    </row>
    <row r="57" spans="1:14" x14ac:dyDescent="0.25">
      <c r="A57">
        <v>3</v>
      </c>
      <c r="B57" t="s">
        <v>265</v>
      </c>
      <c r="C57">
        <v>6</v>
      </c>
      <c r="D57" t="s">
        <v>561</v>
      </c>
      <c r="E57">
        <v>57</v>
      </c>
      <c r="F57" t="s">
        <v>61</v>
      </c>
      <c r="G57" t="s">
        <v>61</v>
      </c>
      <c r="H57">
        <v>157</v>
      </c>
      <c r="I57">
        <v>5.32</v>
      </c>
      <c r="J57">
        <v>4</v>
      </c>
      <c r="K57" t="s">
        <v>529</v>
      </c>
      <c r="N57" t="str">
        <f t="shared" si="2"/>
        <v>(2006, 3, 6, 'Novotný Miloslav', 57, 'KSČM', 'KSČM', 157, 4, 0)</v>
      </c>
    </row>
    <row r="58" spans="1:14" x14ac:dyDescent="0.25">
      <c r="A58">
        <v>3</v>
      </c>
      <c r="B58" t="s">
        <v>265</v>
      </c>
      <c r="C58">
        <v>7</v>
      </c>
      <c r="D58" t="s">
        <v>562</v>
      </c>
      <c r="E58">
        <v>27</v>
      </c>
      <c r="F58" t="s">
        <v>61</v>
      </c>
      <c r="G58" t="s">
        <v>25</v>
      </c>
      <c r="H58">
        <v>203</v>
      </c>
      <c r="I58">
        <v>6.89</v>
      </c>
      <c r="J58">
        <v>5</v>
      </c>
      <c r="K58" t="s">
        <v>529</v>
      </c>
      <c r="N58" t="str">
        <f t="shared" si="2"/>
        <v>(2006, 3, 7, 'Křesťan Jaromír', 27, 'KSČM', 'BEZPP', 203, 5, 0)</v>
      </c>
    </row>
    <row r="59" spans="1:14" x14ac:dyDescent="0.25">
      <c r="A59">
        <v>3</v>
      </c>
      <c r="B59" t="s">
        <v>265</v>
      </c>
      <c r="C59">
        <v>8</v>
      </c>
      <c r="D59" t="s">
        <v>563</v>
      </c>
      <c r="E59">
        <v>59</v>
      </c>
      <c r="F59" t="s">
        <v>61</v>
      </c>
      <c r="G59" t="s">
        <v>25</v>
      </c>
      <c r="H59">
        <v>172</v>
      </c>
      <c r="I59">
        <v>5.83</v>
      </c>
      <c r="J59">
        <v>6</v>
      </c>
      <c r="K59" t="s">
        <v>529</v>
      </c>
      <c r="N59" t="str">
        <f t="shared" si="2"/>
        <v>(2006, 3, 8, 'Černý Miroslav', 59, 'KSČM', 'BEZPP', 172, 6, 0)</v>
      </c>
    </row>
    <row r="60" spans="1:14" x14ac:dyDescent="0.25">
      <c r="A60">
        <v>3</v>
      </c>
      <c r="B60" t="s">
        <v>265</v>
      </c>
      <c r="C60">
        <v>9</v>
      </c>
      <c r="D60" t="s">
        <v>564</v>
      </c>
      <c r="E60">
        <v>55</v>
      </c>
      <c r="F60" t="s">
        <v>61</v>
      </c>
      <c r="G60" t="s">
        <v>61</v>
      </c>
      <c r="H60">
        <v>179</v>
      </c>
      <c r="I60">
        <v>6.07</v>
      </c>
      <c r="J60">
        <v>7</v>
      </c>
      <c r="K60" t="s">
        <v>529</v>
      </c>
      <c r="N60" t="str">
        <f t="shared" si="2"/>
        <v>(2006, 3, 9, 'Vaverka Josef', 55, 'KSČM', 'KSČM', 179, 7, 0)</v>
      </c>
    </row>
    <row r="61" spans="1:14" x14ac:dyDescent="0.25">
      <c r="A61">
        <v>3</v>
      </c>
      <c r="B61" t="s">
        <v>265</v>
      </c>
      <c r="C61">
        <v>10</v>
      </c>
      <c r="D61" t="s">
        <v>565</v>
      </c>
      <c r="E61">
        <v>57</v>
      </c>
      <c r="F61" t="s">
        <v>61</v>
      </c>
      <c r="G61" t="s">
        <v>61</v>
      </c>
      <c r="H61">
        <v>136</v>
      </c>
      <c r="I61">
        <v>4.6100000000000003</v>
      </c>
      <c r="J61">
        <v>8</v>
      </c>
      <c r="K61" t="s">
        <v>529</v>
      </c>
      <c r="N61" t="str">
        <f t="shared" si="2"/>
        <v>(2006, 3, 10, 'Dvořák Josef', 57, 'KSČM', 'KSČM', 136, 8, 0)</v>
      </c>
    </row>
    <row r="62" spans="1:14" x14ac:dyDescent="0.25">
      <c r="A62">
        <v>3</v>
      </c>
      <c r="B62" t="s">
        <v>265</v>
      </c>
      <c r="C62">
        <v>11</v>
      </c>
      <c r="D62" t="s">
        <v>566</v>
      </c>
      <c r="E62">
        <v>56</v>
      </c>
      <c r="F62" t="s">
        <v>61</v>
      </c>
      <c r="G62" t="s">
        <v>61</v>
      </c>
      <c r="H62">
        <v>152</v>
      </c>
      <c r="I62">
        <v>5.15</v>
      </c>
      <c r="J62">
        <v>9</v>
      </c>
      <c r="K62" t="s">
        <v>529</v>
      </c>
      <c r="N62" t="str">
        <f t="shared" si="2"/>
        <v>(2006, 3, 11, 'Smejkal Ladislav', 56, 'KSČM', 'KSČM', 152, 9, 0)</v>
      </c>
    </row>
    <row r="63" spans="1:14" x14ac:dyDescent="0.25">
      <c r="A63">
        <v>3</v>
      </c>
      <c r="B63" t="s">
        <v>265</v>
      </c>
      <c r="C63">
        <v>12</v>
      </c>
      <c r="D63" t="s">
        <v>567</v>
      </c>
      <c r="E63">
        <v>48</v>
      </c>
      <c r="F63" t="s">
        <v>61</v>
      </c>
      <c r="G63" t="s">
        <v>61</v>
      </c>
      <c r="H63">
        <v>151</v>
      </c>
      <c r="I63">
        <v>5.12</v>
      </c>
      <c r="J63">
        <v>10</v>
      </c>
      <c r="K63" t="s">
        <v>529</v>
      </c>
      <c r="N63" t="str">
        <f t="shared" si="2"/>
        <v>(2006, 3, 12, 'Čermák Jaroslav', 48, 'KSČM', 'KSČM', 151, 10, 0)</v>
      </c>
    </row>
    <row r="64" spans="1:14" x14ac:dyDescent="0.25">
      <c r="A64">
        <v>3</v>
      </c>
      <c r="B64" t="s">
        <v>265</v>
      </c>
      <c r="C64">
        <v>13</v>
      </c>
      <c r="D64" t="s">
        <v>568</v>
      </c>
      <c r="E64">
        <v>51</v>
      </c>
      <c r="F64" t="s">
        <v>61</v>
      </c>
      <c r="G64" t="s">
        <v>25</v>
      </c>
      <c r="H64">
        <v>171</v>
      </c>
      <c r="I64">
        <v>5.8</v>
      </c>
      <c r="J64">
        <v>11</v>
      </c>
      <c r="K64" t="s">
        <v>529</v>
      </c>
      <c r="N64" t="str">
        <f t="shared" si="2"/>
        <v>(2006, 3, 13, 'Hološ Zdeněk', 51, 'KSČM', 'BEZPP', 171, 11, 0)</v>
      </c>
    </row>
    <row r="65" spans="1:14" x14ac:dyDescent="0.25">
      <c r="A65">
        <v>3</v>
      </c>
      <c r="B65" t="s">
        <v>265</v>
      </c>
      <c r="C65">
        <v>14</v>
      </c>
      <c r="D65" t="s">
        <v>569</v>
      </c>
      <c r="E65">
        <v>53</v>
      </c>
      <c r="F65" t="s">
        <v>61</v>
      </c>
      <c r="G65" t="s">
        <v>61</v>
      </c>
      <c r="H65">
        <v>111</v>
      </c>
      <c r="I65">
        <v>3.76</v>
      </c>
      <c r="J65">
        <v>12</v>
      </c>
      <c r="K65" t="s">
        <v>529</v>
      </c>
      <c r="N65" t="str">
        <f t="shared" si="2"/>
        <v>(2006, 3, 14, 'Chmelík Jaroslav', 53, 'KSČM', 'KSČM', 111, 12, 0)</v>
      </c>
    </row>
    <row r="66" spans="1:14" x14ac:dyDescent="0.25">
      <c r="A66">
        <v>3</v>
      </c>
      <c r="B66" t="s">
        <v>265</v>
      </c>
      <c r="C66">
        <v>15</v>
      </c>
      <c r="D66" t="s">
        <v>570</v>
      </c>
      <c r="E66">
        <v>65</v>
      </c>
      <c r="F66" t="s">
        <v>61</v>
      </c>
      <c r="G66" t="s">
        <v>61</v>
      </c>
      <c r="H66">
        <v>118</v>
      </c>
      <c r="I66">
        <v>4</v>
      </c>
      <c r="J66">
        <v>13</v>
      </c>
      <c r="K66" t="s">
        <v>529</v>
      </c>
      <c r="N66" t="str">
        <f t="shared" si="2"/>
        <v>(2006, 3, 15, 'Šalovský Miroslav', 65, 'KSČM', 'KSČM', 118, 13, 0)</v>
      </c>
    </row>
    <row r="67" spans="1:14" x14ac:dyDescent="0.25">
      <c r="A67">
        <v>4</v>
      </c>
      <c r="B67" t="s">
        <v>250</v>
      </c>
      <c r="C67">
        <v>1</v>
      </c>
      <c r="D67" t="s">
        <v>571</v>
      </c>
      <c r="E67">
        <v>40</v>
      </c>
      <c r="F67" t="s">
        <v>43</v>
      </c>
      <c r="G67" t="s">
        <v>43</v>
      </c>
      <c r="H67">
        <v>409</v>
      </c>
      <c r="I67">
        <v>10.119999999999999</v>
      </c>
      <c r="J67">
        <v>3</v>
      </c>
      <c r="K67" t="s">
        <v>20</v>
      </c>
      <c r="N67" t="str">
        <f t="shared" si="2"/>
        <v>(2006, 4, 1, 'Joukl Libor Ing.', 40, 'ČSSD', 'ČSSD', 409, 3, 1)</v>
      </c>
    </row>
    <row r="68" spans="1:14" x14ac:dyDescent="0.25">
      <c r="A68">
        <v>4</v>
      </c>
      <c r="B68" t="s">
        <v>250</v>
      </c>
      <c r="C68">
        <v>2</v>
      </c>
      <c r="D68" t="s">
        <v>572</v>
      </c>
      <c r="E68">
        <v>55</v>
      </c>
      <c r="F68" t="s">
        <v>43</v>
      </c>
      <c r="G68" t="s">
        <v>43</v>
      </c>
      <c r="H68">
        <v>324</v>
      </c>
      <c r="I68">
        <v>8.02</v>
      </c>
      <c r="J68">
        <v>2</v>
      </c>
      <c r="K68" t="s">
        <v>529</v>
      </c>
      <c r="N68" t="str">
        <f t="shared" si="2"/>
        <v>(2006, 4, 2, 'Bártová Zdeňka', 55, 'ČSSD', 'ČSSD', 324, 2, 0)</v>
      </c>
    </row>
    <row r="69" spans="1:14" x14ac:dyDescent="0.25">
      <c r="A69">
        <v>4</v>
      </c>
      <c r="B69" t="s">
        <v>250</v>
      </c>
      <c r="C69">
        <v>3</v>
      </c>
      <c r="D69" t="s">
        <v>573</v>
      </c>
      <c r="E69">
        <v>48</v>
      </c>
      <c r="F69" t="s">
        <v>43</v>
      </c>
      <c r="G69" t="s">
        <v>25</v>
      </c>
      <c r="H69">
        <v>438</v>
      </c>
      <c r="I69">
        <v>10.84</v>
      </c>
      <c r="J69">
        <v>2</v>
      </c>
      <c r="K69" t="s">
        <v>20</v>
      </c>
      <c r="N69" t="str">
        <f t="shared" si="2"/>
        <v>(2006, 4, 3, 'Sedlák Jaroslav', 48, 'ČSSD', 'BEZPP', 438, 2, 1)</v>
      </c>
    </row>
    <row r="70" spans="1:14" x14ac:dyDescent="0.25">
      <c r="A70">
        <v>4</v>
      </c>
      <c r="B70" t="s">
        <v>250</v>
      </c>
      <c r="C70">
        <v>4</v>
      </c>
      <c r="D70" t="s">
        <v>574</v>
      </c>
      <c r="E70">
        <v>64</v>
      </c>
      <c r="F70" t="s">
        <v>43</v>
      </c>
      <c r="G70" t="s">
        <v>43</v>
      </c>
      <c r="H70">
        <v>586</v>
      </c>
      <c r="I70">
        <v>14.51</v>
      </c>
      <c r="J70">
        <v>1</v>
      </c>
      <c r="K70" t="s">
        <v>20</v>
      </c>
      <c r="N70" t="str">
        <f t="shared" si="2"/>
        <v>(2006, 4, 4, 'Vopršal Jaromír Mgr.', 64, 'ČSSD', 'ČSSD', 586, 1, 1)</v>
      </c>
    </row>
    <row r="71" spans="1:14" x14ac:dyDescent="0.25">
      <c r="A71">
        <v>4</v>
      </c>
      <c r="B71" t="s">
        <v>250</v>
      </c>
      <c r="C71">
        <v>5</v>
      </c>
      <c r="D71" t="s">
        <v>575</v>
      </c>
      <c r="E71">
        <v>52</v>
      </c>
      <c r="F71" t="s">
        <v>43</v>
      </c>
      <c r="G71" t="s">
        <v>25</v>
      </c>
      <c r="H71">
        <v>328</v>
      </c>
      <c r="I71">
        <v>8.1199999999999992</v>
      </c>
      <c r="J71">
        <v>1</v>
      </c>
      <c r="K71" t="s">
        <v>529</v>
      </c>
      <c r="N71" t="str">
        <f t="shared" si="2"/>
        <v>(2006, 4, 5, 'Uhlíř František', 52, 'ČSSD', 'BEZPP', 328, 1, 0)</v>
      </c>
    </row>
    <row r="72" spans="1:14" x14ac:dyDescent="0.25">
      <c r="A72">
        <v>4</v>
      </c>
      <c r="B72" t="s">
        <v>250</v>
      </c>
      <c r="C72">
        <v>6</v>
      </c>
      <c r="D72" t="s">
        <v>576</v>
      </c>
      <c r="E72">
        <v>43</v>
      </c>
      <c r="F72" t="s">
        <v>43</v>
      </c>
      <c r="G72" t="s">
        <v>25</v>
      </c>
      <c r="H72">
        <v>207</v>
      </c>
      <c r="I72">
        <v>5.12</v>
      </c>
      <c r="J72">
        <v>3</v>
      </c>
      <c r="K72" t="s">
        <v>529</v>
      </c>
      <c r="N72" t="str">
        <f t="shared" si="2"/>
        <v>(2006, 4, 6, 'Machová Libuše', 43, 'ČSSD', 'BEZPP', 207, 3, 0)</v>
      </c>
    </row>
    <row r="73" spans="1:14" x14ac:dyDescent="0.25">
      <c r="A73">
        <v>4</v>
      </c>
      <c r="B73" t="s">
        <v>250</v>
      </c>
      <c r="C73">
        <v>7</v>
      </c>
      <c r="D73" t="s">
        <v>577</v>
      </c>
      <c r="E73">
        <v>45</v>
      </c>
      <c r="F73" t="s">
        <v>43</v>
      </c>
      <c r="G73" t="s">
        <v>25</v>
      </c>
      <c r="H73">
        <v>214</v>
      </c>
      <c r="I73">
        <v>5.29</v>
      </c>
      <c r="J73">
        <v>4</v>
      </c>
      <c r="K73" t="s">
        <v>529</v>
      </c>
      <c r="N73" t="str">
        <f t="shared" si="2"/>
        <v>(2006, 4, 7, 'Opatřil Jan Ing.', 45, 'ČSSD', 'BEZPP', 214, 4, 0)</v>
      </c>
    </row>
    <row r="74" spans="1:14" x14ac:dyDescent="0.25">
      <c r="A74">
        <v>4</v>
      </c>
      <c r="B74" t="s">
        <v>250</v>
      </c>
      <c r="C74">
        <v>8</v>
      </c>
      <c r="D74" t="s">
        <v>578</v>
      </c>
      <c r="E74">
        <v>48</v>
      </c>
      <c r="F74" t="s">
        <v>43</v>
      </c>
      <c r="G74" t="s">
        <v>43</v>
      </c>
      <c r="H74">
        <v>194</v>
      </c>
      <c r="I74">
        <v>4.8</v>
      </c>
      <c r="J74">
        <v>5</v>
      </c>
      <c r="K74" t="s">
        <v>529</v>
      </c>
      <c r="N74" t="str">
        <f t="shared" si="2"/>
        <v>(2006, 4, 8, 'Prnka Roman', 48, 'ČSSD', 'ČSSD', 194, 5, 0)</v>
      </c>
    </row>
    <row r="75" spans="1:14" x14ac:dyDescent="0.25">
      <c r="A75">
        <v>4</v>
      </c>
      <c r="B75" t="s">
        <v>250</v>
      </c>
      <c r="C75">
        <v>9</v>
      </c>
      <c r="D75" t="s">
        <v>579</v>
      </c>
      <c r="E75">
        <v>63</v>
      </c>
      <c r="F75" t="s">
        <v>43</v>
      </c>
      <c r="G75" t="s">
        <v>43</v>
      </c>
      <c r="H75">
        <v>177</v>
      </c>
      <c r="I75">
        <v>4.38</v>
      </c>
      <c r="J75">
        <v>6</v>
      </c>
      <c r="K75" t="s">
        <v>529</v>
      </c>
      <c r="N75" t="str">
        <f t="shared" si="2"/>
        <v>(2006, 4, 9, 'Rosecký Karel', 63, 'ČSSD', 'ČSSD', 177, 6, 0)</v>
      </c>
    </row>
    <row r="76" spans="1:14" x14ac:dyDescent="0.25">
      <c r="A76">
        <v>4</v>
      </c>
      <c r="B76" t="s">
        <v>250</v>
      </c>
      <c r="C76">
        <v>10</v>
      </c>
      <c r="D76" t="s">
        <v>580</v>
      </c>
      <c r="E76">
        <v>31</v>
      </c>
      <c r="F76" t="s">
        <v>43</v>
      </c>
      <c r="G76" t="s">
        <v>25</v>
      </c>
      <c r="H76">
        <v>230</v>
      </c>
      <c r="I76">
        <v>5.69</v>
      </c>
      <c r="J76">
        <v>7</v>
      </c>
      <c r="K76" t="s">
        <v>529</v>
      </c>
      <c r="N76" t="str">
        <f t="shared" si="2"/>
        <v>(2006, 4, 10, 'Holub Aleš', 31, 'ČSSD', 'BEZPP', 230, 7, 0)</v>
      </c>
    </row>
    <row r="77" spans="1:14" x14ac:dyDescent="0.25">
      <c r="A77">
        <v>4</v>
      </c>
      <c r="B77" t="s">
        <v>250</v>
      </c>
      <c r="C77">
        <v>11</v>
      </c>
      <c r="D77" t="s">
        <v>581</v>
      </c>
      <c r="E77">
        <v>41</v>
      </c>
      <c r="F77" t="s">
        <v>43</v>
      </c>
      <c r="G77" t="s">
        <v>25</v>
      </c>
      <c r="H77">
        <v>199</v>
      </c>
      <c r="I77">
        <v>4.92</v>
      </c>
      <c r="J77">
        <v>8</v>
      </c>
      <c r="K77" t="s">
        <v>529</v>
      </c>
      <c r="N77" t="str">
        <f t="shared" si="2"/>
        <v>(2006, 4, 11, 'Mášová Lenka', 41, 'ČSSD', 'BEZPP', 199, 8, 0)</v>
      </c>
    </row>
    <row r="78" spans="1:14" x14ac:dyDescent="0.25">
      <c r="A78">
        <v>4</v>
      </c>
      <c r="B78" t="s">
        <v>250</v>
      </c>
      <c r="C78">
        <v>12</v>
      </c>
      <c r="D78" t="s">
        <v>582</v>
      </c>
      <c r="E78">
        <v>23</v>
      </c>
      <c r="F78" t="s">
        <v>43</v>
      </c>
      <c r="G78" t="s">
        <v>43</v>
      </c>
      <c r="H78">
        <v>158</v>
      </c>
      <c r="I78">
        <v>3.91</v>
      </c>
      <c r="J78">
        <v>9</v>
      </c>
      <c r="K78" t="s">
        <v>529</v>
      </c>
      <c r="N78" t="str">
        <f t="shared" si="2"/>
        <v>(2006, 4, 12, 'Novotná Eva', 23, 'ČSSD', 'ČSSD', 158, 9, 0)</v>
      </c>
    </row>
    <row r="79" spans="1:14" x14ac:dyDescent="0.25">
      <c r="A79">
        <v>4</v>
      </c>
      <c r="B79" t="s">
        <v>250</v>
      </c>
      <c r="C79">
        <v>13</v>
      </c>
      <c r="D79" t="s">
        <v>583</v>
      </c>
      <c r="E79">
        <v>44</v>
      </c>
      <c r="F79" t="s">
        <v>43</v>
      </c>
      <c r="G79" t="s">
        <v>25</v>
      </c>
      <c r="H79">
        <v>205</v>
      </c>
      <c r="I79">
        <v>5.07</v>
      </c>
      <c r="J79">
        <v>10</v>
      </c>
      <c r="K79" t="s">
        <v>529</v>
      </c>
      <c r="N79" t="str">
        <f t="shared" si="2"/>
        <v>(2006, 4, 13, 'Venzhöfer Vojtěch', 44, 'ČSSD', 'BEZPP', 205, 10, 0)</v>
      </c>
    </row>
    <row r="80" spans="1:14" x14ac:dyDescent="0.25">
      <c r="A80">
        <v>4</v>
      </c>
      <c r="B80" t="s">
        <v>250</v>
      </c>
      <c r="C80">
        <v>14</v>
      </c>
      <c r="D80" t="s">
        <v>584</v>
      </c>
      <c r="E80">
        <v>57</v>
      </c>
      <c r="F80" t="s">
        <v>43</v>
      </c>
      <c r="G80" t="s">
        <v>43</v>
      </c>
      <c r="H80">
        <v>190</v>
      </c>
      <c r="I80">
        <v>4.7</v>
      </c>
      <c r="J80">
        <v>11</v>
      </c>
      <c r="K80" t="s">
        <v>529</v>
      </c>
      <c r="N80" t="str">
        <f t="shared" si="2"/>
        <v>(2006, 4, 14, 'Linhartová Václava', 57, 'ČSSD', 'ČSSD', 190, 11, 0)</v>
      </c>
    </row>
    <row r="81" spans="1:14" x14ac:dyDescent="0.25">
      <c r="A81">
        <v>4</v>
      </c>
      <c r="B81" t="s">
        <v>250</v>
      </c>
      <c r="C81">
        <v>15</v>
      </c>
      <c r="D81" t="s">
        <v>585</v>
      </c>
      <c r="E81">
        <v>70</v>
      </c>
      <c r="F81" t="s">
        <v>43</v>
      </c>
      <c r="G81" t="s">
        <v>43</v>
      </c>
      <c r="H81">
        <v>179</v>
      </c>
      <c r="I81">
        <v>4.43</v>
      </c>
      <c r="J81">
        <v>12</v>
      </c>
      <c r="K81" t="s">
        <v>529</v>
      </c>
      <c r="N81" t="str">
        <f t="shared" si="2"/>
        <v>(2006, 4, 15, 'Matoušek Josef', 70, 'ČSSD', 'ČSSD', 179, 12, 0)</v>
      </c>
    </row>
    <row r="82" spans="1:14" x14ac:dyDescent="0.25">
      <c r="A82">
        <v>5</v>
      </c>
      <c r="B82" t="s">
        <v>237</v>
      </c>
      <c r="C82">
        <v>1</v>
      </c>
      <c r="D82" t="s">
        <v>586</v>
      </c>
      <c r="E82">
        <v>38</v>
      </c>
      <c r="F82" t="s">
        <v>98</v>
      </c>
      <c r="G82" t="s">
        <v>25</v>
      </c>
      <c r="H82">
        <v>539</v>
      </c>
      <c r="I82">
        <v>12.87</v>
      </c>
      <c r="J82">
        <v>1</v>
      </c>
      <c r="K82" t="s">
        <v>20</v>
      </c>
      <c r="N82" t="str">
        <f t="shared" si="2"/>
        <v>(2006, 5, 1, 'Omes Michael', 38, 'KDU-ČSL', 'BEZPP', 539, 1, 1)</v>
      </c>
    </row>
    <row r="83" spans="1:14" x14ac:dyDescent="0.25">
      <c r="A83">
        <v>5</v>
      </c>
      <c r="B83" t="s">
        <v>237</v>
      </c>
      <c r="C83">
        <v>2</v>
      </c>
      <c r="D83" t="s">
        <v>587</v>
      </c>
      <c r="E83">
        <v>46</v>
      </c>
      <c r="F83" t="s">
        <v>98</v>
      </c>
      <c r="G83" t="s">
        <v>25</v>
      </c>
      <c r="H83">
        <v>436</v>
      </c>
      <c r="I83">
        <v>10.41</v>
      </c>
      <c r="J83">
        <v>2</v>
      </c>
      <c r="K83" t="s">
        <v>20</v>
      </c>
      <c r="N83" t="str">
        <f t="shared" si="2"/>
        <v>(2006, 5, 2, 'Henzl Václav', 46, 'KDU-ČSL', 'BEZPP', 436, 2, 1)</v>
      </c>
    </row>
    <row r="84" spans="1:14" x14ac:dyDescent="0.25">
      <c r="A84">
        <v>5</v>
      </c>
      <c r="B84" t="s">
        <v>237</v>
      </c>
      <c r="C84">
        <v>3</v>
      </c>
      <c r="D84" t="s">
        <v>588</v>
      </c>
      <c r="E84">
        <v>37</v>
      </c>
      <c r="F84" t="s">
        <v>98</v>
      </c>
      <c r="G84" t="s">
        <v>25</v>
      </c>
      <c r="H84">
        <v>353</v>
      </c>
      <c r="I84">
        <v>8.43</v>
      </c>
      <c r="J84">
        <v>3</v>
      </c>
      <c r="K84" t="s">
        <v>20</v>
      </c>
      <c r="N84" t="str">
        <f t="shared" si="2"/>
        <v>(2006, 5, 3, 'Ledvinka Lubomír MUDr.', 37, 'KDU-ČSL', 'BEZPP', 353, 3, 1)</v>
      </c>
    </row>
    <row r="85" spans="1:14" x14ac:dyDescent="0.25">
      <c r="A85">
        <v>5</v>
      </c>
      <c r="B85" t="s">
        <v>237</v>
      </c>
      <c r="C85">
        <v>4</v>
      </c>
      <c r="D85" t="s">
        <v>589</v>
      </c>
      <c r="E85">
        <v>46</v>
      </c>
      <c r="F85" t="s">
        <v>98</v>
      </c>
      <c r="G85" t="s">
        <v>98</v>
      </c>
      <c r="H85">
        <v>259</v>
      </c>
      <c r="I85">
        <v>6.18</v>
      </c>
      <c r="J85">
        <v>2</v>
      </c>
      <c r="K85" t="s">
        <v>529</v>
      </c>
      <c r="N85" t="str">
        <f t="shared" si="2"/>
        <v>(2006, 5, 4, 'Málek Jan Ing.', 46, 'KDU-ČSL', 'KDU-ČSL', 259, 2, 0)</v>
      </c>
    </row>
    <row r="86" spans="1:14" x14ac:dyDescent="0.25">
      <c r="A86">
        <v>5</v>
      </c>
      <c r="B86" t="s">
        <v>237</v>
      </c>
      <c r="C86">
        <v>5</v>
      </c>
      <c r="D86" t="s">
        <v>590</v>
      </c>
      <c r="E86">
        <v>47</v>
      </c>
      <c r="F86" t="s">
        <v>98</v>
      </c>
      <c r="G86" t="s">
        <v>25</v>
      </c>
      <c r="H86">
        <v>285</v>
      </c>
      <c r="I86">
        <v>6.81</v>
      </c>
      <c r="J86">
        <v>3</v>
      </c>
      <c r="K86" t="s">
        <v>529</v>
      </c>
      <c r="N86" t="str">
        <f t="shared" si="2"/>
        <v>(2006, 5, 5, 'Pleslová Marie', 47, 'KDU-ČSL', 'BEZPP', 285, 3, 0)</v>
      </c>
    </row>
    <row r="87" spans="1:14" x14ac:dyDescent="0.25">
      <c r="A87">
        <v>5</v>
      </c>
      <c r="B87" t="s">
        <v>237</v>
      </c>
      <c r="C87">
        <v>6</v>
      </c>
      <c r="D87" t="s">
        <v>591</v>
      </c>
      <c r="E87">
        <v>29</v>
      </c>
      <c r="F87" t="s">
        <v>98</v>
      </c>
      <c r="G87" t="s">
        <v>25</v>
      </c>
      <c r="H87">
        <v>317</v>
      </c>
      <c r="I87">
        <v>7.57</v>
      </c>
      <c r="J87">
        <v>1</v>
      </c>
      <c r="K87" t="s">
        <v>529</v>
      </c>
      <c r="N87" t="str">
        <f t="shared" ref="N87:N96" si="3">CONCATENATE("(",A$1,", ",A87,", ",C87,", '",D87,"', ",E87,", '",F87,"', '",G87,"', ",H87,", ",IF(J87="","NULL",J87),", ",IF(K87="*",1,0),")")</f>
        <v>(2006, 5, 6, 'Jaroš Libor', 29, 'KDU-ČSL', 'BEZPP', 317, 1, 0)</v>
      </c>
    </row>
    <row r="88" spans="1:14" x14ac:dyDescent="0.25">
      <c r="A88">
        <v>5</v>
      </c>
      <c r="B88" t="s">
        <v>237</v>
      </c>
      <c r="C88">
        <v>7</v>
      </c>
      <c r="D88" t="s">
        <v>592</v>
      </c>
      <c r="E88">
        <v>50</v>
      </c>
      <c r="F88" t="s">
        <v>98</v>
      </c>
      <c r="G88" t="s">
        <v>98</v>
      </c>
      <c r="H88">
        <v>260</v>
      </c>
      <c r="I88">
        <v>6.21</v>
      </c>
      <c r="J88">
        <v>4</v>
      </c>
      <c r="K88" t="s">
        <v>529</v>
      </c>
      <c r="N88" t="str">
        <f t="shared" si="3"/>
        <v>(2006, 5, 7, 'Bechyně Jan PhDr.', 50, 'KDU-ČSL', 'KDU-ČSL', 260, 4, 0)</v>
      </c>
    </row>
    <row r="89" spans="1:14" x14ac:dyDescent="0.25">
      <c r="A89">
        <v>5</v>
      </c>
      <c r="B89" t="s">
        <v>237</v>
      </c>
      <c r="C89">
        <v>8</v>
      </c>
      <c r="D89" t="s">
        <v>593</v>
      </c>
      <c r="E89">
        <v>40</v>
      </c>
      <c r="F89" t="s">
        <v>98</v>
      </c>
      <c r="G89" t="s">
        <v>25</v>
      </c>
      <c r="H89">
        <v>288</v>
      </c>
      <c r="I89">
        <v>6.88</v>
      </c>
      <c r="J89">
        <v>5</v>
      </c>
      <c r="K89" t="s">
        <v>529</v>
      </c>
      <c r="N89" t="str">
        <f t="shared" si="3"/>
        <v>(2006, 5, 8, 'Matoušek Jiří', 40, 'KDU-ČSL', 'BEZPP', 288, 5, 0)</v>
      </c>
    </row>
    <row r="90" spans="1:14" x14ac:dyDescent="0.25">
      <c r="A90">
        <v>5</v>
      </c>
      <c r="B90" t="s">
        <v>237</v>
      </c>
      <c r="C90">
        <v>9</v>
      </c>
      <c r="D90" t="s">
        <v>594</v>
      </c>
      <c r="E90">
        <v>53</v>
      </c>
      <c r="F90" t="s">
        <v>98</v>
      </c>
      <c r="G90" t="s">
        <v>25</v>
      </c>
      <c r="H90">
        <v>223</v>
      </c>
      <c r="I90">
        <v>5.32</v>
      </c>
      <c r="J90">
        <v>6</v>
      </c>
      <c r="K90" t="s">
        <v>529</v>
      </c>
      <c r="N90" t="str">
        <f t="shared" si="3"/>
        <v>(2006, 5, 9, 'Bárta Jan', 53, 'KDU-ČSL', 'BEZPP', 223, 6, 0)</v>
      </c>
    </row>
    <row r="91" spans="1:14" x14ac:dyDescent="0.25">
      <c r="A91">
        <v>5</v>
      </c>
      <c r="B91" t="s">
        <v>237</v>
      </c>
      <c r="C91">
        <v>10</v>
      </c>
      <c r="D91" t="s">
        <v>595</v>
      </c>
      <c r="E91">
        <v>58</v>
      </c>
      <c r="F91" t="s">
        <v>98</v>
      </c>
      <c r="G91" t="s">
        <v>98</v>
      </c>
      <c r="H91">
        <v>220</v>
      </c>
      <c r="I91">
        <v>5.25</v>
      </c>
      <c r="J91">
        <v>7</v>
      </c>
      <c r="K91" t="s">
        <v>529</v>
      </c>
      <c r="N91" t="str">
        <f t="shared" si="3"/>
        <v>(2006, 5, 10, 'Jajtnerová Ludmila', 58, 'KDU-ČSL', 'KDU-ČSL', 220, 7, 0)</v>
      </c>
    </row>
    <row r="92" spans="1:14" x14ac:dyDescent="0.25">
      <c r="A92">
        <v>5</v>
      </c>
      <c r="B92" t="s">
        <v>237</v>
      </c>
      <c r="C92">
        <v>11</v>
      </c>
      <c r="D92" t="s">
        <v>596</v>
      </c>
      <c r="E92">
        <v>29</v>
      </c>
      <c r="F92" t="s">
        <v>98</v>
      </c>
      <c r="G92" t="s">
        <v>25</v>
      </c>
      <c r="H92">
        <v>202</v>
      </c>
      <c r="I92">
        <v>4.82</v>
      </c>
      <c r="J92">
        <v>8</v>
      </c>
      <c r="K92" t="s">
        <v>529</v>
      </c>
      <c r="N92" t="str">
        <f t="shared" si="3"/>
        <v>(2006, 5, 11, 'Hospodková Zdeňka', 29, 'KDU-ČSL', 'BEZPP', 202, 8, 0)</v>
      </c>
    </row>
    <row r="93" spans="1:14" x14ac:dyDescent="0.25">
      <c r="A93">
        <v>5</v>
      </c>
      <c r="B93" t="s">
        <v>237</v>
      </c>
      <c r="C93">
        <v>12</v>
      </c>
      <c r="D93" t="s">
        <v>597</v>
      </c>
      <c r="E93">
        <v>42</v>
      </c>
      <c r="F93" t="s">
        <v>98</v>
      </c>
      <c r="G93" t="s">
        <v>25</v>
      </c>
      <c r="H93">
        <v>246</v>
      </c>
      <c r="I93">
        <v>5.87</v>
      </c>
      <c r="J93">
        <v>9</v>
      </c>
      <c r="K93" t="s">
        <v>529</v>
      </c>
      <c r="N93" t="str">
        <f t="shared" si="3"/>
        <v>(2006, 5, 12, 'Horská Marie', 42, 'KDU-ČSL', 'BEZPP', 246, 9, 0)</v>
      </c>
    </row>
    <row r="94" spans="1:14" x14ac:dyDescent="0.25">
      <c r="A94">
        <v>5</v>
      </c>
      <c r="B94" t="s">
        <v>237</v>
      </c>
      <c r="C94">
        <v>13</v>
      </c>
      <c r="D94" t="s">
        <v>598</v>
      </c>
      <c r="E94">
        <v>34</v>
      </c>
      <c r="F94" t="s">
        <v>98</v>
      </c>
      <c r="G94" t="s">
        <v>25</v>
      </c>
      <c r="H94">
        <v>215</v>
      </c>
      <c r="I94">
        <v>5.13</v>
      </c>
      <c r="J94">
        <v>10</v>
      </c>
      <c r="K94" t="s">
        <v>529</v>
      </c>
      <c r="N94" t="str">
        <f t="shared" si="3"/>
        <v>(2006, 5, 13, 'Kasal Roman', 34, 'KDU-ČSL', 'BEZPP', 215, 10, 0)</v>
      </c>
    </row>
    <row r="95" spans="1:14" x14ac:dyDescent="0.25">
      <c r="A95">
        <v>5</v>
      </c>
      <c r="B95" t="s">
        <v>237</v>
      </c>
      <c r="C95">
        <v>14</v>
      </c>
      <c r="D95" t="s">
        <v>599</v>
      </c>
      <c r="E95">
        <v>52</v>
      </c>
      <c r="F95" t="s">
        <v>98</v>
      </c>
      <c r="G95" t="s">
        <v>25</v>
      </c>
      <c r="H95">
        <v>202</v>
      </c>
      <c r="I95">
        <v>4.82</v>
      </c>
      <c r="J95">
        <v>11</v>
      </c>
      <c r="K95" t="s">
        <v>529</v>
      </c>
      <c r="N95" t="str">
        <f t="shared" si="3"/>
        <v>(2006, 5, 14, 'Lehrlová Jana', 52, 'KDU-ČSL', 'BEZPP', 202, 11, 0)</v>
      </c>
    </row>
    <row r="96" spans="1:14" x14ac:dyDescent="0.25">
      <c r="A96">
        <v>5</v>
      </c>
      <c r="B96" t="s">
        <v>237</v>
      </c>
      <c r="C96">
        <v>15</v>
      </c>
      <c r="D96" t="s">
        <v>600</v>
      </c>
      <c r="E96">
        <v>69</v>
      </c>
      <c r="F96" t="s">
        <v>98</v>
      </c>
      <c r="G96" t="s">
        <v>98</v>
      </c>
      <c r="H96">
        <v>140</v>
      </c>
      <c r="I96">
        <v>3.34</v>
      </c>
      <c r="J96">
        <v>12</v>
      </c>
      <c r="K96" t="s">
        <v>529</v>
      </c>
      <c r="N96" t="str">
        <f t="shared" si="3"/>
        <v>(2006, 5, 15, 'Pokorná Marie', 69, 'KDU-ČSL', 'KDU-ČSL', 140, 12, 0)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workbookViewId="0">
      <selection activeCell="S7" sqref="S7:S12"/>
    </sheetView>
  </sheetViews>
  <sheetFormatPr defaultRowHeight="15" x14ac:dyDescent="0.25"/>
  <cols>
    <col min="2" max="2" width="28.28515625" customWidth="1"/>
    <col min="4" max="4" width="22.42578125" customWidth="1"/>
  </cols>
  <sheetData>
    <row r="1" spans="1:19" x14ac:dyDescent="0.25">
      <c r="A1">
        <v>2010</v>
      </c>
      <c r="C1" s="8" t="s">
        <v>712</v>
      </c>
      <c r="D1" s="8" t="s">
        <v>706</v>
      </c>
      <c r="E1" s="8" t="s">
        <v>700</v>
      </c>
      <c r="F1" s="8"/>
      <c r="G1" s="8"/>
      <c r="H1" s="8" t="s">
        <v>707</v>
      </c>
      <c r="I1" s="8" t="s">
        <v>708</v>
      </c>
      <c r="J1" s="8" t="s">
        <v>709</v>
      </c>
      <c r="K1" s="8" t="s">
        <v>710</v>
      </c>
      <c r="L1" s="8" t="s">
        <v>711</v>
      </c>
    </row>
    <row r="2" spans="1:19" x14ac:dyDescent="0.25">
      <c r="C2" s="8"/>
      <c r="D2" s="8"/>
      <c r="E2" s="8" t="s">
        <v>701</v>
      </c>
      <c r="F2" s="8" t="s">
        <v>702</v>
      </c>
      <c r="G2" s="8" t="s">
        <v>16</v>
      </c>
      <c r="H2" s="8"/>
      <c r="I2" s="8"/>
      <c r="J2" s="8"/>
      <c r="K2" s="8"/>
      <c r="L2" s="8"/>
    </row>
    <row r="3" spans="1:19" x14ac:dyDescent="0.25">
      <c r="C3" s="10">
        <v>15</v>
      </c>
      <c r="D3" s="10">
        <v>1</v>
      </c>
      <c r="E3" s="10">
        <v>3</v>
      </c>
      <c r="F3" s="10">
        <v>3</v>
      </c>
      <c r="G3" s="10">
        <v>100</v>
      </c>
      <c r="H3" s="10" t="s">
        <v>795</v>
      </c>
      <c r="I3" s="10" t="s">
        <v>796</v>
      </c>
      <c r="J3" s="10">
        <v>53.47</v>
      </c>
      <c r="K3" s="10" t="s">
        <v>796</v>
      </c>
      <c r="L3" s="10" t="s">
        <v>797</v>
      </c>
      <c r="N3" t="str">
        <f>CONCATENATE("(",$A$1,", ",C3,", ",H3,", ",I3,", ",K3,", ",L3,") ")</f>
        <v xml:space="preserve">(2010, 15, 3 187, 1 704, 1 704, 23 736) </v>
      </c>
    </row>
    <row r="5" spans="1:19" x14ac:dyDescent="0.25">
      <c r="A5" s="8" t="s">
        <v>183</v>
      </c>
      <c r="B5" s="8"/>
      <c r="C5" s="8" t="s">
        <v>515</v>
      </c>
      <c r="D5" s="8"/>
      <c r="F5" s="8" t="s">
        <v>10</v>
      </c>
      <c r="G5" s="8"/>
      <c r="H5" s="8" t="s">
        <v>515</v>
      </c>
      <c r="I5" s="8" t="s">
        <v>721</v>
      </c>
      <c r="J5" s="8" t="s">
        <v>722</v>
      </c>
      <c r="K5" s="8" t="s">
        <v>723</v>
      </c>
    </row>
    <row r="6" spans="1:19" x14ac:dyDescent="0.25">
      <c r="A6" s="8" t="s">
        <v>3</v>
      </c>
      <c r="B6" s="8" t="s">
        <v>516</v>
      </c>
      <c r="C6" s="8" t="s">
        <v>15</v>
      </c>
      <c r="D6" s="8" t="s">
        <v>16</v>
      </c>
      <c r="F6" s="8" t="s">
        <v>15</v>
      </c>
      <c r="G6" s="8" t="s">
        <v>16</v>
      </c>
      <c r="H6" s="8"/>
      <c r="I6" s="8"/>
      <c r="J6" s="8"/>
      <c r="K6" s="8"/>
    </row>
    <row r="7" spans="1:19" x14ac:dyDescent="0.25">
      <c r="A7">
        <v>1</v>
      </c>
      <c r="B7" t="s">
        <v>605</v>
      </c>
      <c r="C7">
        <v>15</v>
      </c>
      <c r="D7">
        <v>16.670000000000002</v>
      </c>
      <c r="F7" s="10" t="s">
        <v>724</v>
      </c>
      <c r="G7" s="10">
        <v>17.52</v>
      </c>
      <c r="H7" s="10">
        <v>15</v>
      </c>
      <c r="I7" s="10" t="s">
        <v>725</v>
      </c>
      <c r="J7" s="10">
        <v>17.52</v>
      </c>
      <c r="K7" s="10">
        <v>3</v>
      </c>
      <c r="N7" t="str">
        <f>CONCATENATE("(",$A$1,", ",$A7,", '",$B7,"')")</f>
        <v>(2010, 1, 'NEZÁVISLÍ PRO PŘIBYSLAV')</v>
      </c>
      <c r="S7" t="str">
        <f>CONCATENATE("set TotalVotes=",F7,", Mandates=",K7,"  where Year=",$A$1," and Number=",A7,"")</f>
        <v>set TotalVotes=4 159, Mandates=3  where Year=2010 and Number=1</v>
      </c>
    </row>
    <row r="8" spans="1:19" x14ac:dyDescent="0.25">
      <c r="A8">
        <v>2</v>
      </c>
      <c r="B8" t="s">
        <v>191</v>
      </c>
      <c r="C8">
        <v>15</v>
      </c>
      <c r="D8">
        <v>16.670000000000002</v>
      </c>
      <c r="F8" s="10" t="s">
        <v>726</v>
      </c>
      <c r="G8" s="10">
        <v>9.85</v>
      </c>
      <c r="H8" s="10">
        <v>15</v>
      </c>
      <c r="I8" s="10" t="s">
        <v>725</v>
      </c>
      <c r="J8" s="10">
        <v>9.85</v>
      </c>
      <c r="K8" s="10">
        <v>1</v>
      </c>
      <c r="N8" t="str">
        <f t="shared" ref="N8:N12" si="0">CONCATENATE("(",$A$1,", ",$A8,", '",$B8,"')")</f>
        <v>(2010, 2, 'Komunistická strana Čech a Moravy')</v>
      </c>
      <c r="S8" t="str">
        <f t="shared" ref="S8:S12" si="1">CONCATENATE("set TotalVotes=",F8,", Mandates=",K8,"  where Year=",$A$1," and Number=",A8,"")</f>
        <v>set TotalVotes=2 339, Mandates=1  where Year=2010 and Number=2</v>
      </c>
    </row>
    <row r="9" spans="1:19" x14ac:dyDescent="0.25">
      <c r="A9">
        <v>3</v>
      </c>
      <c r="B9" t="s">
        <v>606</v>
      </c>
      <c r="C9">
        <v>15</v>
      </c>
      <c r="D9">
        <v>16.670000000000002</v>
      </c>
      <c r="F9" s="10" t="s">
        <v>727</v>
      </c>
      <c r="G9" s="10">
        <v>14.56</v>
      </c>
      <c r="H9" s="10">
        <v>15</v>
      </c>
      <c r="I9" s="10" t="s">
        <v>725</v>
      </c>
      <c r="J9" s="10">
        <v>14.56</v>
      </c>
      <c r="K9" s="10">
        <v>2</v>
      </c>
      <c r="N9" t="str">
        <f t="shared" si="0"/>
        <v>(2010, 3, 'Sdružení nezávislých kandidátů Přibyslav')</v>
      </c>
      <c r="S9" t="str">
        <f t="shared" si="1"/>
        <v>set TotalVotes=3 456, Mandates=2  where Year=2010 and Number=3</v>
      </c>
    </row>
    <row r="10" spans="1:19" x14ac:dyDescent="0.25">
      <c r="A10">
        <v>4</v>
      </c>
      <c r="B10" t="s">
        <v>189</v>
      </c>
      <c r="C10">
        <v>15</v>
      </c>
      <c r="D10">
        <v>16.670000000000002</v>
      </c>
      <c r="F10" s="10" t="s">
        <v>728</v>
      </c>
      <c r="G10" s="10">
        <v>15.47</v>
      </c>
      <c r="H10" s="10">
        <v>15</v>
      </c>
      <c r="I10" s="10" t="s">
        <v>725</v>
      </c>
      <c r="J10" s="10">
        <v>15.47</v>
      </c>
      <c r="K10" s="10">
        <v>2</v>
      </c>
      <c r="N10" t="str">
        <f t="shared" si="0"/>
        <v>(2010, 4, 'Křesťanská a demokratická unie - Československá strana lidová')</v>
      </c>
      <c r="S10" t="str">
        <f t="shared" si="1"/>
        <v>set TotalVotes=3 673, Mandates=2  where Year=2010 and Number=4</v>
      </c>
    </row>
    <row r="11" spans="1:19" x14ac:dyDescent="0.25">
      <c r="A11">
        <v>5</v>
      </c>
      <c r="B11" t="s">
        <v>190</v>
      </c>
      <c r="C11">
        <v>15</v>
      </c>
      <c r="D11">
        <v>16.670000000000002</v>
      </c>
      <c r="F11" s="10" t="s">
        <v>729</v>
      </c>
      <c r="G11" s="10">
        <v>17.899999999999999</v>
      </c>
      <c r="H11" s="10">
        <v>15</v>
      </c>
      <c r="I11" s="10" t="s">
        <v>725</v>
      </c>
      <c r="J11" s="10">
        <v>17.899999999999999</v>
      </c>
      <c r="K11" s="10">
        <v>3</v>
      </c>
      <c r="N11" t="str">
        <f t="shared" si="0"/>
        <v>(2010, 5, 'Česká strana sociálně demokratická')</v>
      </c>
      <c r="S11" t="str">
        <f t="shared" si="1"/>
        <v>set TotalVotes=4 249, Mandates=3  where Year=2010 and Number=5</v>
      </c>
    </row>
    <row r="12" spans="1:19" x14ac:dyDescent="0.25">
      <c r="A12">
        <v>6</v>
      </c>
      <c r="B12" t="s">
        <v>17</v>
      </c>
      <c r="C12">
        <v>15</v>
      </c>
      <c r="D12">
        <v>16.670000000000002</v>
      </c>
      <c r="F12" s="10" t="s">
        <v>730</v>
      </c>
      <c r="G12" s="10">
        <v>24.69</v>
      </c>
      <c r="H12" s="10">
        <v>15</v>
      </c>
      <c r="I12" s="10" t="s">
        <v>725</v>
      </c>
      <c r="J12" s="10">
        <v>24.68</v>
      </c>
      <c r="K12" s="10">
        <v>4</v>
      </c>
      <c r="N12" t="str">
        <f t="shared" si="0"/>
        <v>(2010, 6, 'Občanská demokratická strana')</v>
      </c>
      <c r="S12" t="str">
        <f t="shared" si="1"/>
        <v>set TotalVotes=5 860, Mandates=4  where Year=2010 and Number=6</v>
      </c>
    </row>
    <row r="13" spans="1:19" x14ac:dyDescent="0.25">
      <c r="F13" s="10"/>
      <c r="G13" s="10"/>
      <c r="H13" s="10"/>
      <c r="I13" s="10"/>
      <c r="J13" s="10"/>
      <c r="K13" s="10"/>
    </row>
    <row r="20" spans="1:14" x14ac:dyDescent="0.25">
      <c r="A20" s="8" t="s">
        <v>183</v>
      </c>
      <c r="B20" s="8"/>
      <c r="C20" s="8" t="s">
        <v>4</v>
      </c>
      <c r="D20" s="8"/>
      <c r="E20" s="8"/>
      <c r="F20" s="8" t="s">
        <v>518</v>
      </c>
      <c r="G20" s="8" t="s">
        <v>519</v>
      </c>
      <c r="H20" s="8" t="s">
        <v>10</v>
      </c>
      <c r="I20" s="8"/>
      <c r="J20" s="8" t="s">
        <v>11</v>
      </c>
      <c r="K20" s="8" t="s">
        <v>12</v>
      </c>
    </row>
    <row r="21" spans="1:14" x14ac:dyDescent="0.25">
      <c r="A21" s="8" t="s">
        <v>3</v>
      </c>
      <c r="B21" s="8" t="s">
        <v>516</v>
      </c>
      <c r="C21" s="8" t="s">
        <v>601</v>
      </c>
      <c r="D21" s="8" t="s">
        <v>522</v>
      </c>
      <c r="E21" s="8" t="s">
        <v>523</v>
      </c>
      <c r="F21" s="8" t="s">
        <v>7</v>
      </c>
      <c r="G21" s="8" t="s">
        <v>520</v>
      </c>
      <c r="H21" s="8" t="s">
        <v>15</v>
      </c>
      <c r="I21" s="8" t="s">
        <v>16</v>
      </c>
      <c r="J21" s="8"/>
      <c r="K21" s="8"/>
    </row>
    <row r="22" spans="1:14" x14ac:dyDescent="0.25">
      <c r="A22">
        <v>1</v>
      </c>
      <c r="B22" t="s">
        <v>605</v>
      </c>
      <c r="C22">
        <v>1</v>
      </c>
      <c r="D22" t="s">
        <v>607</v>
      </c>
      <c r="E22">
        <v>42</v>
      </c>
      <c r="F22" t="s">
        <v>53</v>
      </c>
      <c r="G22" t="s">
        <v>25</v>
      </c>
      <c r="H22">
        <v>649</v>
      </c>
      <c r="I22">
        <v>15.6</v>
      </c>
      <c r="J22">
        <v>1</v>
      </c>
      <c r="K22" t="s">
        <v>20</v>
      </c>
      <c r="N22" t="str">
        <f>CONCATENATE("(",A$1,", ",A22,", ",C22,", '",D22,"', ",E22,", '",F22,"', '",G22,"', ",H22,", ",IF(J22="","NULL",J22),", ",IF(K22="*",1,0),")")</f>
        <v>(2010, 1, 1, 'Křesťanová Marie Ing.', 42, 'NK', 'BEZPP', 649, 1, 1)</v>
      </c>
    </row>
    <row r="23" spans="1:14" x14ac:dyDescent="0.25">
      <c r="A23">
        <v>1</v>
      </c>
      <c r="B23" t="s">
        <v>605</v>
      </c>
      <c r="C23">
        <v>2</v>
      </c>
      <c r="D23" t="s">
        <v>608</v>
      </c>
      <c r="E23">
        <v>31</v>
      </c>
      <c r="F23" t="s">
        <v>53</v>
      </c>
      <c r="G23" t="s">
        <v>25</v>
      </c>
      <c r="H23">
        <v>405</v>
      </c>
      <c r="I23">
        <v>9.73</v>
      </c>
      <c r="J23">
        <v>2</v>
      </c>
      <c r="K23" t="s">
        <v>20</v>
      </c>
      <c r="N23" t="str">
        <f t="shared" ref="N23:N86" si="2">CONCATENATE("(",A$1,", ",A23,", ",C23,", '",D23,"', ",E23,", '",F23,"', '",G23,"', ",H23,", ",IF(J23="","NULL",J23),", ",IF(K23="*",1,0),")")</f>
        <v>(2010, 1, 2, 'Thomayer Jan Ing.', 31, 'NK', 'BEZPP', 405, 2, 1)</v>
      </c>
    </row>
    <row r="24" spans="1:14" x14ac:dyDescent="0.25">
      <c r="A24">
        <v>1</v>
      </c>
      <c r="B24" t="s">
        <v>605</v>
      </c>
      <c r="C24">
        <v>3</v>
      </c>
      <c r="D24" t="s">
        <v>609</v>
      </c>
      <c r="E24">
        <v>51</v>
      </c>
      <c r="F24" t="s">
        <v>53</v>
      </c>
      <c r="G24" t="s">
        <v>25</v>
      </c>
      <c r="H24">
        <v>284</v>
      </c>
      <c r="I24">
        <v>6.82</v>
      </c>
      <c r="J24">
        <v>2</v>
      </c>
      <c r="K24" t="s">
        <v>529</v>
      </c>
      <c r="N24" t="str">
        <f t="shared" si="2"/>
        <v>(2010, 1, 3, 'Doubková Anna Mgr.', 51, 'NK', 'BEZPP', 284, 2, 0)</v>
      </c>
    </row>
    <row r="25" spans="1:14" x14ac:dyDescent="0.25">
      <c r="A25">
        <v>1</v>
      </c>
      <c r="B25" t="s">
        <v>605</v>
      </c>
      <c r="C25">
        <v>4</v>
      </c>
      <c r="D25" t="s">
        <v>610</v>
      </c>
      <c r="E25">
        <v>36</v>
      </c>
      <c r="F25" t="s">
        <v>53</v>
      </c>
      <c r="G25" t="s">
        <v>611</v>
      </c>
      <c r="H25">
        <v>253</v>
      </c>
      <c r="I25">
        <v>6.08</v>
      </c>
      <c r="J25">
        <v>3</v>
      </c>
      <c r="K25" t="s">
        <v>529</v>
      </c>
      <c r="N25" t="str">
        <f t="shared" si="2"/>
        <v>(2010, 1, 4, 'Kachlík Milan Mgr.', 36, 'NK', 'TOP 09', 253, 3, 0)</v>
      </c>
    </row>
    <row r="26" spans="1:14" x14ac:dyDescent="0.25">
      <c r="A26">
        <v>1</v>
      </c>
      <c r="B26" t="s">
        <v>605</v>
      </c>
      <c r="C26">
        <v>5</v>
      </c>
      <c r="D26" t="s">
        <v>612</v>
      </c>
      <c r="E26">
        <v>61</v>
      </c>
      <c r="F26" t="s">
        <v>53</v>
      </c>
      <c r="G26" t="s">
        <v>25</v>
      </c>
      <c r="H26">
        <v>332</v>
      </c>
      <c r="I26">
        <v>7.98</v>
      </c>
      <c r="J26">
        <v>3</v>
      </c>
      <c r="K26" t="s">
        <v>20</v>
      </c>
      <c r="N26" t="str">
        <f t="shared" si="2"/>
        <v>(2010, 1, 5, 'Pelikán Josef', 61, 'NK', 'BEZPP', 332, 3, 1)</v>
      </c>
    </row>
    <row r="27" spans="1:14" x14ac:dyDescent="0.25">
      <c r="A27">
        <v>1</v>
      </c>
      <c r="B27" t="s">
        <v>605</v>
      </c>
      <c r="C27">
        <v>6</v>
      </c>
      <c r="D27" t="s">
        <v>613</v>
      </c>
      <c r="E27">
        <v>28</v>
      </c>
      <c r="F27" t="s">
        <v>53</v>
      </c>
      <c r="G27" t="s">
        <v>25</v>
      </c>
      <c r="H27">
        <v>253</v>
      </c>
      <c r="I27">
        <v>6.08</v>
      </c>
      <c r="J27">
        <v>4</v>
      </c>
      <c r="K27" t="s">
        <v>529</v>
      </c>
      <c r="N27" t="str">
        <f t="shared" si="2"/>
        <v>(2010, 1, 6, 'Vykoukalová Hana', 28, 'NK', 'BEZPP', 253, 4, 0)</v>
      </c>
    </row>
    <row r="28" spans="1:14" x14ac:dyDescent="0.25">
      <c r="A28">
        <v>1</v>
      </c>
      <c r="B28" t="s">
        <v>605</v>
      </c>
      <c r="C28">
        <v>7</v>
      </c>
      <c r="D28" t="s">
        <v>614</v>
      </c>
      <c r="E28">
        <v>24</v>
      </c>
      <c r="F28" t="s">
        <v>53</v>
      </c>
      <c r="G28" t="s">
        <v>25</v>
      </c>
      <c r="H28">
        <v>312</v>
      </c>
      <c r="I28">
        <v>7.5</v>
      </c>
      <c r="J28">
        <v>1</v>
      </c>
      <c r="K28" t="s">
        <v>529</v>
      </c>
      <c r="N28" t="str">
        <f t="shared" si="2"/>
        <v>(2010, 1, 7, 'Vlček Jakub', 24, 'NK', 'BEZPP', 312, 1, 0)</v>
      </c>
    </row>
    <row r="29" spans="1:14" x14ac:dyDescent="0.25">
      <c r="A29">
        <v>1</v>
      </c>
      <c r="B29" t="s">
        <v>605</v>
      </c>
      <c r="C29">
        <v>8</v>
      </c>
      <c r="D29" t="s">
        <v>615</v>
      </c>
      <c r="E29">
        <v>31</v>
      </c>
      <c r="F29" t="s">
        <v>53</v>
      </c>
      <c r="G29" t="s">
        <v>25</v>
      </c>
      <c r="H29">
        <v>218</v>
      </c>
      <c r="I29">
        <v>5.24</v>
      </c>
      <c r="J29">
        <v>5</v>
      </c>
      <c r="K29" t="s">
        <v>529</v>
      </c>
      <c r="N29" t="str">
        <f t="shared" si="2"/>
        <v>(2010, 1, 8, 'Hradová Věra', 31, 'NK', 'BEZPP', 218, 5, 0)</v>
      </c>
    </row>
    <row r="30" spans="1:14" x14ac:dyDescent="0.25">
      <c r="A30">
        <v>1</v>
      </c>
      <c r="B30" t="s">
        <v>605</v>
      </c>
      <c r="C30">
        <v>9</v>
      </c>
      <c r="D30" t="s">
        <v>616</v>
      </c>
      <c r="E30">
        <v>26</v>
      </c>
      <c r="F30" t="s">
        <v>53</v>
      </c>
      <c r="G30" t="s">
        <v>25</v>
      </c>
      <c r="H30">
        <v>185</v>
      </c>
      <c r="I30">
        <v>4.4400000000000004</v>
      </c>
      <c r="J30">
        <v>6</v>
      </c>
      <c r="K30" t="s">
        <v>529</v>
      </c>
      <c r="N30" t="str">
        <f t="shared" si="2"/>
        <v>(2010, 1, 9, 'Fišer Luděk', 26, 'NK', 'BEZPP', 185, 6, 0)</v>
      </c>
    </row>
    <row r="31" spans="1:14" x14ac:dyDescent="0.25">
      <c r="A31">
        <v>1</v>
      </c>
      <c r="B31" t="s">
        <v>605</v>
      </c>
      <c r="C31">
        <v>10</v>
      </c>
      <c r="D31" t="s">
        <v>617</v>
      </c>
      <c r="E31">
        <v>27</v>
      </c>
      <c r="F31" t="s">
        <v>53</v>
      </c>
      <c r="G31" t="s">
        <v>611</v>
      </c>
      <c r="H31">
        <v>191</v>
      </c>
      <c r="I31">
        <v>4.59</v>
      </c>
      <c r="J31">
        <v>7</v>
      </c>
      <c r="K31" t="s">
        <v>529</v>
      </c>
      <c r="N31" t="str">
        <f t="shared" si="2"/>
        <v>(2010, 1, 10, 'Jajtner Petr Bc.', 27, 'NK', 'TOP 09', 191, 7, 0)</v>
      </c>
    </row>
    <row r="32" spans="1:14" x14ac:dyDescent="0.25">
      <c r="A32">
        <v>1</v>
      </c>
      <c r="B32" t="s">
        <v>605</v>
      </c>
      <c r="C32">
        <v>11</v>
      </c>
      <c r="D32" t="s">
        <v>609</v>
      </c>
      <c r="E32">
        <v>26</v>
      </c>
      <c r="F32" t="s">
        <v>53</v>
      </c>
      <c r="G32" t="s">
        <v>25</v>
      </c>
      <c r="H32">
        <v>208</v>
      </c>
      <c r="I32">
        <v>5</v>
      </c>
      <c r="J32">
        <v>8</v>
      </c>
      <c r="K32" t="s">
        <v>529</v>
      </c>
      <c r="N32" t="str">
        <f t="shared" si="2"/>
        <v>(2010, 1, 11, 'Doubková Anna Mgr.', 26, 'NK', 'BEZPP', 208, 8, 0)</v>
      </c>
    </row>
    <row r="33" spans="1:14" x14ac:dyDescent="0.25">
      <c r="A33">
        <v>1</v>
      </c>
      <c r="B33" t="s">
        <v>605</v>
      </c>
      <c r="C33">
        <v>12</v>
      </c>
      <c r="D33" t="s">
        <v>618</v>
      </c>
      <c r="E33">
        <v>65</v>
      </c>
      <c r="F33" t="s">
        <v>53</v>
      </c>
      <c r="G33" t="s">
        <v>25</v>
      </c>
      <c r="H33">
        <v>160</v>
      </c>
      <c r="I33">
        <v>3.84</v>
      </c>
      <c r="J33">
        <v>9</v>
      </c>
      <c r="K33" t="s">
        <v>529</v>
      </c>
      <c r="N33" t="str">
        <f t="shared" si="2"/>
        <v>(2010, 1, 12, 'Šorfová Anna', 65, 'NK', 'BEZPP', 160, 9, 0)</v>
      </c>
    </row>
    <row r="34" spans="1:14" x14ac:dyDescent="0.25">
      <c r="A34">
        <v>1</v>
      </c>
      <c r="B34" t="s">
        <v>605</v>
      </c>
      <c r="C34">
        <v>13</v>
      </c>
      <c r="D34" t="s">
        <v>619</v>
      </c>
      <c r="E34">
        <v>35</v>
      </c>
      <c r="F34" t="s">
        <v>53</v>
      </c>
      <c r="G34" t="s">
        <v>25</v>
      </c>
      <c r="H34">
        <v>211</v>
      </c>
      <c r="I34">
        <v>5.07</v>
      </c>
      <c r="J34">
        <v>10</v>
      </c>
      <c r="K34" t="s">
        <v>529</v>
      </c>
      <c r="N34" t="str">
        <f t="shared" si="2"/>
        <v>(2010, 1, 13, 'Neuvirtová Karolína', 35, 'NK', 'BEZPP', 211, 10, 0)</v>
      </c>
    </row>
    <row r="35" spans="1:14" x14ac:dyDescent="0.25">
      <c r="A35">
        <v>1</v>
      </c>
      <c r="B35" t="s">
        <v>605</v>
      </c>
      <c r="C35">
        <v>14</v>
      </c>
      <c r="D35" t="s">
        <v>620</v>
      </c>
      <c r="E35">
        <v>70</v>
      </c>
      <c r="F35" t="s">
        <v>53</v>
      </c>
      <c r="G35" t="s">
        <v>25</v>
      </c>
      <c r="H35">
        <v>194</v>
      </c>
      <c r="I35">
        <v>4.66</v>
      </c>
      <c r="J35">
        <v>11</v>
      </c>
      <c r="K35" t="s">
        <v>529</v>
      </c>
      <c r="N35" t="str">
        <f t="shared" si="2"/>
        <v>(2010, 1, 14, 'Voralová Marie', 70, 'NK', 'BEZPP', 194, 11, 0)</v>
      </c>
    </row>
    <row r="36" spans="1:14" x14ac:dyDescent="0.25">
      <c r="A36">
        <v>1</v>
      </c>
      <c r="B36" t="s">
        <v>605</v>
      </c>
      <c r="C36">
        <v>15</v>
      </c>
      <c r="D36" t="s">
        <v>621</v>
      </c>
      <c r="E36">
        <v>33</v>
      </c>
      <c r="F36" t="s">
        <v>53</v>
      </c>
      <c r="G36" t="s">
        <v>25</v>
      </c>
      <c r="H36">
        <v>304</v>
      </c>
      <c r="I36">
        <v>7.3</v>
      </c>
      <c r="J36">
        <v>12</v>
      </c>
      <c r="K36" t="s">
        <v>529</v>
      </c>
      <c r="N36" t="str">
        <f t="shared" si="2"/>
        <v>(2010, 1, 15, 'Kasalová Marcela Mgr.', 33, 'NK', 'BEZPP', 304, 12, 0)</v>
      </c>
    </row>
    <row r="37" spans="1:14" x14ac:dyDescent="0.25">
      <c r="A37">
        <v>2</v>
      </c>
      <c r="B37" t="s">
        <v>265</v>
      </c>
      <c r="C37">
        <v>1</v>
      </c>
      <c r="D37" t="s">
        <v>622</v>
      </c>
      <c r="E37">
        <v>56</v>
      </c>
      <c r="F37" t="s">
        <v>61</v>
      </c>
      <c r="G37" t="s">
        <v>25</v>
      </c>
      <c r="H37">
        <v>361</v>
      </c>
      <c r="I37">
        <v>15.43</v>
      </c>
      <c r="J37">
        <v>1</v>
      </c>
      <c r="K37" t="s">
        <v>20</v>
      </c>
      <c r="N37" t="str">
        <f t="shared" si="2"/>
        <v>(2010, 2, 1, 'Neumannová Zdena Mgr.', 56, 'KSČM', 'BEZPP', 361, 1, 1)</v>
      </c>
    </row>
    <row r="38" spans="1:14" x14ac:dyDescent="0.25">
      <c r="A38">
        <v>2</v>
      </c>
      <c r="B38" t="s">
        <v>265</v>
      </c>
      <c r="C38">
        <v>2</v>
      </c>
      <c r="D38" t="s">
        <v>557</v>
      </c>
      <c r="E38">
        <v>59</v>
      </c>
      <c r="F38" t="s">
        <v>61</v>
      </c>
      <c r="G38" t="s">
        <v>61</v>
      </c>
      <c r="H38">
        <v>269</v>
      </c>
      <c r="I38">
        <v>11.5</v>
      </c>
      <c r="J38">
        <v>1</v>
      </c>
      <c r="K38" t="s">
        <v>529</v>
      </c>
      <c r="N38" t="str">
        <f t="shared" si="2"/>
        <v>(2010, 2, 2, 'Krčál Zdeněk', 59, 'KSČM', 'KSČM', 269, 1, 0)</v>
      </c>
    </row>
    <row r="39" spans="1:14" x14ac:dyDescent="0.25">
      <c r="A39">
        <v>2</v>
      </c>
      <c r="B39" t="s">
        <v>265</v>
      </c>
      <c r="C39">
        <v>3</v>
      </c>
      <c r="D39" t="s">
        <v>558</v>
      </c>
      <c r="E39">
        <v>38</v>
      </c>
      <c r="F39" t="s">
        <v>61</v>
      </c>
      <c r="G39" t="s">
        <v>25</v>
      </c>
      <c r="H39">
        <v>250</v>
      </c>
      <c r="I39">
        <v>10.68</v>
      </c>
      <c r="J39">
        <v>2</v>
      </c>
      <c r="K39" t="s">
        <v>529</v>
      </c>
      <c r="N39" t="str">
        <f t="shared" si="2"/>
        <v>(2010, 2, 3, 'Hyksová Hana Mgr.', 38, 'KSČM', 'BEZPP', 250, 2, 0)</v>
      </c>
    </row>
    <row r="40" spans="1:14" x14ac:dyDescent="0.25">
      <c r="A40">
        <v>2</v>
      </c>
      <c r="B40" t="s">
        <v>265</v>
      </c>
      <c r="C40">
        <v>4</v>
      </c>
      <c r="D40" t="s">
        <v>564</v>
      </c>
      <c r="E40">
        <v>59</v>
      </c>
      <c r="F40" t="s">
        <v>61</v>
      </c>
      <c r="G40" t="s">
        <v>61</v>
      </c>
      <c r="H40">
        <v>136</v>
      </c>
      <c r="I40">
        <v>5.81</v>
      </c>
      <c r="J40">
        <v>4</v>
      </c>
      <c r="K40" t="s">
        <v>529</v>
      </c>
      <c r="N40" t="str">
        <f t="shared" si="2"/>
        <v>(2010, 2, 4, 'Vaverka Josef', 59, 'KSČM', 'KSČM', 136, 4, 0)</v>
      </c>
    </row>
    <row r="41" spans="1:14" x14ac:dyDescent="0.25">
      <c r="A41">
        <v>2</v>
      </c>
      <c r="B41" t="s">
        <v>265</v>
      </c>
      <c r="C41">
        <v>5</v>
      </c>
      <c r="D41" t="s">
        <v>623</v>
      </c>
      <c r="E41">
        <v>49</v>
      </c>
      <c r="F41" t="s">
        <v>61</v>
      </c>
      <c r="G41" t="s">
        <v>25</v>
      </c>
      <c r="H41">
        <v>175</v>
      </c>
      <c r="I41">
        <v>7.48</v>
      </c>
      <c r="J41">
        <v>3</v>
      </c>
      <c r="K41" t="s">
        <v>529</v>
      </c>
      <c r="N41" t="str">
        <f t="shared" si="2"/>
        <v>(2010, 2, 5, 'Rezničenko Luděk Ing.', 49, 'KSČM', 'BEZPP', 175, 3, 0)</v>
      </c>
    </row>
    <row r="42" spans="1:14" x14ac:dyDescent="0.25">
      <c r="A42">
        <v>2</v>
      </c>
      <c r="B42" t="s">
        <v>265</v>
      </c>
      <c r="C42">
        <v>6</v>
      </c>
      <c r="D42" t="s">
        <v>561</v>
      </c>
      <c r="E42">
        <v>61</v>
      </c>
      <c r="F42" t="s">
        <v>61</v>
      </c>
      <c r="G42" t="s">
        <v>61</v>
      </c>
      <c r="H42">
        <v>122</v>
      </c>
      <c r="I42">
        <v>5.21</v>
      </c>
      <c r="J42">
        <v>5</v>
      </c>
      <c r="K42" t="s">
        <v>529</v>
      </c>
      <c r="N42" t="str">
        <f t="shared" si="2"/>
        <v>(2010, 2, 6, 'Novotný Miloslav', 61, 'KSČM', 'KSČM', 122, 5, 0)</v>
      </c>
    </row>
    <row r="43" spans="1:14" x14ac:dyDescent="0.25">
      <c r="A43">
        <v>2</v>
      </c>
      <c r="B43" t="s">
        <v>265</v>
      </c>
      <c r="C43">
        <v>7</v>
      </c>
      <c r="D43" t="s">
        <v>624</v>
      </c>
      <c r="E43">
        <v>36</v>
      </c>
      <c r="F43" t="s">
        <v>61</v>
      </c>
      <c r="G43" t="s">
        <v>25</v>
      </c>
      <c r="H43">
        <v>166</v>
      </c>
      <c r="I43">
        <v>7.09</v>
      </c>
      <c r="J43">
        <v>6</v>
      </c>
      <c r="K43" t="s">
        <v>529</v>
      </c>
      <c r="N43" t="str">
        <f t="shared" si="2"/>
        <v>(2010, 2, 7, 'Fiedlerová Petra Mgr.', 36, 'KSČM', 'BEZPP', 166, 6, 0)</v>
      </c>
    </row>
    <row r="44" spans="1:14" x14ac:dyDescent="0.25">
      <c r="A44">
        <v>2</v>
      </c>
      <c r="B44" t="s">
        <v>265</v>
      </c>
      <c r="C44">
        <v>8</v>
      </c>
      <c r="D44" t="s">
        <v>625</v>
      </c>
      <c r="E44">
        <v>41</v>
      </c>
      <c r="F44" t="s">
        <v>61</v>
      </c>
      <c r="G44" t="s">
        <v>25</v>
      </c>
      <c r="H44">
        <v>105</v>
      </c>
      <c r="I44">
        <v>4.4800000000000004</v>
      </c>
      <c r="J44">
        <v>7</v>
      </c>
      <c r="K44" t="s">
        <v>529</v>
      </c>
      <c r="N44" t="str">
        <f t="shared" si="2"/>
        <v>(2010, 2, 8, 'Klement Václav', 41, 'KSČM', 'BEZPP', 105, 7, 0)</v>
      </c>
    </row>
    <row r="45" spans="1:14" x14ac:dyDescent="0.25">
      <c r="A45">
        <v>2</v>
      </c>
      <c r="B45" t="s">
        <v>265</v>
      </c>
      <c r="C45">
        <v>9</v>
      </c>
      <c r="D45" t="s">
        <v>626</v>
      </c>
      <c r="E45">
        <v>59</v>
      </c>
      <c r="F45" t="s">
        <v>61</v>
      </c>
      <c r="G45" t="s">
        <v>61</v>
      </c>
      <c r="H45">
        <v>112</v>
      </c>
      <c r="I45">
        <v>4.78</v>
      </c>
      <c r="J45">
        <v>8</v>
      </c>
      <c r="K45" t="s">
        <v>529</v>
      </c>
      <c r="N45" t="str">
        <f t="shared" si="2"/>
        <v>(2010, 2, 9, 'Pibyl Miloslav', 59, 'KSČM', 'KSČM', 112, 8, 0)</v>
      </c>
    </row>
    <row r="46" spans="1:14" x14ac:dyDescent="0.25">
      <c r="A46">
        <v>2</v>
      </c>
      <c r="B46" t="s">
        <v>265</v>
      </c>
      <c r="C46">
        <v>10</v>
      </c>
      <c r="D46" t="s">
        <v>627</v>
      </c>
      <c r="E46">
        <v>46</v>
      </c>
      <c r="F46" t="s">
        <v>61</v>
      </c>
      <c r="G46" t="s">
        <v>25</v>
      </c>
      <c r="H46">
        <v>135</v>
      </c>
      <c r="I46">
        <v>5.77</v>
      </c>
      <c r="J46">
        <v>9</v>
      </c>
      <c r="K46" t="s">
        <v>529</v>
      </c>
      <c r="N46" t="str">
        <f t="shared" si="2"/>
        <v>(2010, 2, 10, 'Stejskalová Věra', 46, 'KSČM', 'BEZPP', 135, 9, 0)</v>
      </c>
    </row>
    <row r="47" spans="1:14" x14ac:dyDescent="0.25">
      <c r="A47">
        <v>2</v>
      </c>
      <c r="B47" t="s">
        <v>265</v>
      </c>
      <c r="C47">
        <v>11</v>
      </c>
      <c r="D47" t="s">
        <v>563</v>
      </c>
      <c r="E47">
        <v>63</v>
      </c>
      <c r="F47" t="s">
        <v>61</v>
      </c>
      <c r="G47" t="s">
        <v>25</v>
      </c>
      <c r="H47">
        <v>118</v>
      </c>
      <c r="I47">
        <v>5.04</v>
      </c>
      <c r="J47">
        <v>10</v>
      </c>
      <c r="K47" t="s">
        <v>529</v>
      </c>
      <c r="N47" t="str">
        <f t="shared" si="2"/>
        <v>(2010, 2, 11, 'Černý Miroslav', 63, 'KSČM', 'BEZPP', 118, 10, 0)</v>
      </c>
    </row>
    <row r="48" spans="1:14" x14ac:dyDescent="0.25">
      <c r="A48">
        <v>2</v>
      </c>
      <c r="B48" t="s">
        <v>265</v>
      </c>
      <c r="C48">
        <v>12</v>
      </c>
      <c r="D48" t="s">
        <v>628</v>
      </c>
      <c r="E48">
        <v>60</v>
      </c>
      <c r="F48" t="s">
        <v>61</v>
      </c>
      <c r="G48" t="s">
        <v>25</v>
      </c>
      <c r="H48">
        <v>98</v>
      </c>
      <c r="I48">
        <v>4.18</v>
      </c>
      <c r="J48">
        <v>11</v>
      </c>
      <c r="K48" t="s">
        <v>529</v>
      </c>
      <c r="N48" t="str">
        <f t="shared" si="2"/>
        <v>(2010, 2, 12, 'Krčál Karel', 60, 'KSČM', 'BEZPP', 98, 11, 0)</v>
      </c>
    </row>
    <row r="49" spans="1:14" x14ac:dyDescent="0.25">
      <c r="A49">
        <v>2</v>
      </c>
      <c r="B49" t="s">
        <v>265</v>
      </c>
      <c r="C49">
        <v>13</v>
      </c>
      <c r="D49" t="s">
        <v>567</v>
      </c>
      <c r="E49">
        <v>52</v>
      </c>
      <c r="F49" t="s">
        <v>61</v>
      </c>
      <c r="G49" t="s">
        <v>61</v>
      </c>
      <c r="H49">
        <v>109</v>
      </c>
      <c r="I49">
        <v>4.66</v>
      </c>
      <c r="J49">
        <v>12</v>
      </c>
      <c r="K49" t="s">
        <v>529</v>
      </c>
      <c r="N49" t="str">
        <f t="shared" si="2"/>
        <v>(2010, 2, 13, 'Čermák Jaroslav', 52, 'KSČM', 'KSČM', 109, 12, 0)</v>
      </c>
    </row>
    <row r="50" spans="1:14" x14ac:dyDescent="0.25">
      <c r="A50">
        <v>2</v>
      </c>
      <c r="B50" t="s">
        <v>265</v>
      </c>
      <c r="C50">
        <v>14</v>
      </c>
      <c r="D50" t="s">
        <v>565</v>
      </c>
      <c r="E50">
        <v>61</v>
      </c>
      <c r="F50" t="s">
        <v>61</v>
      </c>
      <c r="G50" t="s">
        <v>61</v>
      </c>
      <c r="H50">
        <v>88</v>
      </c>
      <c r="I50">
        <v>3.76</v>
      </c>
      <c r="J50">
        <v>13</v>
      </c>
      <c r="K50" t="s">
        <v>529</v>
      </c>
      <c r="N50" t="str">
        <f t="shared" si="2"/>
        <v>(2010, 2, 14, 'Dvořák Josef', 61, 'KSČM', 'KSČM', 88, 13, 0)</v>
      </c>
    </row>
    <row r="51" spans="1:14" x14ac:dyDescent="0.25">
      <c r="A51">
        <v>2</v>
      </c>
      <c r="B51" t="s">
        <v>265</v>
      </c>
      <c r="C51">
        <v>15</v>
      </c>
      <c r="D51" t="s">
        <v>566</v>
      </c>
      <c r="E51">
        <v>60</v>
      </c>
      <c r="F51" t="s">
        <v>61</v>
      </c>
      <c r="G51" t="s">
        <v>61</v>
      </c>
      <c r="H51">
        <v>95</v>
      </c>
      <c r="I51">
        <v>4.0599999999999996</v>
      </c>
      <c r="J51">
        <v>14</v>
      </c>
      <c r="K51" t="s">
        <v>529</v>
      </c>
      <c r="N51" t="str">
        <f t="shared" si="2"/>
        <v>(2010, 2, 15, 'Smejkal Ladislav', 60, 'KSČM', 'KSČM', 95, 14, 0)</v>
      </c>
    </row>
    <row r="52" spans="1:14" x14ac:dyDescent="0.25">
      <c r="A52">
        <v>3</v>
      </c>
      <c r="B52" t="s">
        <v>629</v>
      </c>
      <c r="C52">
        <v>1</v>
      </c>
      <c r="D52" t="s">
        <v>630</v>
      </c>
      <c r="E52">
        <v>60</v>
      </c>
      <c r="F52" t="s">
        <v>53</v>
      </c>
      <c r="G52" t="s">
        <v>25</v>
      </c>
      <c r="H52">
        <v>466</v>
      </c>
      <c r="I52">
        <v>13.48</v>
      </c>
      <c r="J52">
        <v>1</v>
      </c>
      <c r="K52" t="s">
        <v>20</v>
      </c>
      <c r="N52" t="str">
        <f t="shared" si="2"/>
        <v>(2010, 3, 1, 'Štefáček Jan Mgr. Bc.', 60, 'NK', 'BEZPP', 466, 1, 1)</v>
      </c>
    </row>
    <row r="53" spans="1:14" x14ac:dyDescent="0.25">
      <c r="A53">
        <v>3</v>
      </c>
      <c r="B53" t="s">
        <v>629</v>
      </c>
      <c r="C53">
        <v>2</v>
      </c>
      <c r="D53" t="s">
        <v>547</v>
      </c>
      <c r="E53">
        <v>51</v>
      </c>
      <c r="F53" t="s">
        <v>53</v>
      </c>
      <c r="G53" t="s">
        <v>25</v>
      </c>
      <c r="H53">
        <v>463</v>
      </c>
      <c r="I53">
        <v>13.39</v>
      </c>
      <c r="J53">
        <v>2</v>
      </c>
      <c r="K53" t="s">
        <v>20</v>
      </c>
      <c r="N53" t="str">
        <f t="shared" si="2"/>
        <v>(2010, 3, 2, 'Teclová Zdeňka Ing.', 51, 'NK', 'BEZPP', 463, 2, 1)</v>
      </c>
    </row>
    <row r="54" spans="1:14" x14ac:dyDescent="0.25">
      <c r="A54">
        <v>3</v>
      </c>
      <c r="B54" t="s">
        <v>629</v>
      </c>
      <c r="C54">
        <v>3</v>
      </c>
      <c r="D54" t="s">
        <v>544</v>
      </c>
      <c r="E54">
        <v>61</v>
      </c>
      <c r="F54" t="s">
        <v>53</v>
      </c>
      <c r="G54" t="s">
        <v>25</v>
      </c>
      <c r="H54">
        <v>298</v>
      </c>
      <c r="I54">
        <v>8.6199999999999992</v>
      </c>
      <c r="J54">
        <v>1</v>
      </c>
      <c r="K54" t="s">
        <v>529</v>
      </c>
      <c r="N54" t="str">
        <f t="shared" si="2"/>
        <v>(2010, 3, 3, 'Hladík Ladislav Ing.', 61, 'NK', 'BEZPP', 298, 1, 0)</v>
      </c>
    </row>
    <row r="55" spans="1:14" x14ac:dyDescent="0.25">
      <c r="A55">
        <v>3</v>
      </c>
      <c r="B55" t="s">
        <v>629</v>
      </c>
      <c r="C55">
        <v>4</v>
      </c>
      <c r="D55" t="s">
        <v>631</v>
      </c>
      <c r="E55">
        <v>46</v>
      </c>
      <c r="F55" t="s">
        <v>53</v>
      </c>
      <c r="G55" t="s">
        <v>25</v>
      </c>
      <c r="H55">
        <v>196</v>
      </c>
      <c r="I55">
        <v>5.67</v>
      </c>
      <c r="J55">
        <v>2</v>
      </c>
      <c r="K55" t="s">
        <v>529</v>
      </c>
      <c r="N55" t="str">
        <f t="shared" si="2"/>
        <v>(2010, 3, 4, 'Klementová Helena', 46, 'NK', 'BEZPP', 196, 2, 0)</v>
      </c>
    </row>
    <row r="56" spans="1:14" x14ac:dyDescent="0.25">
      <c r="A56">
        <v>3</v>
      </c>
      <c r="B56" t="s">
        <v>629</v>
      </c>
      <c r="C56">
        <v>5</v>
      </c>
      <c r="D56" t="s">
        <v>632</v>
      </c>
      <c r="E56">
        <v>33</v>
      </c>
      <c r="F56" t="s">
        <v>53</v>
      </c>
      <c r="G56" t="s">
        <v>25</v>
      </c>
      <c r="H56">
        <v>200</v>
      </c>
      <c r="I56">
        <v>5.78</v>
      </c>
      <c r="J56">
        <v>3</v>
      </c>
      <c r="K56" t="s">
        <v>529</v>
      </c>
      <c r="N56" t="str">
        <f t="shared" si="2"/>
        <v>(2010, 3, 5, 'Štěpán Miroslav Bc.', 33, 'NK', 'BEZPP', 200, 3, 0)</v>
      </c>
    </row>
    <row r="57" spans="1:14" x14ac:dyDescent="0.25">
      <c r="A57">
        <v>3</v>
      </c>
      <c r="B57" t="s">
        <v>629</v>
      </c>
      <c r="C57">
        <v>6</v>
      </c>
      <c r="D57" t="s">
        <v>542</v>
      </c>
      <c r="E57">
        <v>65</v>
      </c>
      <c r="F57" t="s">
        <v>53</v>
      </c>
      <c r="G57" t="s">
        <v>25</v>
      </c>
      <c r="H57">
        <v>223</v>
      </c>
      <c r="I57">
        <v>6.45</v>
      </c>
      <c r="J57">
        <v>4</v>
      </c>
      <c r="K57" t="s">
        <v>529</v>
      </c>
      <c r="N57" t="str">
        <f t="shared" si="2"/>
        <v>(2010, 3, 6, 'Kerbr František Ing.', 65, 'NK', 'BEZPP', 223, 4, 0)</v>
      </c>
    </row>
    <row r="58" spans="1:14" x14ac:dyDescent="0.25">
      <c r="A58">
        <v>3</v>
      </c>
      <c r="B58" t="s">
        <v>629</v>
      </c>
      <c r="C58">
        <v>7</v>
      </c>
      <c r="D58" t="s">
        <v>633</v>
      </c>
      <c r="E58">
        <v>27</v>
      </c>
      <c r="F58" t="s">
        <v>53</v>
      </c>
      <c r="G58" t="s">
        <v>25</v>
      </c>
      <c r="H58">
        <v>193</v>
      </c>
      <c r="I58">
        <v>5.58</v>
      </c>
      <c r="J58">
        <v>5</v>
      </c>
      <c r="K58" t="s">
        <v>529</v>
      </c>
      <c r="N58" t="str">
        <f t="shared" si="2"/>
        <v>(2010, 3, 7, 'Pejzl Jan', 27, 'NK', 'BEZPP', 193, 5, 0)</v>
      </c>
    </row>
    <row r="59" spans="1:14" x14ac:dyDescent="0.25">
      <c r="A59">
        <v>3</v>
      </c>
      <c r="B59" t="s">
        <v>629</v>
      </c>
      <c r="C59">
        <v>8</v>
      </c>
      <c r="D59" t="s">
        <v>546</v>
      </c>
      <c r="E59">
        <v>37</v>
      </c>
      <c r="F59" t="s">
        <v>53</v>
      </c>
      <c r="G59" t="s">
        <v>25</v>
      </c>
      <c r="H59">
        <v>193</v>
      </c>
      <c r="I59">
        <v>5.58</v>
      </c>
      <c r="J59">
        <v>6</v>
      </c>
      <c r="K59" t="s">
        <v>529</v>
      </c>
      <c r="N59" t="str">
        <f t="shared" si="2"/>
        <v>(2010, 3, 8, 'Macek Jindřich Bc.', 37, 'NK', 'BEZPP', 193, 6, 0)</v>
      </c>
    </row>
    <row r="60" spans="1:14" x14ac:dyDescent="0.25">
      <c r="A60">
        <v>3</v>
      </c>
      <c r="B60" t="s">
        <v>629</v>
      </c>
      <c r="C60">
        <v>9</v>
      </c>
      <c r="D60" t="s">
        <v>545</v>
      </c>
      <c r="E60">
        <v>47</v>
      </c>
      <c r="F60" t="s">
        <v>53</v>
      </c>
      <c r="G60" t="s">
        <v>25</v>
      </c>
      <c r="H60">
        <v>239</v>
      </c>
      <c r="I60">
        <v>6.91</v>
      </c>
      <c r="J60">
        <v>7</v>
      </c>
      <c r="K60" t="s">
        <v>529</v>
      </c>
      <c r="N60" t="str">
        <f t="shared" si="2"/>
        <v>(2010, 3, 9, 'Šimanovský Ivo', 47, 'NK', 'BEZPP', 239, 7, 0)</v>
      </c>
    </row>
    <row r="61" spans="1:14" x14ac:dyDescent="0.25">
      <c r="A61">
        <v>3</v>
      </c>
      <c r="B61" t="s">
        <v>629</v>
      </c>
      <c r="C61">
        <v>10</v>
      </c>
      <c r="D61" t="s">
        <v>551</v>
      </c>
      <c r="E61">
        <v>64</v>
      </c>
      <c r="F61" t="s">
        <v>53</v>
      </c>
      <c r="G61" t="s">
        <v>25</v>
      </c>
      <c r="H61">
        <v>168</v>
      </c>
      <c r="I61">
        <v>4.8600000000000003</v>
      </c>
      <c r="J61">
        <v>8</v>
      </c>
      <c r="K61" t="s">
        <v>529</v>
      </c>
      <c r="N61" t="str">
        <f t="shared" si="2"/>
        <v>(2010, 3, 10, 'Dolák Vladimír', 64, 'NK', 'BEZPP', 168, 8, 0)</v>
      </c>
    </row>
    <row r="62" spans="1:14" x14ac:dyDescent="0.25">
      <c r="A62">
        <v>3</v>
      </c>
      <c r="B62" t="s">
        <v>629</v>
      </c>
      <c r="C62">
        <v>11</v>
      </c>
      <c r="D62" t="s">
        <v>549</v>
      </c>
      <c r="E62">
        <v>53</v>
      </c>
      <c r="F62" t="s">
        <v>53</v>
      </c>
      <c r="G62" t="s">
        <v>25</v>
      </c>
      <c r="H62">
        <v>166</v>
      </c>
      <c r="I62">
        <v>4.8</v>
      </c>
      <c r="J62">
        <v>9</v>
      </c>
      <c r="K62" t="s">
        <v>529</v>
      </c>
      <c r="N62" t="str">
        <f t="shared" si="2"/>
        <v>(2010, 3, 11, 'Mošťková Miroslava Ing.', 53, 'NK', 'BEZPP', 166, 9, 0)</v>
      </c>
    </row>
    <row r="63" spans="1:14" x14ac:dyDescent="0.25">
      <c r="A63">
        <v>3</v>
      </c>
      <c r="B63" t="s">
        <v>629</v>
      </c>
      <c r="C63">
        <v>12</v>
      </c>
      <c r="D63" t="s">
        <v>548</v>
      </c>
      <c r="E63">
        <v>60</v>
      </c>
      <c r="F63" t="s">
        <v>53</v>
      </c>
      <c r="G63" t="s">
        <v>25</v>
      </c>
      <c r="H63">
        <v>230</v>
      </c>
      <c r="I63">
        <v>6.65</v>
      </c>
      <c r="J63">
        <v>10</v>
      </c>
      <c r="K63" t="s">
        <v>529</v>
      </c>
      <c r="N63" t="str">
        <f t="shared" si="2"/>
        <v>(2010, 3, 12, 'Slavíčková Marie', 60, 'NK', 'BEZPP', 230, 10, 0)</v>
      </c>
    </row>
    <row r="64" spans="1:14" x14ac:dyDescent="0.25">
      <c r="A64">
        <v>3</v>
      </c>
      <c r="B64" t="s">
        <v>629</v>
      </c>
      <c r="C64">
        <v>13</v>
      </c>
      <c r="D64" t="s">
        <v>634</v>
      </c>
      <c r="E64">
        <v>61</v>
      </c>
      <c r="F64" t="s">
        <v>53</v>
      </c>
      <c r="G64" t="s">
        <v>25</v>
      </c>
      <c r="H64">
        <v>136</v>
      </c>
      <c r="I64">
        <v>3.93</v>
      </c>
      <c r="J64">
        <v>11</v>
      </c>
      <c r="K64" t="s">
        <v>529</v>
      </c>
      <c r="N64" t="str">
        <f t="shared" si="2"/>
        <v>(2010, 3, 13, 'Stejskalová Marcela', 61, 'NK', 'BEZPP', 136, 11, 0)</v>
      </c>
    </row>
    <row r="65" spans="1:14" x14ac:dyDescent="0.25">
      <c r="A65">
        <v>3</v>
      </c>
      <c r="B65" t="s">
        <v>629</v>
      </c>
      <c r="C65">
        <v>14</v>
      </c>
      <c r="D65" t="s">
        <v>555</v>
      </c>
      <c r="E65">
        <v>61</v>
      </c>
      <c r="F65" t="s">
        <v>53</v>
      </c>
      <c r="G65" t="s">
        <v>25</v>
      </c>
      <c r="H65">
        <v>162</v>
      </c>
      <c r="I65">
        <v>4.68</v>
      </c>
      <c r="J65">
        <v>12</v>
      </c>
      <c r="K65" t="s">
        <v>529</v>
      </c>
      <c r="N65" t="str">
        <f t="shared" si="2"/>
        <v>(2010, 3, 14, 'Kulhánek Karel', 61, 'NK', 'BEZPP', 162, 12, 0)</v>
      </c>
    </row>
    <row r="66" spans="1:14" x14ac:dyDescent="0.25">
      <c r="A66">
        <v>3</v>
      </c>
      <c r="B66" t="s">
        <v>629</v>
      </c>
      <c r="C66">
        <v>15</v>
      </c>
      <c r="D66" t="s">
        <v>635</v>
      </c>
      <c r="E66">
        <v>64</v>
      </c>
      <c r="F66" t="s">
        <v>53</v>
      </c>
      <c r="G66" t="s">
        <v>25</v>
      </c>
      <c r="H66">
        <v>123</v>
      </c>
      <c r="I66">
        <v>3.55</v>
      </c>
      <c r="J66">
        <v>13</v>
      </c>
      <c r="K66" t="s">
        <v>529</v>
      </c>
      <c r="N66" t="str">
        <f t="shared" si="2"/>
        <v>(2010, 3, 15, 'Jirásková Věra', 64, 'NK', 'BEZPP', 123, 13, 0)</v>
      </c>
    </row>
    <row r="67" spans="1:14" x14ac:dyDescent="0.25">
      <c r="A67">
        <v>4</v>
      </c>
      <c r="B67" t="s">
        <v>237</v>
      </c>
      <c r="C67">
        <v>1</v>
      </c>
      <c r="D67" t="s">
        <v>586</v>
      </c>
      <c r="E67">
        <v>42</v>
      </c>
      <c r="F67" t="s">
        <v>98</v>
      </c>
      <c r="G67" t="s">
        <v>25</v>
      </c>
      <c r="H67">
        <v>526</v>
      </c>
      <c r="I67">
        <v>14.32</v>
      </c>
      <c r="J67">
        <v>1</v>
      </c>
      <c r="K67" t="s">
        <v>20</v>
      </c>
      <c r="N67" t="str">
        <f t="shared" si="2"/>
        <v>(2010, 4, 1, 'Omes Michael', 42, 'KDU-ČSL', 'BEZPP', 526, 1, 1)</v>
      </c>
    </row>
    <row r="68" spans="1:14" x14ac:dyDescent="0.25">
      <c r="A68">
        <v>4</v>
      </c>
      <c r="B68" t="s">
        <v>237</v>
      </c>
      <c r="C68">
        <v>2</v>
      </c>
      <c r="D68" t="s">
        <v>587</v>
      </c>
      <c r="E68">
        <v>50</v>
      </c>
      <c r="F68" t="s">
        <v>98</v>
      </c>
      <c r="G68" t="s">
        <v>25</v>
      </c>
      <c r="H68">
        <v>436</v>
      </c>
      <c r="I68">
        <v>11.87</v>
      </c>
      <c r="J68">
        <v>2</v>
      </c>
      <c r="K68" t="s">
        <v>20</v>
      </c>
      <c r="N68" t="str">
        <f t="shared" si="2"/>
        <v>(2010, 4, 2, 'Henzl Václav', 50, 'KDU-ČSL', 'BEZPP', 436, 2, 1)</v>
      </c>
    </row>
    <row r="69" spans="1:14" x14ac:dyDescent="0.25">
      <c r="A69">
        <v>4</v>
      </c>
      <c r="B69" t="s">
        <v>237</v>
      </c>
      <c r="C69">
        <v>3</v>
      </c>
      <c r="D69" t="s">
        <v>588</v>
      </c>
      <c r="E69">
        <v>41</v>
      </c>
      <c r="F69" t="s">
        <v>98</v>
      </c>
      <c r="G69" t="s">
        <v>25</v>
      </c>
      <c r="H69">
        <v>277</v>
      </c>
      <c r="I69">
        <v>7.54</v>
      </c>
      <c r="J69">
        <v>3</v>
      </c>
      <c r="K69" t="s">
        <v>529</v>
      </c>
      <c r="N69" t="str">
        <f t="shared" si="2"/>
        <v>(2010, 4, 3, 'Ledvinka Lubomír MUDr.', 41, 'KDU-ČSL', 'BEZPP', 277, 3, 0)</v>
      </c>
    </row>
    <row r="70" spans="1:14" x14ac:dyDescent="0.25">
      <c r="A70">
        <v>4</v>
      </c>
      <c r="B70" t="s">
        <v>237</v>
      </c>
      <c r="C70">
        <v>4</v>
      </c>
      <c r="D70" t="s">
        <v>636</v>
      </c>
      <c r="E70">
        <v>34</v>
      </c>
      <c r="F70" t="s">
        <v>98</v>
      </c>
      <c r="G70" t="s">
        <v>25</v>
      </c>
      <c r="H70">
        <v>237</v>
      </c>
      <c r="I70">
        <v>6.45</v>
      </c>
      <c r="J70">
        <v>4</v>
      </c>
      <c r="K70" t="s">
        <v>529</v>
      </c>
      <c r="N70" t="str">
        <f t="shared" si="2"/>
        <v>(2010, 4, 4, 'Sejkorová Marie Ing.', 34, 'KDU-ČSL', 'BEZPP', 237, 4, 0)</v>
      </c>
    </row>
    <row r="71" spans="1:14" x14ac:dyDescent="0.25">
      <c r="A71">
        <v>4</v>
      </c>
      <c r="B71" t="s">
        <v>237</v>
      </c>
      <c r="C71">
        <v>5</v>
      </c>
      <c r="D71" t="s">
        <v>591</v>
      </c>
      <c r="E71">
        <v>33</v>
      </c>
      <c r="F71" t="s">
        <v>98</v>
      </c>
      <c r="G71" t="s">
        <v>25</v>
      </c>
      <c r="H71">
        <v>313</v>
      </c>
      <c r="I71">
        <v>8.52</v>
      </c>
      <c r="J71">
        <v>1</v>
      </c>
      <c r="K71" t="s">
        <v>529</v>
      </c>
      <c r="N71" t="str">
        <f t="shared" si="2"/>
        <v>(2010, 4, 5, 'Jaroš Libor', 33, 'KDU-ČSL', 'BEZPP', 313, 1, 0)</v>
      </c>
    </row>
    <row r="72" spans="1:14" x14ac:dyDescent="0.25">
      <c r="A72">
        <v>4</v>
      </c>
      <c r="B72" t="s">
        <v>237</v>
      </c>
      <c r="C72">
        <v>6</v>
      </c>
      <c r="D72" t="s">
        <v>637</v>
      </c>
      <c r="E72">
        <v>24</v>
      </c>
      <c r="F72" t="s">
        <v>98</v>
      </c>
      <c r="G72" t="s">
        <v>98</v>
      </c>
      <c r="H72">
        <v>176</v>
      </c>
      <c r="I72">
        <v>4.79</v>
      </c>
      <c r="J72">
        <v>5</v>
      </c>
      <c r="K72" t="s">
        <v>529</v>
      </c>
      <c r="N72" t="str">
        <f t="shared" si="2"/>
        <v>(2010, 4, 6, 'Málek Jan Bc.', 24, 'KDU-ČSL', 'KDU-ČSL', 176, 5, 0)</v>
      </c>
    </row>
    <row r="73" spans="1:14" x14ac:dyDescent="0.25">
      <c r="A73">
        <v>4</v>
      </c>
      <c r="B73" t="s">
        <v>237</v>
      </c>
      <c r="C73">
        <v>7</v>
      </c>
      <c r="D73" t="s">
        <v>638</v>
      </c>
      <c r="E73">
        <v>44</v>
      </c>
      <c r="F73" t="s">
        <v>98</v>
      </c>
      <c r="G73" t="s">
        <v>25</v>
      </c>
      <c r="H73">
        <v>244</v>
      </c>
      <c r="I73">
        <v>6.64</v>
      </c>
      <c r="J73">
        <v>6</v>
      </c>
      <c r="K73" t="s">
        <v>529</v>
      </c>
      <c r="N73" t="str">
        <f t="shared" si="2"/>
        <v>(2010, 4, 7, 'Matoušek Jiří Mgr.', 44, 'KDU-ČSL', 'BEZPP', 244, 6, 0)</v>
      </c>
    </row>
    <row r="74" spans="1:14" x14ac:dyDescent="0.25">
      <c r="A74">
        <v>4</v>
      </c>
      <c r="B74" t="s">
        <v>237</v>
      </c>
      <c r="C74">
        <v>8</v>
      </c>
      <c r="D74" t="s">
        <v>590</v>
      </c>
      <c r="E74">
        <v>51</v>
      </c>
      <c r="F74" t="s">
        <v>98</v>
      </c>
      <c r="G74" t="s">
        <v>25</v>
      </c>
      <c r="H74">
        <v>218</v>
      </c>
      <c r="I74">
        <v>5.93</v>
      </c>
      <c r="J74">
        <v>7</v>
      </c>
      <c r="K74" t="s">
        <v>529</v>
      </c>
      <c r="N74" t="str">
        <f t="shared" si="2"/>
        <v>(2010, 4, 8, 'Pleslová Marie', 51, 'KDU-ČSL', 'BEZPP', 218, 7, 0)</v>
      </c>
    </row>
    <row r="75" spans="1:14" x14ac:dyDescent="0.25">
      <c r="A75">
        <v>4</v>
      </c>
      <c r="B75" t="s">
        <v>237</v>
      </c>
      <c r="C75">
        <v>9</v>
      </c>
      <c r="D75" t="s">
        <v>594</v>
      </c>
      <c r="E75">
        <v>57</v>
      </c>
      <c r="F75" t="s">
        <v>98</v>
      </c>
      <c r="G75" t="s">
        <v>25</v>
      </c>
      <c r="H75">
        <v>161</v>
      </c>
      <c r="I75">
        <v>4.38</v>
      </c>
      <c r="J75">
        <v>8</v>
      </c>
      <c r="K75" t="s">
        <v>529</v>
      </c>
      <c r="N75" t="str">
        <f t="shared" si="2"/>
        <v>(2010, 4, 9, 'Bárta Jan', 57, 'KDU-ČSL', 'BEZPP', 161, 8, 0)</v>
      </c>
    </row>
    <row r="76" spans="1:14" x14ac:dyDescent="0.25">
      <c r="A76">
        <v>4</v>
      </c>
      <c r="B76" t="s">
        <v>237</v>
      </c>
      <c r="C76">
        <v>10</v>
      </c>
      <c r="D76" t="s">
        <v>598</v>
      </c>
      <c r="E76">
        <v>38</v>
      </c>
      <c r="F76" t="s">
        <v>98</v>
      </c>
      <c r="G76" t="s">
        <v>25</v>
      </c>
      <c r="H76">
        <v>218</v>
      </c>
      <c r="I76">
        <v>5.93</v>
      </c>
      <c r="J76">
        <v>9</v>
      </c>
      <c r="K76" t="s">
        <v>529</v>
      </c>
      <c r="N76" t="str">
        <f t="shared" si="2"/>
        <v>(2010, 4, 10, 'Kasal Roman', 38, 'KDU-ČSL', 'BEZPP', 218, 9, 0)</v>
      </c>
    </row>
    <row r="77" spans="1:14" x14ac:dyDescent="0.25">
      <c r="A77">
        <v>4</v>
      </c>
      <c r="B77" t="s">
        <v>237</v>
      </c>
      <c r="C77">
        <v>11</v>
      </c>
      <c r="D77" t="s">
        <v>639</v>
      </c>
      <c r="E77">
        <v>72</v>
      </c>
      <c r="F77" t="s">
        <v>98</v>
      </c>
      <c r="G77" t="s">
        <v>98</v>
      </c>
      <c r="H77">
        <v>151</v>
      </c>
      <c r="I77">
        <v>4.1100000000000003</v>
      </c>
      <c r="J77">
        <v>10</v>
      </c>
      <c r="K77" t="s">
        <v>529</v>
      </c>
      <c r="N77" t="str">
        <f t="shared" si="2"/>
        <v>(2010, 4, 11, 'Tománková Emilie', 72, 'KDU-ČSL', 'KDU-ČSL', 151, 10, 0)</v>
      </c>
    </row>
    <row r="78" spans="1:14" x14ac:dyDescent="0.25">
      <c r="A78">
        <v>4</v>
      </c>
      <c r="B78" t="s">
        <v>237</v>
      </c>
      <c r="C78">
        <v>12</v>
      </c>
      <c r="D78" t="s">
        <v>640</v>
      </c>
      <c r="E78">
        <v>48</v>
      </c>
      <c r="F78" t="s">
        <v>98</v>
      </c>
      <c r="G78" t="s">
        <v>98</v>
      </c>
      <c r="H78">
        <v>305</v>
      </c>
      <c r="I78">
        <v>8.3000000000000007</v>
      </c>
      <c r="J78">
        <v>2</v>
      </c>
      <c r="K78" t="s">
        <v>529</v>
      </c>
      <c r="N78" t="str">
        <f t="shared" si="2"/>
        <v>(2010, 4, 12, 'Horský Jaroslav', 48, 'KDU-ČSL', 'KDU-ČSL', 305, 2, 0)</v>
      </c>
    </row>
    <row r="79" spans="1:14" x14ac:dyDescent="0.25">
      <c r="A79">
        <v>4</v>
      </c>
      <c r="B79" t="s">
        <v>237</v>
      </c>
      <c r="C79">
        <v>13</v>
      </c>
      <c r="D79" t="s">
        <v>596</v>
      </c>
      <c r="E79">
        <v>33</v>
      </c>
      <c r="F79" t="s">
        <v>98</v>
      </c>
      <c r="G79" t="s">
        <v>25</v>
      </c>
      <c r="H79">
        <v>154</v>
      </c>
      <c r="I79">
        <v>4.1900000000000004</v>
      </c>
      <c r="J79">
        <v>11</v>
      </c>
      <c r="K79" t="s">
        <v>529</v>
      </c>
      <c r="N79" t="str">
        <f t="shared" si="2"/>
        <v>(2010, 4, 13, 'Hospodková Zdeňka', 33, 'KDU-ČSL', 'BEZPP', 154, 11, 0)</v>
      </c>
    </row>
    <row r="80" spans="1:14" x14ac:dyDescent="0.25">
      <c r="A80">
        <v>4</v>
      </c>
      <c r="B80" t="s">
        <v>237</v>
      </c>
      <c r="C80">
        <v>14</v>
      </c>
      <c r="D80" t="s">
        <v>641</v>
      </c>
      <c r="E80">
        <v>33</v>
      </c>
      <c r="F80" t="s">
        <v>98</v>
      </c>
      <c r="G80" t="s">
        <v>98</v>
      </c>
      <c r="H80">
        <v>126</v>
      </c>
      <c r="I80">
        <v>3.43</v>
      </c>
      <c r="J80">
        <v>12</v>
      </c>
      <c r="K80" t="s">
        <v>529</v>
      </c>
      <c r="N80" t="str">
        <f t="shared" si="2"/>
        <v>(2010, 4, 14, 'Kachlíková Ludmila Mgr.', 33, 'KDU-ČSL', 'KDU-ČSL', 126, 12, 0)</v>
      </c>
    </row>
    <row r="81" spans="1:14" x14ac:dyDescent="0.25">
      <c r="A81">
        <v>4</v>
      </c>
      <c r="B81" t="s">
        <v>237</v>
      </c>
      <c r="C81">
        <v>15</v>
      </c>
      <c r="D81" t="s">
        <v>642</v>
      </c>
      <c r="E81">
        <v>20</v>
      </c>
      <c r="F81" t="s">
        <v>98</v>
      </c>
      <c r="G81" t="s">
        <v>25</v>
      </c>
      <c r="H81">
        <v>131</v>
      </c>
      <c r="I81">
        <v>3.56</v>
      </c>
      <c r="J81">
        <v>13</v>
      </c>
      <c r="K81" t="s">
        <v>529</v>
      </c>
      <c r="N81" t="str">
        <f t="shared" si="2"/>
        <v>(2010, 4, 15, 'Ležák Martin', 20, 'KDU-ČSL', 'BEZPP', 131, 13, 0)</v>
      </c>
    </row>
    <row r="82" spans="1:14" x14ac:dyDescent="0.25">
      <c r="A82">
        <v>5</v>
      </c>
      <c r="B82" t="s">
        <v>250</v>
      </c>
      <c r="C82">
        <v>1</v>
      </c>
      <c r="D82" t="s">
        <v>573</v>
      </c>
      <c r="E82">
        <v>52</v>
      </c>
      <c r="F82" t="s">
        <v>43</v>
      </c>
      <c r="G82" t="s">
        <v>25</v>
      </c>
      <c r="H82">
        <v>466</v>
      </c>
      <c r="I82">
        <v>10.96</v>
      </c>
      <c r="J82">
        <v>3</v>
      </c>
      <c r="K82" t="s">
        <v>20</v>
      </c>
      <c r="N82" t="str">
        <f t="shared" si="2"/>
        <v>(2010, 5, 1, 'Sedlák Jaroslav', 52, 'ČSSD', 'BEZPP', 466, 3, 1)</v>
      </c>
    </row>
    <row r="83" spans="1:14" x14ac:dyDescent="0.25">
      <c r="A83">
        <v>5</v>
      </c>
      <c r="B83" t="s">
        <v>250</v>
      </c>
      <c r="C83">
        <v>2</v>
      </c>
      <c r="D83" t="s">
        <v>571</v>
      </c>
      <c r="E83">
        <v>44</v>
      </c>
      <c r="F83" t="s">
        <v>43</v>
      </c>
      <c r="G83" t="s">
        <v>43</v>
      </c>
      <c r="H83">
        <v>637</v>
      </c>
      <c r="I83">
        <v>14.99</v>
      </c>
      <c r="J83">
        <v>1</v>
      </c>
      <c r="K83" t="s">
        <v>20</v>
      </c>
      <c r="N83" t="str">
        <f t="shared" si="2"/>
        <v>(2010, 5, 2, 'Joukl Libor Ing.', 44, 'ČSSD', 'ČSSD', 637, 1, 1)</v>
      </c>
    </row>
    <row r="84" spans="1:14" x14ac:dyDescent="0.25">
      <c r="A84">
        <v>5</v>
      </c>
      <c r="B84" t="s">
        <v>250</v>
      </c>
      <c r="C84">
        <v>3</v>
      </c>
      <c r="D84" t="s">
        <v>572</v>
      </c>
      <c r="E84">
        <v>59</v>
      </c>
      <c r="F84" t="s">
        <v>43</v>
      </c>
      <c r="G84" t="s">
        <v>43</v>
      </c>
      <c r="H84">
        <v>257</v>
      </c>
      <c r="I84">
        <v>6.04</v>
      </c>
      <c r="J84">
        <v>1</v>
      </c>
      <c r="K84" t="s">
        <v>529</v>
      </c>
      <c r="N84" t="str">
        <f t="shared" si="2"/>
        <v>(2010, 5, 3, 'Bártová Zdeňka', 59, 'ČSSD', 'ČSSD', 257, 1, 0)</v>
      </c>
    </row>
    <row r="85" spans="1:14" x14ac:dyDescent="0.25">
      <c r="A85">
        <v>5</v>
      </c>
      <c r="B85" t="s">
        <v>250</v>
      </c>
      <c r="C85">
        <v>4</v>
      </c>
      <c r="D85" t="s">
        <v>575</v>
      </c>
      <c r="E85">
        <v>56</v>
      </c>
      <c r="F85" t="s">
        <v>43</v>
      </c>
      <c r="G85" t="s">
        <v>25</v>
      </c>
      <c r="H85">
        <v>299</v>
      </c>
      <c r="I85">
        <v>7.03</v>
      </c>
      <c r="J85">
        <v>2</v>
      </c>
      <c r="K85" t="s">
        <v>529</v>
      </c>
      <c r="N85" t="str">
        <f t="shared" si="2"/>
        <v>(2010, 5, 4, 'Uhlíř František', 56, 'ČSSD', 'BEZPP', 299, 2, 0)</v>
      </c>
    </row>
    <row r="86" spans="1:14" x14ac:dyDescent="0.25">
      <c r="A86">
        <v>5</v>
      </c>
      <c r="B86" t="s">
        <v>250</v>
      </c>
      <c r="C86">
        <v>5</v>
      </c>
      <c r="D86" t="s">
        <v>568</v>
      </c>
      <c r="E86">
        <v>55</v>
      </c>
      <c r="F86" t="s">
        <v>43</v>
      </c>
      <c r="G86" t="s">
        <v>43</v>
      </c>
      <c r="H86">
        <v>245</v>
      </c>
      <c r="I86">
        <v>5.76</v>
      </c>
      <c r="J86">
        <v>3</v>
      </c>
      <c r="K86" t="s">
        <v>529</v>
      </c>
      <c r="N86" t="str">
        <f t="shared" si="2"/>
        <v>(2010, 5, 5, 'Hološ Zdeněk', 55, 'ČSSD', 'ČSSD', 245, 3, 0)</v>
      </c>
    </row>
    <row r="87" spans="1:14" x14ac:dyDescent="0.25">
      <c r="A87">
        <v>5</v>
      </c>
      <c r="B87" t="s">
        <v>250</v>
      </c>
      <c r="C87">
        <v>6</v>
      </c>
      <c r="D87" t="s">
        <v>580</v>
      </c>
      <c r="E87">
        <v>35</v>
      </c>
      <c r="F87" t="s">
        <v>43</v>
      </c>
      <c r="G87" t="s">
        <v>25</v>
      </c>
      <c r="H87">
        <v>236</v>
      </c>
      <c r="I87">
        <v>5.55</v>
      </c>
      <c r="J87">
        <v>4</v>
      </c>
      <c r="K87" t="s">
        <v>529</v>
      </c>
      <c r="N87" t="str">
        <f t="shared" ref="N87:N111" si="3">CONCATENATE("(",A$1,", ",A87,", ",C87,", '",D87,"', ",E87,", '",F87,"', '",G87,"', ",H87,", ",IF(J87="","NULL",J87),", ",IF(K87="*",1,0),")")</f>
        <v>(2010, 5, 6, 'Holub Aleš', 35, 'ČSSD', 'BEZPP', 236, 4, 0)</v>
      </c>
    </row>
    <row r="88" spans="1:14" x14ac:dyDescent="0.25">
      <c r="A88">
        <v>5</v>
      </c>
      <c r="B88" t="s">
        <v>250</v>
      </c>
      <c r="C88">
        <v>7</v>
      </c>
      <c r="D88" t="s">
        <v>576</v>
      </c>
      <c r="E88">
        <v>47</v>
      </c>
      <c r="F88" t="s">
        <v>43</v>
      </c>
      <c r="G88" t="s">
        <v>43</v>
      </c>
      <c r="H88">
        <v>211</v>
      </c>
      <c r="I88">
        <v>4.96</v>
      </c>
      <c r="J88">
        <v>5</v>
      </c>
      <c r="K88" t="s">
        <v>529</v>
      </c>
      <c r="N88" t="str">
        <f t="shared" si="3"/>
        <v>(2010, 5, 7, 'Machová Libuše', 47, 'ČSSD', 'ČSSD', 211, 5, 0)</v>
      </c>
    </row>
    <row r="89" spans="1:14" x14ac:dyDescent="0.25">
      <c r="A89">
        <v>5</v>
      </c>
      <c r="B89" t="s">
        <v>250</v>
      </c>
      <c r="C89">
        <v>8</v>
      </c>
      <c r="D89" t="s">
        <v>585</v>
      </c>
      <c r="E89">
        <v>74</v>
      </c>
      <c r="F89" t="s">
        <v>43</v>
      </c>
      <c r="G89" t="s">
        <v>43</v>
      </c>
      <c r="H89">
        <v>250</v>
      </c>
      <c r="I89">
        <v>5.88</v>
      </c>
      <c r="J89">
        <v>6</v>
      </c>
      <c r="K89" t="s">
        <v>529</v>
      </c>
      <c r="N89" t="str">
        <f t="shared" si="3"/>
        <v>(2010, 5, 8, 'Matoušek Josef', 74, 'ČSSD', 'ČSSD', 250, 6, 0)</v>
      </c>
    </row>
    <row r="90" spans="1:14" x14ac:dyDescent="0.25">
      <c r="A90">
        <v>5</v>
      </c>
      <c r="B90" t="s">
        <v>250</v>
      </c>
      <c r="C90">
        <v>9</v>
      </c>
      <c r="D90" t="s">
        <v>643</v>
      </c>
      <c r="E90">
        <v>26</v>
      </c>
      <c r="F90" t="s">
        <v>43</v>
      </c>
      <c r="G90" t="s">
        <v>25</v>
      </c>
      <c r="H90">
        <v>225</v>
      </c>
      <c r="I90">
        <v>5.29</v>
      </c>
      <c r="J90">
        <v>7</v>
      </c>
      <c r="K90" t="s">
        <v>529</v>
      </c>
      <c r="N90" t="str">
        <f t="shared" si="3"/>
        <v>(2010, 5, 9, 'Sláma Vladislav', 26, 'ČSSD', 'BEZPP', 225, 7, 0)</v>
      </c>
    </row>
    <row r="91" spans="1:14" x14ac:dyDescent="0.25">
      <c r="A91">
        <v>5</v>
      </c>
      <c r="B91" t="s">
        <v>250</v>
      </c>
      <c r="C91">
        <v>10</v>
      </c>
      <c r="D91" t="s">
        <v>574</v>
      </c>
      <c r="E91">
        <v>68</v>
      </c>
      <c r="F91" t="s">
        <v>43</v>
      </c>
      <c r="G91" t="s">
        <v>43</v>
      </c>
      <c r="H91">
        <v>489</v>
      </c>
      <c r="I91">
        <v>11.5</v>
      </c>
      <c r="J91">
        <v>2</v>
      </c>
      <c r="K91" t="s">
        <v>20</v>
      </c>
      <c r="N91" t="str">
        <f t="shared" si="3"/>
        <v>(2010, 5, 10, 'Vopršal Jaromír Mgr.', 68, 'ČSSD', 'ČSSD', 489, 2, 1)</v>
      </c>
    </row>
    <row r="92" spans="1:14" x14ac:dyDescent="0.25">
      <c r="A92">
        <v>5</v>
      </c>
      <c r="B92" t="s">
        <v>250</v>
      </c>
      <c r="C92">
        <v>11</v>
      </c>
      <c r="D92" t="s">
        <v>581</v>
      </c>
      <c r="E92">
        <v>45</v>
      </c>
      <c r="F92" t="s">
        <v>43</v>
      </c>
      <c r="G92" t="s">
        <v>25</v>
      </c>
      <c r="H92">
        <v>205</v>
      </c>
      <c r="I92">
        <v>4.82</v>
      </c>
      <c r="J92">
        <v>8</v>
      </c>
      <c r="K92" t="s">
        <v>529</v>
      </c>
      <c r="N92" t="str">
        <f t="shared" si="3"/>
        <v>(2010, 5, 11, 'Mášová Lenka', 45, 'ČSSD', 'BEZPP', 205, 8, 0)</v>
      </c>
    </row>
    <row r="93" spans="1:14" x14ac:dyDescent="0.25">
      <c r="A93">
        <v>5</v>
      </c>
      <c r="B93" t="s">
        <v>250</v>
      </c>
      <c r="C93">
        <v>12</v>
      </c>
      <c r="D93" t="s">
        <v>644</v>
      </c>
      <c r="E93">
        <v>48</v>
      </c>
      <c r="F93" t="s">
        <v>43</v>
      </c>
      <c r="G93" t="s">
        <v>25</v>
      </c>
      <c r="H93">
        <v>211</v>
      </c>
      <c r="I93">
        <v>4.96</v>
      </c>
      <c r="J93">
        <v>9</v>
      </c>
      <c r="K93" t="s">
        <v>529</v>
      </c>
      <c r="N93" t="str">
        <f t="shared" si="3"/>
        <v>(2010, 5, 12, 'Venzhőfer Vojtěch', 48, 'ČSSD', 'BEZPP', 211, 9, 0)</v>
      </c>
    </row>
    <row r="94" spans="1:14" x14ac:dyDescent="0.25">
      <c r="A94">
        <v>5</v>
      </c>
      <c r="B94" t="s">
        <v>250</v>
      </c>
      <c r="C94">
        <v>13</v>
      </c>
      <c r="D94" t="s">
        <v>645</v>
      </c>
      <c r="E94">
        <v>35</v>
      </c>
      <c r="F94" t="s">
        <v>43</v>
      </c>
      <c r="G94" t="s">
        <v>25</v>
      </c>
      <c r="H94">
        <v>191</v>
      </c>
      <c r="I94">
        <v>4.49</v>
      </c>
      <c r="J94">
        <v>10</v>
      </c>
      <c r="K94" t="s">
        <v>529</v>
      </c>
      <c r="N94" t="str">
        <f t="shared" si="3"/>
        <v>(2010, 5, 13, 'Kerbr Zdeněk', 35, 'ČSSD', 'BEZPP', 191, 10, 0)</v>
      </c>
    </row>
    <row r="95" spans="1:14" x14ac:dyDescent="0.25">
      <c r="A95">
        <v>5</v>
      </c>
      <c r="B95" t="s">
        <v>250</v>
      </c>
      <c r="C95">
        <v>14</v>
      </c>
      <c r="D95" t="s">
        <v>646</v>
      </c>
      <c r="E95">
        <v>27</v>
      </c>
      <c r="F95" t="s">
        <v>43</v>
      </c>
      <c r="G95" t="s">
        <v>25</v>
      </c>
      <c r="H95">
        <v>193</v>
      </c>
      <c r="I95">
        <v>4.54</v>
      </c>
      <c r="J95">
        <v>11</v>
      </c>
      <c r="K95" t="s">
        <v>529</v>
      </c>
      <c r="N95" t="str">
        <f t="shared" si="3"/>
        <v>(2010, 5, 14, 'Staňková Michala Ing.', 27, 'ČSSD', 'BEZPP', 193, 11, 0)</v>
      </c>
    </row>
    <row r="96" spans="1:14" x14ac:dyDescent="0.25">
      <c r="A96">
        <v>5</v>
      </c>
      <c r="B96" t="s">
        <v>250</v>
      </c>
      <c r="C96">
        <v>15</v>
      </c>
      <c r="D96" t="s">
        <v>647</v>
      </c>
      <c r="E96">
        <v>65</v>
      </c>
      <c r="F96" t="s">
        <v>43</v>
      </c>
      <c r="G96" t="s">
        <v>43</v>
      </c>
      <c r="H96">
        <v>134</v>
      </c>
      <c r="I96">
        <v>3.15</v>
      </c>
      <c r="J96">
        <v>12</v>
      </c>
      <c r="K96" t="s">
        <v>529</v>
      </c>
      <c r="N96" t="str">
        <f t="shared" si="3"/>
        <v>(2010, 5, 15, 'Rosecká Stanislava', 65, 'ČSSD', 'ČSSD', 134, 12, 0)</v>
      </c>
    </row>
    <row r="97" spans="1:14" x14ac:dyDescent="0.25">
      <c r="A97">
        <v>6</v>
      </c>
      <c r="B97" t="s">
        <v>17</v>
      </c>
      <c r="C97">
        <v>1</v>
      </c>
      <c r="D97" t="s">
        <v>525</v>
      </c>
      <c r="E97">
        <v>35</v>
      </c>
      <c r="F97" t="s">
        <v>19</v>
      </c>
      <c r="G97" t="s">
        <v>19</v>
      </c>
      <c r="H97">
        <v>609</v>
      </c>
      <c r="I97">
        <v>10.39</v>
      </c>
      <c r="J97">
        <v>2</v>
      </c>
      <c r="K97" t="s">
        <v>20</v>
      </c>
      <c r="N97" t="str">
        <f t="shared" si="3"/>
        <v>(2010, 6, 1, 'Kamarád Martin', 35, 'ODS', 'ODS', 609, 2, 1)</v>
      </c>
    </row>
    <row r="98" spans="1:14" x14ac:dyDescent="0.25">
      <c r="A98">
        <v>6</v>
      </c>
      <c r="B98" t="s">
        <v>17</v>
      </c>
      <c r="C98">
        <v>2</v>
      </c>
      <c r="D98" t="s">
        <v>527</v>
      </c>
      <c r="E98">
        <v>45</v>
      </c>
      <c r="F98" t="s">
        <v>19</v>
      </c>
      <c r="G98" t="s">
        <v>19</v>
      </c>
      <c r="H98">
        <v>655</v>
      </c>
      <c r="I98">
        <v>11.17</v>
      </c>
      <c r="J98">
        <v>1</v>
      </c>
      <c r="K98" t="s">
        <v>20</v>
      </c>
      <c r="N98" t="str">
        <f t="shared" si="3"/>
        <v>(2010, 6, 2, 'Benc Ota Mgr.', 45, 'ODS', 'ODS', 655, 1, 1)</v>
      </c>
    </row>
    <row r="99" spans="1:14" x14ac:dyDescent="0.25">
      <c r="A99">
        <v>6</v>
      </c>
      <c r="B99" t="s">
        <v>17</v>
      </c>
      <c r="C99">
        <v>3</v>
      </c>
      <c r="D99" t="s">
        <v>526</v>
      </c>
      <c r="E99">
        <v>62</v>
      </c>
      <c r="F99" t="s">
        <v>19</v>
      </c>
      <c r="G99" t="s">
        <v>25</v>
      </c>
      <c r="H99">
        <v>565</v>
      </c>
      <c r="I99">
        <v>9.64</v>
      </c>
      <c r="J99">
        <v>3</v>
      </c>
      <c r="K99" t="s">
        <v>20</v>
      </c>
      <c r="N99" t="str">
        <f t="shared" si="3"/>
        <v>(2010, 6, 3, 'Šnýdlová Anna Mgr.', 62, 'ODS', 'BEZPP', 565, 3, 1)</v>
      </c>
    </row>
    <row r="100" spans="1:14" x14ac:dyDescent="0.25">
      <c r="A100">
        <v>6</v>
      </c>
      <c r="B100" t="s">
        <v>17</v>
      </c>
      <c r="C100">
        <v>4</v>
      </c>
      <c r="D100" t="s">
        <v>532</v>
      </c>
      <c r="E100">
        <v>34</v>
      </c>
      <c r="F100" t="s">
        <v>19</v>
      </c>
      <c r="G100" t="s">
        <v>25</v>
      </c>
      <c r="H100">
        <v>403</v>
      </c>
      <c r="I100">
        <v>6.87</v>
      </c>
      <c r="J100">
        <v>1</v>
      </c>
      <c r="K100" t="s">
        <v>529</v>
      </c>
      <c r="N100" t="str">
        <f t="shared" si="3"/>
        <v>(2010, 6, 4, 'Stehno Vladislav RNDr.', 34, 'ODS', 'BEZPP', 403, 1, 0)</v>
      </c>
    </row>
    <row r="101" spans="1:14" x14ac:dyDescent="0.25">
      <c r="A101">
        <v>6</v>
      </c>
      <c r="B101" t="s">
        <v>17</v>
      </c>
      <c r="C101">
        <v>5</v>
      </c>
      <c r="D101" t="s">
        <v>530</v>
      </c>
      <c r="E101">
        <v>62</v>
      </c>
      <c r="F101" t="s">
        <v>19</v>
      </c>
      <c r="G101" t="s">
        <v>25</v>
      </c>
      <c r="H101">
        <v>439</v>
      </c>
      <c r="I101">
        <v>7.49</v>
      </c>
      <c r="J101">
        <v>4</v>
      </c>
      <c r="K101" t="s">
        <v>20</v>
      </c>
      <c r="N101" t="str">
        <f t="shared" si="3"/>
        <v>(2010, 6, 5, 'Hamerník Josef', 62, 'ODS', 'BEZPP', 439, 4, 1)</v>
      </c>
    </row>
    <row r="102" spans="1:14" x14ac:dyDescent="0.25">
      <c r="A102">
        <v>6</v>
      </c>
      <c r="B102" t="s">
        <v>17</v>
      </c>
      <c r="C102">
        <v>6</v>
      </c>
      <c r="D102" t="s">
        <v>534</v>
      </c>
      <c r="E102">
        <v>40</v>
      </c>
      <c r="F102" t="s">
        <v>19</v>
      </c>
      <c r="G102" t="s">
        <v>19</v>
      </c>
      <c r="H102">
        <v>332</v>
      </c>
      <c r="I102">
        <v>5.66</v>
      </c>
      <c r="J102">
        <v>2</v>
      </c>
      <c r="K102" t="s">
        <v>529</v>
      </c>
      <c r="N102" t="str">
        <f t="shared" si="3"/>
        <v>(2010, 6, 6, 'Krejčí Jan', 40, 'ODS', 'ODS', 332, 2, 0)</v>
      </c>
    </row>
    <row r="103" spans="1:14" x14ac:dyDescent="0.25">
      <c r="A103">
        <v>6</v>
      </c>
      <c r="B103" t="s">
        <v>17</v>
      </c>
      <c r="C103">
        <v>7</v>
      </c>
      <c r="D103" t="s">
        <v>531</v>
      </c>
      <c r="E103">
        <v>31</v>
      </c>
      <c r="F103" t="s">
        <v>19</v>
      </c>
      <c r="G103" t="s">
        <v>19</v>
      </c>
      <c r="H103">
        <v>370</v>
      </c>
      <c r="I103">
        <v>6.31</v>
      </c>
      <c r="J103">
        <v>3</v>
      </c>
      <c r="K103" t="s">
        <v>529</v>
      </c>
      <c r="N103" t="str">
        <f t="shared" si="3"/>
        <v>(2010, 6, 7, 'Musil Martin Ing.', 31, 'ODS', 'ODS', 370, 3, 0)</v>
      </c>
    </row>
    <row r="104" spans="1:14" x14ac:dyDescent="0.25">
      <c r="A104">
        <v>6</v>
      </c>
      <c r="B104" t="s">
        <v>17</v>
      </c>
      <c r="C104">
        <v>8</v>
      </c>
      <c r="D104" t="s">
        <v>648</v>
      </c>
      <c r="E104">
        <v>27</v>
      </c>
      <c r="F104" t="s">
        <v>19</v>
      </c>
      <c r="G104" t="s">
        <v>19</v>
      </c>
      <c r="H104">
        <v>298</v>
      </c>
      <c r="I104">
        <v>5.08</v>
      </c>
      <c r="J104">
        <v>4</v>
      </c>
      <c r="K104" t="s">
        <v>529</v>
      </c>
      <c r="N104" t="str">
        <f t="shared" si="3"/>
        <v>(2010, 6, 8, 'Sobotka Petr Bc.', 27, 'ODS', 'ODS', 298, 4, 0)</v>
      </c>
    </row>
    <row r="105" spans="1:14" x14ac:dyDescent="0.25">
      <c r="A105">
        <v>6</v>
      </c>
      <c r="B105" t="s">
        <v>17</v>
      </c>
      <c r="C105">
        <v>9</v>
      </c>
      <c r="D105" t="s">
        <v>535</v>
      </c>
      <c r="E105">
        <v>55</v>
      </c>
      <c r="F105" t="s">
        <v>19</v>
      </c>
      <c r="G105" t="s">
        <v>25</v>
      </c>
      <c r="H105">
        <v>290</v>
      </c>
      <c r="I105">
        <v>4.9400000000000004</v>
      </c>
      <c r="J105">
        <v>5</v>
      </c>
      <c r="K105" t="s">
        <v>529</v>
      </c>
      <c r="N105" t="str">
        <f t="shared" si="3"/>
        <v>(2010, 6, 9, 'Pavlíček Petr', 55, 'ODS', 'BEZPP', 290, 5, 0)</v>
      </c>
    </row>
    <row r="106" spans="1:14" x14ac:dyDescent="0.25">
      <c r="A106">
        <v>6</v>
      </c>
      <c r="B106" t="s">
        <v>17</v>
      </c>
      <c r="C106">
        <v>10</v>
      </c>
      <c r="D106" t="s">
        <v>533</v>
      </c>
      <c r="E106">
        <v>26</v>
      </c>
      <c r="F106" t="s">
        <v>19</v>
      </c>
      <c r="G106" t="s">
        <v>19</v>
      </c>
      <c r="H106">
        <v>328</v>
      </c>
      <c r="I106">
        <v>5.59</v>
      </c>
      <c r="J106">
        <v>6</v>
      </c>
      <c r="K106" t="s">
        <v>529</v>
      </c>
      <c r="N106" t="str">
        <f t="shared" si="3"/>
        <v>(2010, 6, 10, 'Musilová Jana', 26, 'ODS', 'ODS', 328, 6, 0)</v>
      </c>
    </row>
    <row r="107" spans="1:14" x14ac:dyDescent="0.25">
      <c r="A107">
        <v>6</v>
      </c>
      <c r="B107" t="s">
        <v>17</v>
      </c>
      <c r="C107">
        <v>11</v>
      </c>
      <c r="D107" t="s">
        <v>528</v>
      </c>
      <c r="E107">
        <v>63</v>
      </c>
      <c r="F107" t="s">
        <v>19</v>
      </c>
      <c r="G107" t="s">
        <v>19</v>
      </c>
      <c r="H107">
        <v>299</v>
      </c>
      <c r="I107">
        <v>5.0999999999999996</v>
      </c>
      <c r="J107">
        <v>7</v>
      </c>
      <c r="K107" t="s">
        <v>529</v>
      </c>
      <c r="N107" t="str">
        <f t="shared" si="3"/>
        <v>(2010, 6, 11, 'Stolínová Marta', 63, 'ODS', 'ODS', 299, 7, 0)</v>
      </c>
    </row>
    <row r="108" spans="1:14" x14ac:dyDescent="0.25">
      <c r="A108">
        <v>6</v>
      </c>
      <c r="B108" t="s">
        <v>17</v>
      </c>
      <c r="C108">
        <v>12</v>
      </c>
      <c r="D108" t="s">
        <v>649</v>
      </c>
      <c r="E108">
        <v>28</v>
      </c>
      <c r="F108" t="s">
        <v>19</v>
      </c>
      <c r="G108" t="s">
        <v>25</v>
      </c>
      <c r="H108">
        <v>267</v>
      </c>
      <c r="I108">
        <v>4.55</v>
      </c>
      <c r="J108">
        <v>8</v>
      </c>
      <c r="K108" t="s">
        <v>529</v>
      </c>
      <c r="N108" t="str">
        <f t="shared" si="3"/>
        <v>(2010, 6, 12, 'Nejedlý Zdeněk', 28, 'ODS', 'BEZPP', 267, 8, 0)</v>
      </c>
    </row>
    <row r="109" spans="1:14" x14ac:dyDescent="0.25">
      <c r="A109">
        <v>6</v>
      </c>
      <c r="B109" t="s">
        <v>17</v>
      </c>
      <c r="C109">
        <v>13</v>
      </c>
      <c r="D109" t="s">
        <v>650</v>
      </c>
      <c r="E109">
        <v>29</v>
      </c>
      <c r="F109" t="s">
        <v>19</v>
      </c>
      <c r="G109" t="s">
        <v>25</v>
      </c>
      <c r="H109">
        <v>312</v>
      </c>
      <c r="I109">
        <v>5.32</v>
      </c>
      <c r="J109">
        <v>9</v>
      </c>
      <c r="K109" t="s">
        <v>529</v>
      </c>
      <c r="N109" t="str">
        <f t="shared" si="3"/>
        <v>(2010, 6, 13, 'Peřina Tomáš', 29, 'ODS', 'BEZPP', 312, 9, 0)</v>
      </c>
    </row>
    <row r="110" spans="1:14" x14ac:dyDescent="0.25">
      <c r="A110">
        <v>6</v>
      </c>
      <c r="B110" t="s">
        <v>17</v>
      </c>
      <c r="C110">
        <v>14</v>
      </c>
      <c r="D110" t="s">
        <v>539</v>
      </c>
      <c r="E110">
        <v>62</v>
      </c>
      <c r="F110" t="s">
        <v>19</v>
      </c>
      <c r="G110" t="s">
        <v>25</v>
      </c>
      <c r="H110">
        <v>278</v>
      </c>
      <c r="I110">
        <v>4.74</v>
      </c>
      <c r="J110">
        <v>10</v>
      </c>
      <c r="K110" t="s">
        <v>529</v>
      </c>
      <c r="N110" t="str">
        <f t="shared" si="3"/>
        <v>(2010, 6, 14, 'Janáček František', 62, 'ODS', 'BEZPP', 278, 10, 0)</v>
      </c>
    </row>
    <row r="111" spans="1:14" x14ac:dyDescent="0.25">
      <c r="A111">
        <v>6</v>
      </c>
      <c r="B111" t="s">
        <v>17</v>
      </c>
      <c r="C111">
        <v>15</v>
      </c>
      <c r="D111" t="s">
        <v>524</v>
      </c>
      <c r="E111">
        <v>48</v>
      </c>
      <c r="F111" t="s">
        <v>19</v>
      </c>
      <c r="G111" t="s">
        <v>19</v>
      </c>
      <c r="H111">
        <v>415</v>
      </c>
      <c r="I111">
        <v>7.08</v>
      </c>
      <c r="J111">
        <v>11</v>
      </c>
      <c r="K111" t="s">
        <v>529</v>
      </c>
      <c r="N111" t="str">
        <f t="shared" si="3"/>
        <v>(2010, 6, 15, 'Zábrana Václav Ing.', 48, 'ODS', 'ODS', 415, 11, 0)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abSelected="1" workbookViewId="0">
      <selection activeCell="D14" sqref="D14"/>
    </sheetView>
  </sheetViews>
  <sheetFormatPr defaultRowHeight="15" x14ac:dyDescent="0.25"/>
  <cols>
    <col min="2" max="2" width="27.5703125" customWidth="1"/>
    <col min="4" max="4" width="22.85546875" customWidth="1"/>
  </cols>
  <sheetData>
    <row r="1" spans="1:19" x14ac:dyDescent="0.25">
      <c r="A1">
        <v>2014</v>
      </c>
      <c r="C1" s="8" t="s">
        <v>712</v>
      </c>
      <c r="D1" s="8" t="s">
        <v>706</v>
      </c>
      <c r="E1" s="8" t="s">
        <v>700</v>
      </c>
      <c r="F1" s="8"/>
      <c r="G1" s="8"/>
      <c r="H1" s="8" t="s">
        <v>707</v>
      </c>
      <c r="I1" s="8" t="s">
        <v>708</v>
      </c>
      <c r="J1" s="8" t="s">
        <v>709</v>
      </c>
      <c r="K1" s="8" t="s">
        <v>710</v>
      </c>
      <c r="L1" s="8" t="s">
        <v>711</v>
      </c>
    </row>
    <row r="2" spans="1:19" x14ac:dyDescent="0.25">
      <c r="C2" s="8"/>
      <c r="D2" s="8"/>
      <c r="E2" s="8" t="s">
        <v>701</v>
      </c>
      <c r="F2" s="8" t="s">
        <v>702</v>
      </c>
      <c r="G2" s="8" t="s">
        <v>16</v>
      </c>
      <c r="H2" s="8"/>
      <c r="I2" s="8"/>
      <c r="J2" s="8"/>
      <c r="K2" s="8"/>
      <c r="L2" s="8"/>
    </row>
    <row r="3" spans="1:19" x14ac:dyDescent="0.25">
      <c r="C3">
        <v>15</v>
      </c>
      <c r="D3">
        <v>1</v>
      </c>
      <c r="E3">
        <v>3</v>
      </c>
      <c r="F3">
        <v>3</v>
      </c>
      <c r="G3">
        <v>100</v>
      </c>
      <c r="H3" t="s">
        <v>703</v>
      </c>
      <c r="I3" t="s">
        <v>704</v>
      </c>
      <c r="J3">
        <v>52.17</v>
      </c>
      <c r="K3" t="s">
        <v>704</v>
      </c>
      <c r="L3" t="s">
        <v>705</v>
      </c>
      <c r="N3" t="str">
        <f>CONCATENATE("(",$A$1,", ",C3,", ",H3,", ",I3,", ",K3,", ",L3,") ")</f>
        <v xml:space="preserve">(2014, 15, 3 207, 1 673, 1 673, 22 983) </v>
      </c>
    </row>
    <row r="5" spans="1:19" x14ac:dyDescent="0.25">
      <c r="A5" s="8" t="s">
        <v>183</v>
      </c>
      <c r="B5" s="8"/>
      <c r="C5" s="8" t="s">
        <v>515</v>
      </c>
      <c r="D5" s="8"/>
      <c r="F5" s="8" t="s">
        <v>10</v>
      </c>
      <c r="G5" s="8"/>
      <c r="H5" s="8" t="s">
        <v>515</v>
      </c>
      <c r="I5" s="8" t="s">
        <v>721</v>
      </c>
      <c r="J5" s="8" t="s">
        <v>722</v>
      </c>
      <c r="K5" s="8" t="s">
        <v>723</v>
      </c>
      <c r="L5" s="8"/>
    </row>
    <row r="6" spans="1:19" x14ac:dyDescent="0.25">
      <c r="A6" s="8" t="s">
        <v>3</v>
      </c>
      <c r="B6" s="8" t="s">
        <v>516</v>
      </c>
      <c r="C6" s="8" t="s">
        <v>15</v>
      </c>
      <c r="D6" s="8" t="s">
        <v>16</v>
      </c>
      <c r="F6" s="8" t="s">
        <v>15</v>
      </c>
      <c r="G6" s="8" t="s">
        <v>16</v>
      </c>
      <c r="H6" s="8"/>
      <c r="I6" s="8"/>
      <c r="J6" s="8"/>
      <c r="K6" s="8"/>
      <c r="L6" s="8"/>
    </row>
    <row r="7" spans="1:19" x14ac:dyDescent="0.25">
      <c r="A7">
        <v>1</v>
      </c>
      <c r="B7" t="s">
        <v>191</v>
      </c>
      <c r="C7">
        <v>15</v>
      </c>
      <c r="D7">
        <v>14.29</v>
      </c>
      <c r="F7" s="10" t="s">
        <v>713</v>
      </c>
      <c r="G7" s="10">
        <v>9.19</v>
      </c>
      <c r="H7" s="10">
        <v>15</v>
      </c>
      <c r="I7" s="10" t="s">
        <v>714</v>
      </c>
      <c r="J7" s="10">
        <v>9.18</v>
      </c>
      <c r="K7" s="10">
        <v>1</v>
      </c>
      <c r="N7" t="str">
        <f>CONCATENATE("(",$A$1,", ",$A7,", '",$B7,"')")</f>
        <v>(2014, 1, 'Komunistická strana Čech a Moravy')</v>
      </c>
      <c r="S7" t="str">
        <f>CONCATENATE("set TotalVotes=",F7,", Mandates=",K7,"  where Year=",$A$1," and Number=",A7,"")</f>
        <v>set TotalVotes=2 112, Mandates=1  where Year=2014 and Number=1</v>
      </c>
    </row>
    <row r="8" spans="1:19" x14ac:dyDescent="0.25">
      <c r="A8">
        <v>2</v>
      </c>
      <c r="B8" t="s">
        <v>189</v>
      </c>
      <c r="C8">
        <v>15</v>
      </c>
      <c r="D8">
        <v>14.29</v>
      </c>
      <c r="F8" s="10" t="s">
        <v>715</v>
      </c>
      <c r="G8" s="10">
        <v>17.16</v>
      </c>
      <c r="H8" s="10">
        <v>15</v>
      </c>
      <c r="I8" s="10" t="s">
        <v>714</v>
      </c>
      <c r="J8" s="10">
        <v>17.16</v>
      </c>
      <c r="K8" s="10">
        <v>3</v>
      </c>
      <c r="N8" t="str">
        <f t="shared" ref="N8:N13" si="0">CONCATENATE("(",$A$1,", ",$A8,", '",$B8,"')")</f>
        <v>(2014, 2, 'Křesťanská a demokratická unie - Československá strana lidová')</v>
      </c>
      <c r="S8" t="str">
        <f t="shared" ref="S8:S13" si="1">CONCATENATE("set TotalVotes=",F8,", Mandates=",K8,"  where Year=",$A$1," and Number=",A8,"")</f>
        <v>set TotalVotes=3 945, Mandates=3  where Year=2014 and Number=2</v>
      </c>
    </row>
    <row r="9" spans="1:19" x14ac:dyDescent="0.25">
      <c r="A9">
        <v>3</v>
      </c>
      <c r="B9" t="s">
        <v>605</v>
      </c>
      <c r="C9">
        <v>15</v>
      </c>
      <c r="D9">
        <v>14.29</v>
      </c>
      <c r="F9" s="10" t="s">
        <v>716</v>
      </c>
      <c r="G9" s="10">
        <v>14.11</v>
      </c>
      <c r="H9" s="10">
        <v>15</v>
      </c>
      <c r="I9" s="10" t="s">
        <v>714</v>
      </c>
      <c r="J9" s="10">
        <v>14.11</v>
      </c>
      <c r="K9" s="10">
        <v>2</v>
      </c>
      <c r="N9" t="str">
        <f t="shared" si="0"/>
        <v>(2014, 3, 'NEZÁVISLÍ PRO PŘIBYSLAV')</v>
      </c>
      <c r="S9" t="str">
        <f t="shared" si="1"/>
        <v>set TotalVotes=3 243, Mandates=2  where Year=2014 and Number=3</v>
      </c>
    </row>
    <row r="10" spans="1:19" x14ac:dyDescent="0.25">
      <c r="A10">
        <v>4</v>
      </c>
      <c r="B10" t="s">
        <v>17</v>
      </c>
      <c r="C10">
        <v>15</v>
      </c>
      <c r="D10">
        <v>14.29</v>
      </c>
      <c r="F10" s="10" t="s">
        <v>717</v>
      </c>
      <c r="G10" s="10">
        <v>20.58</v>
      </c>
      <c r="H10" s="10">
        <v>15</v>
      </c>
      <c r="I10" s="10" t="s">
        <v>714</v>
      </c>
      <c r="J10" s="10">
        <v>20.58</v>
      </c>
      <c r="K10" s="10">
        <v>3</v>
      </c>
      <c r="N10" t="str">
        <f t="shared" si="0"/>
        <v>(2014, 4, 'Občanská demokratická strana')</v>
      </c>
      <c r="S10" t="str">
        <f t="shared" si="1"/>
        <v>set TotalVotes=4 730, Mandates=3  where Year=2014 and Number=4</v>
      </c>
    </row>
    <row r="11" spans="1:19" x14ac:dyDescent="0.25">
      <c r="A11">
        <v>5</v>
      </c>
      <c r="B11" t="s">
        <v>651</v>
      </c>
      <c r="C11">
        <v>15</v>
      </c>
      <c r="D11">
        <v>14.29</v>
      </c>
      <c r="F11" s="10" t="s">
        <v>718</v>
      </c>
      <c r="G11" s="10">
        <v>10.33</v>
      </c>
      <c r="H11" s="10">
        <v>15</v>
      </c>
      <c r="I11" s="10" t="s">
        <v>714</v>
      </c>
      <c r="J11" s="10">
        <v>10.32</v>
      </c>
      <c r="K11" s="10">
        <v>2</v>
      </c>
      <c r="N11" t="str">
        <f t="shared" si="0"/>
        <v>(2014, 5, 'ANO 2011')</v>
      </c>
      <c r="S11" t="str">
        <f t="shared" si="1"/>
        <v>set TotalVotes=2 374, Mandates=2  where Year=2014 and Number=5</v>
      </c>
    </row>
    <row r="12" spans="1:19" x14ac:dyDescent="0.25">
      <c r="A12">
        <v>6</v>
      </c>
      <c r="B12" t="s">
        <v>652</v>
      </c>
      <c r="C12">
        <v>15</v>
      </c>
      <c r="D12">
        <v>14.29</v>
      </c>
      <c r="F12" s="10" t="s">
        <v>719</v>
      </c>
      <c r="G12" s="10">
        <v>14.05</v>
      </c>
      <c r="H12" s="10">
        <v>15</v>
      </c>
      <c r="I12" s="10" t="s">
        <v>714</v>
      </c>
      <c r="J12" s="10">
        <v>14.04</v>
      </c>
      <c r="K12" s="10">
        <v>2</v>
      </c>
      <c r="N12" t="str">
        <f t="shared" si="0"/>
        <v>(2014, 6, 'PŘIBYSLAV 2014')</v>
      </c>
      <c r="S12" t="str">
        <f t="shared" si="1"/>
        <v>set TotalVotes=3 228, Mandates=2  where Year=2014 and Number=6</v>
      </c>
    </row>
    <row r="13" spans="1:19" x14ac:dyDescent="0.25">
      <c r="A13">
        <v>7</v>
      </c>
      <c r="B13" t="s">
        <v>190</v>
      </c>
      <c r="C13">
        <v>15</v>
      </c>
      <c r="D13">
        <v>14.29</v>
      </c>
      <c r="F13" s="10" t="s">
        <v>720</v>
      </c>
      <c r="G13" s="10">
        <v>14.58</v>
      </c>
      <c r="H13" s="10">
        <v>15</v>
      </c>
      <c r="I13" s="10" t="s">
        <v>714</v>
      </c>
      <c r="J13" s="10">
        <v>14.58</v>
      </c>
      <c r="K13" s="10">
        <v>2</v>
      </c>
      <c r="N13" t="str">
        <f t="shared" si="0"/>
        <v>(2014, 7, 'Česká strana sociálně demokratická')</v>
      </c>
      <c r="S13" t="str">
        <f t="shared" si="1"/>
        <v>set TotalVotes=3 351, Mandates=2  where Year=2014 and Number=7</v>
      </c>
    </row>
    <row r="20" spans="1:19" x14ac:dyDescent="0.25">
      <c r="A20" s="8" t="s">
        <v>183</v>
      </c>
      <c r="B20" s="8"/>
      <c r="C20" s="8" t="s">
        <v>4</v>
      </c>
      <c r="D20" s="8"/>
      <c r="E20" s="8"/>
      <c r="F20" s="8" t="s">
        <v>518</v>
      </c>
      <c r="G20" s="8" t="s">
        <v>519</v>
      </c>
      <c r="H20" s="8" t="s">
        <v>10</v>
      </c>
      <c r="I20" s="8"/>
      <c r="J20" s="8" t="s">
        <v>11</v>
      </c>
      <c r="K20" s="8" t="s">
        <v>12</v>
      </c>
    </row>
    <row r="21" spans="1:19" x14ac:dyDescent="0.25">
      <c r="A21" s="8" t="s">
        <v>3</v>
      </c>
      <c r="B21" s="8" t="s">
        <v>516</v>
      </c>
      <c r="C21" s="8" t="s">
        <v>601</v>
      </c>
      <c r="D21" s="8" t="s">
        <v>522</v>
      </c>
      <c r="E21" s="8" t="s">
        <v>523</v>
      </c>
      <c r="F21" s="8" t="s">
        <v>7</v>
      </c>
      <c r="G21" s="8" t="s">
        <v>520</v>
      </c>
      <c r="H21" s="8" t="s">
        <v>15</v>
      </c>
      <c r="I21" s="8" t="s">
        <v>16</v>
      </c>
      <c r="J21" s="8"/>
      <c r="K21" s="8"/>
    </row>
    <row r="22" spans="1:19" x14ac:dyDescent="0.25">
      <c r="A22">
        <v>1</v>
      </c>
      <c r="B22" t="s">
        <v>265</v>
      </c>
      <c r="C22">
        <v>1</v>
      </c>
      <c r="D22" t="s">
        <v>653</v>
      </c>
      <c r="E22">
        <v>60</v>
      </c>
      <c r="F22" t="s">
        <v>61</v>
      </c>
      <c r="G22" t="s">
        <v>25</v>
      </c>
      <c r="H22">
        <v>350</v>
      </c>
      <c r="I22">
        <v>16.57</v>
      </c>
      <c r="J22">
        <v>1</v>
      </c>
      <c r="K22" t="s">
        <v>20</v>
      </c>
      <c r="N22" t="str">
        <f>CONCATENATE("(",A$1,", ",A22,", ",C22,", '",D22,"', ",E22,", '",F22,"', '",G22,"', NULL, NULL, NULL)")</f>
        <v>(2014, 1, 1, 'Neumanová Zdena Mgr.', 60, 'KSČM', 'BEZPP', NULL, NULL, NULL)</v>
      </c>
      <c r="S22" t="str">
        <f>CONCATENATE("set Votes=",H22," Order=",J22," Mandate=",IF(K22="*",1,0)," where CandidateListNumber=",A22," and Number=",C22,"")</f>
        <v>set Votes=350 Order=1 Mandate=1 where CandidateListNumber=1 and Number=1</v>
      </c>
    </row>
    <row r="23" spans="1:19" x14ac:dyDescent="0.25">
      <c r="A23">
        <v>1</v>
      </c>
      <c r="B23" t="s">
        <v>265</v>
      </c>
      <c r="C23">
        <v>2</v>
      </c>
      <c r="D23" t="s">
        <v>654</v>
      </c>
      <c r="E23">
        <v>29</v>
      </c>
      <c r="F23" t="s">
        <v>61</v>
      </c>
      <c r="G23" t="s">
        <v>25</v>
      </c>
      <c r="H23">
        <v>130</v>
      </c>
      <c r="I23">
        <v>6.15</v>
      </c>
      <c r="J23">
        <v>3</v>
      </c>
      <c r="K23" t="s">
        <v>529</v>
      </c>
      <c r="N23" t="str">
        <f t="shared" ref="N23:N86" si="2">CONCATENATE("(",A$1,", ",A23,", ",C23,", '",D23,"', ",E23,", '",F23,"', '",G23,"', NULL, NULL, NULL)")</f>
        <v>(2014, 1, 2, 'Havlíček Ondřej', 29, 'KSČM', 'BEZPP', NULL, NULL, NULL)</v>
      </c>
      <c r="S23" t="str">
        <f t="shared" ref="S23:S86" si="3">CONCATENATE("set Votes=",H23," Order=",J23," Mandate=",IF(K23="*",1,0)," where CandidateListNumber=",A23," and Number=",C23,"")</f>
        <v>set Votes=130 Order=3 Mandate=0 where CandidateListNumber=1 and Number=2</v>
      </c>
    </row>
    <row r="24" spans="1:19" x14ac:dyDescent="0.25">
      <c r="A24">
        <v>1</v>
      </c>
      <c r="B24" t="s">
        <v>265</v>
      </c>
      <c r="C24">
        <v>3</v>
      </c>
      <c r="D24" t="s">
        <v>557</v>
      </c>
      <c r="E24">
        <v>63</v>
      </c>
      <c r="F24" t="s">
        <v>61</v>
      </c>
      <c r="G24" t="s">
        <v>61</v>
      </c>
      <c r="H24">
        <v>224</v>
      </c>
      <c r="I24">
        <v>10.6</v>
      </c>
      <c r="J24">
        <v>1</v>
      </c>
      <c r="K24" t="s">
        <v>529</v>
      </c>
      <c r="N24" t="str">
        <f t="shared" si="2"/>
        <v>(2014, 1, 3, 'Krčál Zdeněk', 63, 'KSČM', 'KSČM', NULL, NULL, NULL)</v>
      </c>
      <c r="S24" t="str">
        <f t="shared" si="3"/>
        <v>set Votes=224 Order=1 Mandate=0 where CandidateListNumber=1 and Number=3</v>
      </c>
    </row>
    <row r="25" spans="1:19" x14ac:dyDescent="0.25">
      <c r="A25">
        <v>1</v>
      </c>
      <c r="B25" t="s">
        <v>265</v>
      </c>
      <c r="C25">
        <v>4</v>
      </c>
      <c r="D25" t="s">
        <v>623</v>
      </c>
      <c r="E25">
        <v>53</v>
      </c>
      <c r="F25" t="s">
        <v>61</v>
      </c>
      <c r="G25" t="s">
        <v>25</v>
      </c>
      <c r="H25">
        <v>164</v>
      </c>
      <c r="I25">
        <v>7.76</v>
      </c>
      <c r="J25">
        <v>2</v>
      </c>
      <c r="K25" t="s">
        <v>529</v>
      </c>
      <c r="N25" t="str">
        <f t="shared" si="2"/>
        <v>(2014, 1, 4, 'Rezničenko Luděk Ing.', 53, 'KSČM', 'BEZPP', NULL, NULL, NULL)</v>
      </c>
      <c r="S25" t="str">
        <f t="shared" si="3"/>
        <v>set Votes=164 Order=2 Mandate=0 where CandidateListNumber=1 and Number=4</v>
      </c>
    </row>
    <row r="26" spans="1:19" x14ac:dyDescent="0.25">
      <c r="A26">
        <v>1</v>
      </c>
      <c r="B26" t="s">
        <v>265</v>
      </c>
      <c r="C26">
        <v>5</v>
      </c>
      <c r="D26" t="s">
        <v>655</v>
      </c>
      <c r="E26">
        <v>38</v>
      </c>
      <c r="F26" t="s">
        <v>61</v>
      </c>
      <c r="G26" t="s">
        <v>25</v>
      </c>
      <c r="H26">
        <v>131</v>
      </c>
      <c r="I26">
        <v>6.2</v>
      </c>
      <c r="J26">
        <v>4</v>
      </c>
      <c r="K26" t="s">
        <v>529</v>
      </c>
      <c r="N26" t="str">
        <f t="shared" si="2"/>
        <v>(2014, 1, 5, 'Dobrý Zdeněk', 38, 'KSČM', 'BEZPP', NULL, NULL, NULL)</v>
      </c>
      <c r="S26" t="str">
        <f t="shared" si="3"/>
        <v>set Votes=131 Order=4 Mandate=0 where CandidateListNumber=1 and Number=5</v>
      </c>
    </row>
    <row r="27" spans="1:19" x14ac:dyDescent="0.25">
      <c r="A27">
        <v>1</v>
      </c>
      <c r="B27" t="s">
        <v>265</v>
      </c>
      <c r="C27">
        <v>6</v>
      </c>
      <c r="D27" t="s">
        <v>656</v>
      </c>
      <c r="E27">
        <v>58</v>
      </c>
      <c r="F27" t="s">
        <v>61</v>
      </c>
      <c r="G27" t="s">
        <v>25</v>
      </c>
      <c r="H27">
        <v>121</v>
      </c>
      <c r="I27">
        <v>5.72</v>
      </c>
      <c r="J27">
        <v>5</v>
      </c>
      <c r="K27" t="s">
        <v>529</v>
      </c>
      <c r="N27" t="str">
        <f t="shared" si="2"/>
        <v>(2014, 1, 6, 'Černá Božena', 58, 'KSČM', 'BEZPP', NULL, NULL, NULL)</v>
      </c>
      <c r="S27" t="str">
        <f t="shared" si="3"/>
        <v>set Votes=121 Order=5 Mandate=0 where CandidateListNumber=1 and Number=6</v>
      </c>
    </row>
    <row r="28" spans="1:19" x14ac:dyDescent="0.25">
      <c r="A28">
        <v>1</v>
      </c>
      <c r="B28" t="s">
        <v>265</v>
      </c>
      <c r="C28">
        <v>7</v>
      </c>
      <c r="D28" t="s">
        <v>657</v>
      </c>
      <c r="E28">
        <v>59</v>
      </c>
      <c r="F28" t="s">
        <v>61</v>
      </c>
      <c r="G28" t="s">
        <v>25</v>
      </c>
      <c r="H28">
        <v>109</v>
      </c>
      <c r="I28">
        <v>5.16</v>
      </c>
      <c r="J28">
        <v>6</v>
      </c>
      <c r="K28" t="s">
        <v>529</v>
      </c>
      <c r="N28" t="str">
        <f t="shared" si="2"/>
        <v>(2014, 1, 7, 'Křesťanová Jaroslava', 59, 'KSČM', 'BEZPP', NULL, NULL, NULL)</v>
      </c>
      <c r="S28" t="str">
        <f t="shared" si="3"/>
        <v>set Votes=109 Order=6 Mandate=0 where CandidateListNumber=1 and Number=7</v>
      </c>
    </row>
    <row r="29" spans="1:19" x14ac:dyDescent="0.25">
      <c r="A29">
        <v>1</v>
      </c>
      <c r="B29" t="s">
        <v>265</v>
      </c>
      <c r="C29">
        <v>8</v>
      </c>
      <c r="D29" t="s">
        <v>567</v>
      </c>
      <c r="E29">
        <v>56</v>
      </c>
      <c r="F29" t="s">
        <v>61</v>
      </c>
      <c r="G29" t="s">
        <v>61</v>
      </c>
      <c r="H29">
        <v>133</v>
      </c>
      <c r="I29">
        <v>6.29</v>
      </c>
      <c r="J29">
        <v>7</v>
      </c>
      <c r="K29" t="s">
        <v>529</v>
      </c>
      <c r="N29" t="str">
        <f t="shared" si="2"/>
        <v>(2014, 1, 8, 'Čermák Jaroslav', 56, 'KSČM', 'KSČM', NULL, NULL, NULL)</v>
      </c>
      <c r="S29" t="str">
        <f t="shared" si="3"/>
        <v>set Votes=133 Order=7 Mandate=0 where CandidateListNumber=1 and Number=8</v>
      </c>
    </row>
    <row r="30" spans="1:19" x14ac:dyDescent="0.25">
      <c r="A30">
        <v>1</v>
      </c>
      <c r="B30" t="s">
        <v>265</v>
      </c>
      <c r="C30">
        <v>9</v>
      </c>
      <c r="D30" t="s">
        <v>658</v>
      </c>
      <c r="E30">
        <v>67</v>
      </c>
      <c r="F30" t="s">
        <v>61</v>
      </c>
      <c r="G30" t="s">
        <v>25</v>
      </c>
      <c r="H30">
        <v>125</v>
      </c>
      <c r="I30">
        <v>5.91</v>
      </c>
      <c r="J30">
        <v>8</v>
      </c>
      <c r="K30" t="s">
        <v>529</v>
      </c>
      <c r="N30" t="str">
        <f t="shared" si="2"/>
        <v>(2014, 1, 9, 'Neumann Zdeněk', 67, 'KSČM', 'BEZPP', NULL, NULL, NULL)</v>
      </c>
      <c r="S30" t="str">
        <f t="shared" si="3"/>
        <v>set Votes=125 Order=8 Mandate=0 where CandidateListNumber=1 and Number=9</v>
      </c>
    </row>
    <row r="31" spans="1:19" x14ac:dyDescent="0.25">
      <c r="A31">
        <v>1</v>
      </c>
      <c r="B31" t="s">
        <v>265</v>
      </c>
      <c r="C31">
        <v>10</v>
      </c>
      <c r="D31" t="s">
        <v>561</v>
      </c>
      <c r="E31">
        <v>65</v>
      </c>
      <c r="F31" t="s">
        <v>61</v>
      </c>
      <c r="G31" t="s">
        <v>61</v>
      </c>
      <c r="H31">
        <v>105</v>
      </c>
      <c r="I31">
        <v>4.97</v>
      </c>
      <c r="J31">
        <v>9</v>
      </c>
      <c r="K31" t="s">
        <v>529</v>
      </c>
      <c r="N31" t="str">
        <f t="shared" si="2"/>
        <v>(2014, 1, 10, 'Novotný Miloslav', 65, 'KSČM', 'KSČM', NULL, NULL, NULL)</v>
      </c>
      <c r="S31" t="str">
        <f t="shared" si="3"/>
        <v>set Votes=105 Order=9 Mandate=0 where CandidateListNumber=1 and Number=10</v>
      </c>
    </row>
    <row r="32" spans="1:19" x14ac:dyDescent="0.25">
      <c r="A32">
        <v>1</v>
      </c>
      <c r="B32" t="s">
        <v>265</v>
      </c>
      <c r="C32">
        <v>11</v>
      </c>
      <c r="D32" t="s">
        <v>564</v>
      </c>
      <c r="E32">
        <v>63</v>
      </c>
      <c r="F32" t="s">
        <v>61</v>
      </c>
      <c r="G32" t="s">
        <v>61</v>
      </c>
      <c r="H32">
        <v>115</v>
      </c>
      <c r="I32">
        <v>5.44</v>
      </c>
      <c r="J32">
        <v>10</v>
      </c>
      <c r="K32" t="s">
        <v>529</v>
      </c>
      <c r="N32" t="str">
        <f t="shared" si="2"/>
        <v>(2014, 1, 11, 'Vaverka Josef', 63, 'KSČM', 'KSČM', NULL, NULL, NULL)</v>
      </c>
      <c r="S32" t="str">
        <f t="shared" si="3"/>
        <v>set Votes=115 Order=10 Mandate=0 where CandidateListNumber=1 and Number=11</v>
      </c>
    </row>
    <row r="33" spans="1:19" x14ac:dyDescent="0.25">
      <c r="A33">
        <v>1</v>
      </c>
      <c r="B33" t="s">
        <v>265</v>
      </c>
      <c r="C33">
        <v>12</v>
      </c>
      <c r="D33" t="s">
        <v>626</v>
      </c>
      <c r="E33">
        <v>63</v>
      </c>
      <c r="F33" t="s">
        <v>61</v>
      </c>
      <c r="G33" t="s">
        <v>61</v>
      </c>
      <c r="H33">
        <v>105</v>
      </c>
      <c r="I33">
        <v>4.97</v>
      </c>
      <c r="J33">
        <v>11</v>
      </c>
      <c r="K33" t="s">
        <v>529</v>
      </c>
      <c r="N33" t="str">
        <f t="shared" si="2"/>
        <v>(2014, 1, 12, 'Pibyl Miloslav', 63, 'KSČM', 'KSČM', NULL, NULL, NULL)</v>
      </c>
      <c r="S33" t="str">
        <f t="shared" si="3"/>
        <v>set Votes=105 Order=11 Mandate=0 where CandidateListNumber=1 and Number=12</v>
      </c>
    </row>
    <row r="34" spans="1:19" x14ac:dyDescent="0.25">
      <c r="A34">
        <v>1</v>
      </c>
      <c r="B34" t="s">
        <v>265</v>
      </c>
      <c r="C34">
        <v>13</v>
      </c>
      <c r="D34" t="s">
        <v>566</v>
      </c>
      <c r="E34">
        <v>64</v>
      </c>
      <c r="F34" t="s">
        <v>61</v>
      </c>
      <c r="G34" t="s">
        <v>61</v>
      </c>
      <c r="H34">
        <v>110</v>
      </c>
      <c r="I34">
        <v>5.2</v>
      </c>
      <c r="J34">
        <v>12</v>
      </c>
      <c r="K34" t="s">
        <v>529</v>
      </c>
      <c r="N34" t="str">
        <f t="shared" si="2"/>
        <v>(2014, 1, 13, 'Smejkal Ladislav', 64, 'KSČM', 'KSČM', NULL, NULL, NULL)</v>
      </c>
      <c r="S34" t="str">
        <f t="shared" si="3"/>
        <v>set Votes=110 Order=12 Mandate=0 where CandidateListNumber=1 and Number=13</v>
      </c>
    </row>
    <row r="35" spans="1:19" x14ac:dyDescent="0.25">
      <c r="A35">
        <v>1</v>
      </c>
      <c r="B35" t="s">
        <v>265</v>
      </c>
      <c r="C35">
        <v>14</v>
      </c>
      <c r="D35" t="s">
        <v>565</v>
      </c>
      <c r="E35">
        <v>65</v>
      </c>
      <c r="F35" t="s">
        <v>61</v>
      </c>
      <c r="G35" t="s">
        <v>61</v>
      </c>
      <c r="H35">
        <v>102</v>
      </c>
      <c r="I35">
        <v>4.82</v>
      </c>
      <c r="J35">
        <v>13</v>
      </c>
      <c r="K35" t="s">
        <v>529</v>
      </c>
      <c r="N35" t="str">
        <f t="shared" si="2"/>
        <v>(2014, 1, 14, 'Dvořák Josef', 65, 'KSČM', 'KSČM', NULL, NULL, NULL)</v>
      </c>
      <c r="S35" t="str">
        <f t="shared" si="3"/>
        <v>set Votes=102 Order=13 Mandate=0 where CandidateListNumber=1 and Number=14</v>
      </c>
    </row>
    <row r="36" spans="1:19" x14ac:dyDescent="0.25">
      <c r="A36">
        <v>1</v>
      </c>
      <c r="B36" t="s">
        <v>265</v>
      </c>
      <c r="C36">
        <v>15</v>
      </c>
      <c r="D36" t="s">
        <v>569</v>
      </c>
      <c r="E36">
        <v>61</v>
      </c>
      <c r="F36" t="s">
        <v>61</v>
      </c>
      <c r="G36" t="s">
        <v>61</v>
      </c>
      <c r="H36">
        <v>88</v>
      </c>
      <c r="I36">
        <v>4.16</v>
      </c>
      <c r="J36">
        <v>14</v>
      </c>
      <c r="K36" t="s">
        <v>529</v>
      </c>
      <c r="N36" t="str">
        <f t="shared" si="2"/>
        <v>(2014, 1, 15, 'Chmelík Jaroslav', 61, 'KSČM', 'KSČM', NULL, NULL, NULL)</v>
      </c>
      <c r="S36" t="str">
        <f t="shared" si="3"/>
        <v>set Votes=88 Order=14 Mandate=0 where CandidateListNumber=1 and Number=15</v>
      </c>
    </row>
    <row r="37" spans="1:19" x14ac:dyDescent="0.25">
      <c r="A37">
        <v>2</v>
      </c>
      <c r="B37" t="s">
        <v>237</v>
      </c>
      <c r="C37">
        <v>1</v>
      </c>
      <c r="D37" t="s">
        <v>586</v>
      </c>
      <c r="E37">
        <v>46</v>
      </c>
      <c r="F37" t="s">
        <v>98</v>
      </c>
      <c r="G37" t="s">
        <v>25</v>
      </c>
      <c r="H37">
        <v>574</v>
      </c>
      <c r="I37">
        <v>14.55</v>
      </c>
      <c r="J37">
        <v>1</v>
      </c>
      <c r="K37" t="s">
        <v>20</v>
      </c>
      <c r="N37" t="str">
        <f t="shared" si="2"/>
        <v>(2014, 2, 1, 'Omes Michael', 46, 'KDU-ČSL', 'BEZPP', NULL, NULL, NULL)</v>
      </c>
      <c r="S37" t="str">
        <f t="shared" si="3"/>
        <v>set Votes=574 Order=1 Mandate=1 where CandidateListNumber=2 and Number=1</v>
      </c>
    </row>
    <row r="38" spans="1:19" x14ac:dyDescent="0.25">
      <c r="A38">
        <v>2</v>
      </c>
      <c r="B38" t="s">
        <v>237</v>
      </c>
      <c r="C38">
        <v>2</v>
      </c>
      <c r="D38" t="s">
        <v>587</v>
      </c>
      <c r="E38">
        <v>54</v>
      </c>
      <c r="F38" t="s">
        <v>98</v>
      </c>
      <c r="G38" t="s">
        <v>25</v>
      </c>
      <c r="H38">
        <v>486</v>
      </c>
      <c r="I38">
        <v>12.31</v>
      </c>
      <c r="J38">
        <v>2</v>
      </c>
      <c r="K38" t="s">
        <v>20</v>
      </c>
      <c r="N38" t="str">
        <f t="shared" si="2"/>
        <v>(2014, 2, 2, 'Henzl Václav', 54, 'KDU-ČSL', 'BEZPP', NULL, NULL, NULL)</v>
      </c>
      <c r="S38" t="str">
        <f t="shared" si="3"/>
        <v>set Votes=486 Order=2 Mandate=1 where CandidateListNumber=2 and Number=2</v>
      </c>
    </row>
    <row r="39" spans="1:19" x14ac:dyDescent="0.25">
      <c r="A39">
        <v>2</v>
      </c>
      <c r="B39" t="s">
        <v>237</v>
      </c>
      <c r="C39">
        <v>3</v>
      </c>
      <c r="D39" t="s">
        <v>591</v>
      </c>
      <c r="E39">
        <v>37</v>
      </c>
      <c r="F39" t="s">
        <v>98</v>
      </c>
      <c r="G39" t="s">
        <v>25</v>
      </c>
      <c r="H39">
        <v>328</v>
      </c>
      <c r="I39">
        <v>8.31</v>
      </c>
      <c r="J39">
        <v>3</v>
      </c>
      <c r="K39" t="s">
        <v>20</v>
      </c>
      <c r="N39" t="str">
        <f t="shared" si="2"/>
        <v>(2014, 2, 3, 'Jaroš Libor', 37, 'KDU-ČSL', 'BEZPP', NULL, NULL, NULL)</v>
      </c>
      <c r="S39" t="str">
        <f t="shared" si="3"/>
        <v>set Votes=328 Order=3 Mandate=1 where CandidateListNumber=2 and Number=3</v>
      </c>
    </row>
    <row r="40" spans="1:19" x14ac:dyDescent="0.25">
      <c r="A40">
        <v>2</v>
      </c>
      <c r="B40" t="s">
        <v>237</v>
      </c>
      <c r="C40">
        <v>4</v>
      </c>
      <c r="D40" t="s">
        <v>588</v>
      </c>
      <c r="E40">
        <v>45</v>
      </c>
      <c r="F40" t="s">
        <v>98</v>
      </c>
      <c r="G40" t="s">
        <v>25</v>
      </c>
      <c r="H40">
        <v>255</v>
      </c>
      <c r="I40">
        <v>6.46</v>
      </c>
      <c r="J40">
        <v>1</v>
      </c>
      <c r="K40" t="s">
        <v>529</v>
      </c>
      <c r="N40" t="str">
        <f t="shared" si="2"/>
        <v>(2014, 2, 4, 'Ledvinka Lubomír MUDr.', 45, 'KDU-ČSL', 'BEZPP', NULL, NULL, NULL)</v>
      </c>
      <c r="S40" t="str">
        <f t="shared" si="3"/>
        <v>set Votes=255 Order=1 Mandate=0 where CandidateListNumber=2 and Number=4</v>
      </c>
    </row>
    <row r="41" spans="1:19" x14ac:dyDescent="0.25">
      <c r="A41">
        <v>2</v>
      </c>
      <c r="B41" t="s">
        <v>237</v>
      </c>
      <c r="C41">
        <v>5</v>
      </c>
      <c r="D41" t="s">
        <v>659</v>
      </c>
      <c r="E41">
        <v>41</v>
      </c>
      <c r="F41" t="s">
        <v>98</v>
      </c>
      <c r="G41" t="s">
        <v>25</v>
      </c>
      <c r="H41">
        <v>194</v>
      </c>
      <c r="I41">
        <v>4.91</v>
      </c>
      <c r="J41">
        <v>2</v>
      </c>
      <c r="K41" t="s">
        <v>529</v>
      </c>
      <c r="N41" t="str">
        <f t="shared" si="2"/>
        <v>(2014, 2, 5, 'Miškovská Jana Mgr.', 41, 'KDU-ČSL', 'BEZPP', NULL, NULL, NULL)</v>
      </c>
      <c r="S41" t="str">
        <f t="shared" si="3"/>
        <v>set Votes=194 Order=2 Mandate=0 where CandidateListNumber=2 and Number=5</v>
      </c>
    </row>
    <row r="42" spans="1:19" x14ac:dyDescent="0.25">
      <c r="A42">
        <v>2</v>
      </c>
      <c r="B42" t="s">
        <v>237</v>
      </c>
      <c r="C42">
        <v>6</v>
      </c>
      <c r="D42" t="s">
        <v>660</v>
      </c>
      <c r="E42">
        <v>28</v>
      </c>
      <c r="F42" t="s">
        <v>98</v>
      </c>
      <c r="G42" t="s">
        <v>98</v>
      </c>
      <c r="H42">
        <v>232</v>
      </c>
      <c r="I42">
        <v>5.88</v>
      </c>
      <c r="J42">
        <v>3</v>
      </c>
      <c r="K42" t="s">
        <v>529</v>
      </c>
      <c r="N42" t="str">
        <f t="shared" si="2"/>
        <v>(2014, 2, 6, 'Málek Jan Mgr. et Mgr.', 28, 'KDU-ČSL', 'KDU-ČSL', NULL, NULL, NULL)</v>
      </c>
      <c r="S42" t="str">
        <f t="shared" si="3"/>
        <v>set Votes=232 Order=3 Mandate=0 where CandidateListNumber=2 and Number=6</v>
      </c>
    </row>
    <row r="43" spans="1:19" x14ac:dyDescent="0.25">
      <c r="A43">
        <v>2</v>
      </c>
      <c r="B43" t="s">
        <v>237</v>
      </c>
      <c r="C43">
        <v>7</v>
      </c>
      <c r="D43" t="s">
        <v>590</v>
      </c>
      <c r="E43">
        <v>55</v>
      </c>
      <c r="F43" t="s">
        <v>98</v>
      </c>
      <c r="G43" t="s">
        <v>25</v>
      </c>
      <c r="H43">
        <v>234</v>
      </c>
      <c r="I43">
        <v>5.93</v>
      </c>
      <c r="J43">
        <v>4</v>
      </c>
      <c r="K43" t="s">
        <v>529</v>
      </c>
      <c r="N43" t="str">
        <f t="shared" si="2"/>
        <v>(2014, 2, 7, 'Pleslová Marie', 55, 'KDU-ČSL', 'BEZPP', NULL, NULL, NULL)</v>
      </c>
      <c r="S43" t="str">
        <f t="shared" si="3"/>
        <v>set Votes=234 Order=4 Mandate=0 where CandidateListNumber=2 and Number=7</v>
      </c>
    </row>
    <row r="44" spans="1:19" x14ac:dyDescent="0.25">
      <c r="A44">
        <v>2</v>
      </c>
      <c r="B44" t="s">
        <v>237</v>
      </c>
      <c r="C44">
        <v>8</v>
      </c>
      <c r="D44" t="s">
        <v>598</v>
      </c>
      <c r="E44">
        <v>42</v>
      </c>
      <c r="F44" t="s">
        <v>98</v>
      </c>
      <c r="G44" t="s">
        <v>25</v>
      </c>
      <c r="H44">
        <v>230</v>
      </c>
      <c r="I44">
        <v>5.83</v>
      </c>
      <c r="J44">
        <v>5</v>
      </c>
      <c r="K44" t="s">
        <v>529</v>
      </c>
      <c r="N44" t="str">
        <f t="shared" si="2"/>
        <v>(2014, 2, 8, 'Kasal Roman', 42, 'KDU-ČSL', 'BEZPP', NULL, NULL, NULL)</v>
      </c>
      <c r="S44" t="str">
        <f t="shared" si="3"/>
        <v>set Votes=230 Order=5 Mandate=0 where CandidateListNumber=2 and Number=8</v>
      </c>
    </row>
    <row r="45" spans="1:19" x14ac:dyDescent="0.25">
      <c r="A45">
        <v>2</v>
      </c>
      <c r="B45" t="s">
        <v>237</v>
      </c>
      <c r="C45">
        <v>9</v>
      </c>
      <c r="D45" t="s">
        <v>638</v>
      </c>
      <c r="E45">
        <v>48</v>
      </c>
      <c r="F45" t="s">
        <v>98</v>
      </c>
      <c r="G45" t="s">
        <v>25</v>
      </c>
      <c r="H45">
        <v>237</v>
      </c>
      <c r="I45">
        <v>6</v>
      </c>
      <c r="J45">
        <v>6</v>
      </c>
      <c r="K45" t="s">
        <v>529</v>
      </c>
      <c r="N45" t="str">
        <f t="shared" si="2"/>
        <v>(2014, 2, 9, 'Matoušek Jiří Mgr.', 48, 'KDU-ČSL', 'BEZPP', NULL, NULL, NULL)</v>
      </c>
      <c r="S45" t="str">
        <f t="shared" si="3"/>
        <v>set Votes=237 Order=6 Mandate=0 where CandidateListNumber=2 and Number=9</v>
      </c>
    </row>
    <row r="46" spans="1:19" x14ac:dyDescent="0.25">
      <c r="A46">
        <v>2</v>
      </c>
      <c r="B46" t="s">
        <v>237</v>
      </c>
      <c r="C46">
        <v>10</v>
      </c>
      <c r="D46" t="s">
        <v>661</v>
      </c>
      <c r="E46">
        <v>24</v>
      </c>
      <c r="F46" t="s">
        <v>98</v>
      </c>
      <c r="G46" t="s">
        <v>25</v>
      </c>
      <c r="H46">
        <v>183</v>
      </c>
      <c r="I46">
        <v>4.63</v>
      </c>
      <c r="J46">
        <v>7</v>
      </c>
      <c r="K46" t="s">
        <v>529</v>
      </c>
      <c r="N46" t="str">
        <f t="shared" si="2"/>
        <v>(2014, 2, 10, 'Močubová Anežka', 24, 'KDU-ČSL', 'BEZPP', NULL, NULL, NULL)</v>
      </c>
      <c r="S46" t="str">
        <f t="shared" si="3"/>
        <v>set Votes=183 Order=7 Mandate=0 where CandidateListNumber=2 and Number=10</v>
      </c>
    </row>
    <row r="47" spans="1:19" x14ac:dyDescent="0.25">
      <c r="A47">
        <v>2</v>
      </c>
      <c r="B47" t="s">
        <v>237</v>
      </c>
      <c r="C47">
        <v>11</v>
      </c>
      <c r="D47" t="s">
        <v>662</v>
      </c>
      <c r="E47">
        <v>51</v>
      </c>
      <c r="F47" t="s">
        <v>98</v>
      </c>
      <c r="G47" t="s">
        <v>98</v>
      </c>
      <c r="H47">
        <v>197</v>
      </c>
      <c r="I47">
        <v>4.99</v>
      </c>
      <c r="J47">
        <v>8</v>
      </c>
      <c r="K47" t="s">
        <v>529</v>
      </c>
      <c r="N47" t="str">
        <f t="shared" si="2"/>
        <v>(2014, 2, 11, 'Málek Petr', 51, 'KDU-ČSL', 'KDU-ČSL', NULL, NULL, NULL)</v>
      </c>
      <c r="S47" t="str">
        <f t="shared" si="3"/>
        <v>set Votes=197 Order=8 Mandate=0 where CandidateListNumber=2 and Number=11</v>
      </c>
    </row>
    <row r="48" spans="1:19" x14ac:dyDescent="0.25">
      <c r="A48">
        <v>2</v>
      </c>
      <c r="B48" t="s">
        <v>237</v>
      </c>
      <c r="C48">
        <v>12</v>
      </c>
      <c r="D48" t="s">
        <v>592</v>
      </c>
      <c r="E48">
        <v>58</v>
      </c>
      <c r="F48" t="s">
        <v>98</v>
      </c>
      <c r="G48" t="s">
        <v>98</v>
      </c>
      <c r="H48">
        <v>195</v>
      </c>
      <c r="I48">
        <v>4.9400000000000004</v>
      </c>
      <c r="J48">
        <v>9</v>
      </c>
      <c r="K48" t="s">
        <v>529</v>
      </c>
      <c r="N48" t="str">
        <f t="shared" si="2"/>
        <v>(2014, 2, 12, 'Bechyně Jan PhDr.', 58, 'KDU-ČSL', 'KDU-ČSL', NULL, NULL, NULL)</v>
      </c>
      <c r="S48" t="str">
        <f t="shared" si="3"/>
        <v>set Votes=195 Order=9 Mandate=0 where CandidateListNumber=2 and Number=12</v>
      </c>
    </row>
    <row r="49" spans="1:19" x14ac:dyDescent="0.25">
      <c r="A49">
        <v>2</v>
      </c>
      <c r="B49" t="s">
        <v>237</v>
      </c>
      <c r="C49">
        <v>13</v>
      </c>
      <c r="D49" t="s">
        <v>595</v>
      </c>
      <c r="E49">
        <v>66</v>
      </c>
      <c r="F49" t="s">
        <v>98</v>
      </c>
      <c r="G49" t="s">
        <v>98</v>
      </c>
      <c r="H49">
        <v>163</v>
      </c>
      <c r="I49">
        <v>4.13</v>
      </c>
      <c r="J49">
        <v>10</v>
      </c>
      <c r="K49" t="s">
        <v>529</v>
      </c>
      <c r="N49" t="str">
        <f t="shared" si="2"/>
        <v>(2014, 2, 13, 'Jajtnerová Ludmila', 66, 'KDU-ČSL', 'KDU-ČSL', NULL, NULL, NULL)</v>
      </c>
      <c r="S49" t="str">
        <f t="shared" si="3"/>
        <v>set Votes=163 Order=10 Mandate=0 where CandidateListNumber=2 and Number=13</v>
      </c>
    </row>
    <row r="50" spans="1:19" x14ac:dyDescent="0.25">
      <c r="A50">
        <v>2</v>
      </c>
      <c r="B50" t="s">
        <v>237</v>
      </c>
      <c r="C50">
        <v>14</v>
      </c>
      <c r="D50" t="s">
        <v>663</v>
      </c>
      <c r="E50">
        <v>34</v>
      </c>
      <c r="F50" t="s">
        <v>98</v>
      </c>
      <c r="G50" t="s">
        <v>25</v>
      </c>
      <c r="H50">
        <v>151</v>
      </c>
      <c r="I50">
        <v>3.82</v>
      </c>
      <c r="J50">
        <v>11</v>
      </c>
      <c r="K50" t="s">
        <v>529</v>
      </c>
      <c r="N50" t="str">
        <f t="shared" si="2"/>
        <v>(2014, 2, 14, 'Zrzavá Marie Mgr.', 34, 'KDU-ČSL', 'BEZPP', NULL, NULL, NULL)</v>
      </c>
      <c r="S50" t="str">
        <f t="shared" si="3"/>
        <v>set Votes=151 Order=11 Mandate=0 where CandidateListNumber=2 and Number=14</v>
      </c>
    </row>
    <row r="51" spans="1:19" x14ac:dyDescent="0.25">
      <c r="A51">
        <v>2</v>
      </c>
      <c r="B51" t="s">
        <v>237</v>
      </c>
      <c r="C51">
        <v>15</v>
      </c>
      <c r="D51" t="s">
        <v>640</v>
      </c>
      <c r="E51">
        <v>52</v>
      </c>
      <c r="F51" t="s">
        <v>98</v>
      </c>
      <c r="G51" t="s">
        <v>98</v>
      </c>
      <c r="H51">
        <v>286</v>
      </c>
      <c r="I51">
        <v>7.24</v>
      </c>
      <c r="J51">
        <v>12</v>
      </c>
      <c r="K51" t="s">
        <v>529</v>
      </c>
      <c r="N51" t="str">
        <f t="shared" si="2"/>
        <v>(2014, 2, 15, 'Horský Jaroslav', 52, 'KDU-ČSL', 'KDU-ČSL', NULL, NULL, NULL)</v>
      </c>
      <c r="S51" t="str">
        <f t="shared" si="3"/>
        <v>set Votes=286 Order=12 Mandate=0 where CandidateListNumber=2 and Number=15</v>
      </c>
    </row>
    <row r="52" spans="1:19" x14ac:dyDescent="0.25">
      <c r="A52">
        <v>3</v>
      </c>
      <c r="B52" t="s">
        <v>605</v>
      </c>
      <c r="C52">
        <v>1</v>
      </c>
      <c r="D52" t="s">
        <v>607</v>
      </c>
      <c r="E52">
        <v>46</v>
      </c>
      <c r="F52" t="s">
        <v>53</v>
      </c>
      <c r="G52" t="s">
        <v>25</v>
      </c>
      <c r="H52">
        <v>525</v>
      </c>
      <c r="I52">
        <v>16.18</v>
      </c>
      <c r="J52">
        <v>1</v>
      </c>
      <c r="K52" t="s">
        <v>20</v>
      </c>
      <c r="N52" t="str">
        <f t="shared" si="2"/>
        <v>(2014, 3, 1, 'Křesťanová Marie Ing.', 46, 'NK', 'BEZPP', NULL, NULL, NULL)</v>
      </c>
      <c r="S52" t="str">
        <f t="shared" si="3"/>
        <v>set Votes=525 Order=1 Mandate=1 where CandidateListNumber=3 and Number=1</v>
      </c>
    </row>
    <row r="53" spans="1:19" x14ac:dyDescent="0.25">
      <c r="A53">
        <v>3</v>
      </c>
      <c r="B53" t="s">
        <v>605</v>
      </c>
      <c r="C53">
        <v>2</v>
      </c>
      <c r="D53" t="s">
        <v>608</v>
      </c>
      <c r="E53">
        <v>35</v>
      </c>
      <c r="F53" t="s">
        <v>53</v>
      </c>
      <c r="G53" t="s">
        <v>25</v>
      </c>
      <c r="H53">
        <v>379</v>
      </c>
      <c r="I53">
        <v>11.68</v>
      </c>
      <c r="J53">
        <v>2</v>
      </c>
      <c r="K53" t="s">
        <v>20</v>
      </c>
      <c r="N53" t="str">
        <f t="shared" si="2"/>
        <v>(2014, 3, 2, 'Thomayer Jan Ing.', 35, 'NK', 'BEZPP', NULL, NULL, NULL)</v>
      </c>
      <c r="S53" t="str">
        <f t="shared" si="3"/>
        <v>set Votes=379 Order=2 Mandate=1 where CandidateListNumber=3 and Number=2</v>
      </c>
    </row>
    <row r="54" spans="1:19" x14ac:dyDescent="0.25">
      <c r="A54">
        <v>3</v>
      </c>
      <c r="B54" t="s">
        <v>605</v>
      </c>
      <c r="C54">
        <v>3</v>
      </c>
      <c r="D54" t="s">
        <v>610</v>
      </c>
      <c r="E54">
        <v>40</v>
      </c>
      <c r="F54" t="s">
        <v>53</v>
      </c>
      <c r="G54" t="s">
        <v>611</v>
      </c>
      <c r="H54">
        <v>219</v>
      </c>
      <c r="I54">
        <v>6.75</v>
      </c>
      <c r="J54">
        <v>3</v>
      </c>
      <c r="K54" t="s">
        <v>529</v>
      </c>
      <c r="N54" t="str">
        <f t="shared" si="2"/>
        <v>(2014, 3, 3, 'Kachlík Milan Mgr.', 40, 'NK', 'TOP 09', NULL, NULL, NULL)</v>
      </c>
      <c r="S54" t="str">
        <f t="shared" si="3"/>
        <v>set Votes=219 Order=3 Mandate=0 where CandidateListNumber=3 and Number=3</v>
      </c>
    </row>
    <row r="55" spans="1:19" x14ac:dyDescent="0.25">
      <c r="A55">
        <v>3</v>
      </c>
      <c r="B55" t="s">
        <v>605</v>
      </c>
      <c r="C55">
        <v>4</v>
      </c>
      <c r="D55" t="s">
        <v>609</v>
      </c>
      <c r="E55">
        <v>55</v>
      </c>
      <c r="F55" t="s">
        <v>53</v>
      </c>
      <c r="G55" t="s">
        <v>25</v>
      </c>
      <c r="H55">
        <v>229</v>
      </c>
      <c r="I55">
        <v>7.06</v>
      </c>
      <c r="J55">
        <v>4</v>
      </c>
      <c r="K55" t="s">
        <v>529</v>
      </c>
      <c r="N55" t="str">
        <f t="shared" si="2"/>
        <v>(2014, 3, 4, 'Doubková Anna Mgr.', 55, 'NK', 'BEZPP', NULL, NULL, NULL)</v>
      </c>
      <c r="S55" t="str">
        <f t="shared" si="3"/>
        <v>set Votes=229 Order=4 Mandate=0 where CandidateListNumber=3 and Number=4</v>
      </c>
    </row>
    <row r="56" spans="1:19" x14ac:dyDescent="0.25">
      <c r="A56">
        <v>3</v>
      </c>
      <c r="B56" t="s">
        <v>605</v>
      </c>
      <c r="C56">
        <v>5</v>
      </c>
      <c r="D56" t="s">
        <v>614</v>
      </c>
      <c r="E56">
        <v>28</v>
      </c>
      <c r="F56" t="s">
        <v>53</v>
      </c>
      <c r="G56" t="s">
        <v>25</v>
      </c>
      <c r="H56">
        <v>245</v>
      </c>
      <c r="I56">
        <v>7.55</v>
      </c>
      <c r="J56">
        <v>1</v>
      </c>
      <c r="K56" t="s">
        <v>529</v>
      </c>
      <c r="N56" t="str">
        <f t="shared" si="2"/>
        <v>(2014, 3, 5, 'Vlček Jakub', 28, 'NK', 'BEZPP', NULL, NULL, NULL)</v>
      </c>
      <c r="S56" t="str">
        <f t="shared" si="3"/>
        <v>set Votes=245 Order=1 Mandate=0 where CandidateListNumber=3 and Number=5</v>
      </c>
    </row>
    <row r="57" spans="1:19" x14ac:dyDescent="0.25">
      <c r="A57">
        <v>3</v>
      </c>
      <c r="B57" t="s">
        <v>605</v>
      </c>
      <c r="C57">
        <v>6</v>
      </c>
      <c r="D57" t="s">
        <v>664</v>
      </c>
      <c r="E57">
        <v>30</v>
      </c>
      <c r="F57" t="s">
        <v>53</v>
      </c>
      <c r="G57" t="s">
        <v>25</v>
      </c>
      <c r="H57">
        <v>190</v>
      </c>
      <c r="I57">
        <v>5.85</v>
      </c>
      <c r="J57">
        <v>5</v>
      </c>
      <c r="K57" t="s">
        <v>529</v>
      </c>
      <c r="N57" t="str">
        <f t="shared" si="2"/>
        <v>(2014, 3, 6, 'Doubková Anna Mgr. Bc.', 30, 'NK', 'BEZPP', NULL, NULL, NULL)</v>
      </c>
      <c r="S57" t="str">
        <f t="shared" si="3"/>
        <v>set Votes=190 Order=5 Mandate=0 where CandidateListNumber=3 and Number=6</v>
      </c>
    </row>
    <row r="58" spans="1:19" x14ac:dyDescent="0.25">
      <c r="A58">
        <v>3</v>
      </c>
      <c r="B58" t="s">
        <v>605</v>
      </c>
      <c r="C58">
        <v>7</v>
      </c>
      <c r="D58" t="s">
        <v>665</v>
      </c>
      <c r="E58">
        <v>45</v>
      </c>
      <c r="F58" t="s">
        <v>53</v>
      </c>
      <c r="G58" t="s">
        <v>25</v>
      </c>
      <c r="H58">
        <v>242</v>
      </c>
      <c r="I58">
        <v>7.46</v>
      </c>
      <c r="J58">
        <v>2</v>
      </c>
      <c r="K58" t="s">
        <v>529</v>
      </c>
      <c r="N58" t="str">
        <f t="shared" si="2"/>
        <v>(2014, 3, 7, 'Křesťan Jiří', 45, 'NK', 'BEZPP', NULL, NULL, NULL)</v>
      </c>
      <c r="S58" t="str">
        <f t="shared" si="3"/>
        <v>set Votes=242 Order=2 Mandate=0 where CandidateListNumber=3 and Number=7</v>
      </c>
    </row>
    <row r="59" spans="1:19" x14ac:dyDescent="0.25">
      <c r="A59">
        <v>3</v>
      </c>
      <c r="B59" t="s">
        <v>605</v>
      </c>
      <c r="C59">
        <v>8</v>
      </c>
      <c r="D59" t="s">
        <v>666</v>
      </c>
      <c r="E59">
        <v>55</v>
      </c>
      <c r="F59" t="s">
        <v>53</v>
      </c>
      <c r="G59" t="s">
        <v>25</v>
      </c>
      <c r="H59">
        <v>233</v>
      </c>
      <c r="I59">
        <v>7.18</v>
      </c>
      <c r="J59">
        <v>6</v>
      </c>
      <c r="K59" t="s">
        <v>529</v>
      </c>
      <c r="N59" t="str">
        <f t="shared" si="2"/>
        <v>(2014, 3, 8, 'Henzl Josef', 55, 'NK', 'BEZPP', NULL, NULL, NULL)</v>
      </c>
      <c r="S59" t="str">
        <f t="shared" si="3"/>
        <v>set Votes=233 Order=6 Mandate=0 where CandidateListNumber=3 and Number=8</v>
      </c>
    </row>
    <row r="60" spans="1:19" x14ac:dyDescent="0.25">
      <c r="A60">
        <v>3</v>
      </c>
      <c r="B60" t="s">
        <v>605</v>
      </c>
      <c r="C60">
        <v>9</v>
      </c>
      <c r="D60" t="s">
        <v>613</v>
      </c>
      <c r="E60">
        <v>32</v>
      </c>
      <c r="F60" t="s">
        <v>53</v>
      </c>
      <c r="G60" t="s">
        <v>25</v>
      </c>
      <c r="H60">
        <v>173</v>
      </c>
      <c r="I60">
        <v>5.33</v>
      </c>
      <c r="J60">
        <v>7</v>
      </c>
      <c r="K60" t="s">
        <v>529</v>
      </c>
      <c r="N60" t="str">
        <f t="shared" si="2"/>
        <v>(2014, 3, 9, 'Vykoukalová Hana', 32, 'NK', 'BEZPP', NULL, NULL, NULL)</v>
      </c>
      <c r="S60" t="str">
        <f t="shared" si="3"/>
        <v>set Votes=173 Order=7 Mandate=0 where CandidateListNumber=3 and Number=9</v>
      </c>
    </row>
    <row r="61" spans="1:19" x14ac:dyDescent="0.25">
      <c r="A61">
        <v>3</v>
      </c>
      <c r="B61" t="s">
        <v>605</v>
      </c>
      <c r="C61">
        <v>10</v>
      </c>
      <c r="D61" t="s">
        <v>617</v>
      </c>
      <c r="E61">
        <v>31</v>
      </c>
      <c r="F61" t="s">
        <v>53</v>
      </c>
      <c r="G61" t="s">
        <v>25</v>
      </c>
      <c r="H61">
        <v>136</v>
      </c>
      <c r="I61">
        <v>4.1900000000000004</v>
      </c>
      <c r="J61">
        <v>8</v>
      </c>
      <c r="K61" t="s">
        <v>529</v>
      </c>
      <c r="N61" t="str">
        <f t="shared" si="2"/>
        <v>(2014, 3, 10, 'Jajtner Petr Bc.', 31, 'NK', 'BEZPP', NULL, NULL, NULL)</v>
      </c>
      <c r="S61" t="str">
        <f t="shared" si="3"/>
        <v>set Votes=136 Order=8 Mandate=0 where CandidateListNumber=3 and Number=10</v>
      </c>
    </row>
    <row r="62" spans="1:19" x14ac:dyDescent="0.25">
      <c r="A62">
        <v>3</v>
      </c>
      <c r="B62" t="s">
        <v>605</v>
      </c>
      <c r="C62">
        <v>11</v>
      </c>
      <c r="D62" t="s">
        <v>616</v>
      </c>
      <c r="E62">
        <v>30</v>
      </c>
      <c r="F62" t="s">
        <v>53</v>
      </c>
      <c r="G62" t="s">
        <v>25</v>
      </c>
      <c r="H62">
        <v>100</v>
      </c>
      <c r="I62">
        <v>3.08</v>
      </c>
      <c r="J62">
        <v>9</v>
      </c>
      <c r="K62" t="s">
        <v>529</v>
      </c>
      <c r="N62" t="str">
        <f t="shared" si="2"/>
        <v>(2014, 3, 11, 'Fišer Luděk', 30, 'NK', 'BEZPP', NULL, NULL, NULL)</v>
      </c>
      <c r="S62" t="str">
        <f t="shared" si="3"/>
        <v>set Votes=100 Order=9 Mandate=0 where CandidateListNumber=3 and Number=11</v>
      </c>
    </row>
    <row r="63" spans="1:19" x14ac:dyDescent="0.25">
      <c r="A63">
        <v>3</v>
      </c>
      <c r="B63" t="s">
        <v>605</v>
      </c>
      <c r="C63">
        <v>12</v>
      </c>
      <c r="D63" t="s">
        <v>667</v>
      </c>
      <c r="E63">
        <v>24</v>
      </c>
      <c r="F63" t="s">
        <v>53</v>
      </c>
      <c r="G63" t="s">
        <v>25</v>
      </c>
      <c r="H63">
        <v>160</v>
      </c>
      <c r="I63">
        <v>4.93</v>
      </c>
      <c r="J63">
        <v>10</v>
      </c>
      <c r="K63" t="s">
        <v>529</v>
      </c>
      <c r="N63" t="str">
        <f t="shared" si="2"/>
        <v>(2014, 3, 12, 'Ležák Lukáš Bc. DiS.', 24, 'NK', 'BEZPP', NULL, NULL, NULL)</v>
      </c>
      <c r="S63" t="str">
        <f t="shared" si="3"/>
        <v>set Votes=160 Order=10 Mandate=0 where CandidateListNumber=3 and Number=12</v>
      </c>
    </row>
    <row r="64" spans="1:19" x14ac:dyDescent="0.25">
      <c r="A64">
        <v>3</v>
      </c>
      <c r="B64" t="s">
        <v>605</v>
      </c>
      <c r="C64">
        <v>13</v>
      </c>
      <c r="D64" t="s">
        <v>668</v>
      </c>
      <c r="E64">
        <v>38</v>
      </c>
      <c r="F64" t="s">
        <v>53</v>
      </c>
      <c r="G64" t="s">
        <v>25</v>
      </c>
      <c r="H64">
        <v>164</v>
      </c>
      <c r="I64">
        <v>5.05</v>
      </c>
      <c r="J64">
        <v>11</v>
      </c>
      <c r="K64" t="s">
        <v>529</v>
      </c>
      <c r="N64" t="str">
        <f t="shared" si="2"/>
        <v>(2014, 3, 13, 'Loužecká Kristýna', 38, 'NK', 'BEZPP', NULL, NULL, NULL)</v>
      </c>
      <c r="S64" t="str">
        <f t="shared" si="3"/>
        <v>set Votes=164 Order=11 Mandate=0 where CandidateListNumber=3 and Number=13</v>
      </c>
    </row>
    <row r="65" spans="1:19" x14ac:dyDescent="0.25">
      <c r="A65">
        <v>3</v>
      </c>
      <c r="B65" t="s">
        <v>605</v>
      </c>
      <c r="C65">
        <v>14</v>
      </c>
      <c r="D65" t="s">
        <v>669</v>
      </c>
      <c r="E65">
        <v>39</v>
      </c>
      <c r="F65" t="s">
        <v>53</v>
      </c>
      <c r="G65" t="s">
        <v>25</v>
      </c>
      <c r="H65">
        <v>114</v>
      </c>
      <c r="I65">
        <v>3.51</v>
      </c>
      <c r="J65">
        <v>12</v>
      </c>
      <c r="K65" t="s">
        <v>529</v>
      </c>
      <c r="N65" t="str">
        <f t="shared" si="2"/>
        <v>(2014, 3, 14, 'Bártová Petra Mgr.', 39, 'NK', 'BEZPP', NULL, NULL, NULL)</v>
      </c>
      <c r="S65" t="str">
        <f t="shared" si="3"/>
        <v>set Votes=114 Order=12 Mandate=0 where CandidateListNumber=3 and Number=14</v>
      </c>
    </row>
    <row r="66" spans="1:19" x14ac:dyDescent="0.25">
      <c r="A66">
        <v>3</v>
      </c>
      <c r="B66" t="s">
        <v>605</v>
      </c>
      <c r="C66">
        <v>15</v>
      </c>
      <c r="D66" t="s">
        <v>670</v>
      </c>
      <c r="E66">
        <v>71</v>
      </c>
      <c r="F66" t="s">
        <v>53</v>
      </c>
      <c r="G66" t="s">
        <v>25</v>
      </c>
      <c r="H66">
        <v>134</v>
      </c>
      <c r="I66">
        <v>4.13</v>
      </c>
      <c r="J66">
        <v>13</v>
      </c>
      <c r="K66" t="s">
        <v>529</v>
      </c>
      <c r="N66" t="str">
        <f t="shared" si="2"/>
        <v>(2014, 3, 15, 'Kalina František', 71, 'NK', 'BEZPP', NULL, NULL, NULL)</v>
      </c>
      <c r="S66" t="str">
        <f t="shared" si="3"/>
        <v>set Votes=134 Order=13 Mandate=0 where CandidateListNumber=3 and Number=15</v>
      </c>
    </row>
    <row r="67" spans="1:19" x14ac:dyDescent="0.25">
      <c r="A67">
        <v>4</v>
      </c>
      <c r="B67" t="s">
        <v>17</v>
      </c>
      <c r="C67">
        <v>1</v>
      </c>
      <c r="D67" t="s">
        <v>525</v>
      </c>
      <c r="E67">
        <v>39</v>
      </c>
      <c r="F67" t="s">
        <v>19</v>
      </c>
      <c r="G67" t="s">
        <v>19</v>
      </c>
      <c r="H67">
        <v>629</v>
      </c>
      <c r="I67">
        <v>13.29</v>
      </c>
      <c r="J67">
        <v>1</v>
      </c>
      <c r="K67" t="s">
        <v>20</v>
      </c>
      <c r="N67" t="str">
        <f t="shared" si="2"/>
        <v>(2014, 4, 1, 'Kamarád Martin', 39, 'ODS', 'ODS', NULL, NULL, NULL)</v>
      </c>
      <c r="S67" t="str">
        <f t="shared" si="3"/>
        <v>set Votes=629 Order=1 Mandate=1 where CandidateListNumber=4 and Number=1</v>
      </c>
    </row>
    <row r="68" spans="1:19" x14ac:dyDescent="0.25">
      <c r="A68">
        <v>4</v>
      </c>
      <c r="B68" t="s">
        <v>17</v>
      </c>
      <c r="C68">
        <v>2</v>
      </c>
      <c r="D68" t="s">
        <v>527</v>
      </c>
      <c r="E68">
        <v>49</v>
      </c>
      <c r="F68" t="s">
        <v>19</v>
      </c>
      <c r="G68" t="s">
        <v>19</v>
      </c>
      <c r="H68">
        <v>548</v>
      </c>
      <c r="I68">
        <v>11.58</v>
      </c>
      <c r="J68">
        <v>2</v>
      </c>
      <c r="K68" t="s">
        <v>20</v>
      </c>
      <c r="N68" t="str">
        <f t="shared" si="2"/>
        <v>(2014, 4, 2, 'Benc Ota Mgr.', 49, 'ODS', 'ODS', NULL, NULL, NULL)</v>
      </c>
      <c r="S68" t="str">
        <f t="shared" si="3"/>
        <v>set Votes=548 Order=2 Mandate=1 where CandidateListNumber=4 and Number=2</v>
      </c>
    </row>
    <row r="69" spans="1:19" x14ac:dyDescent="0.25">
      <c r="A69">
        <v>4</v>
      </c>
      <c r="B69" t="s">
        <v>17</v>
      </c>
      <c r="C69">
        <v>3</v>
      </c>
      <c r="D69" t="s">
        <v>526</v>
      </c>
      <c r="E69">
        <v>66</v>
      </c>
      <c r="F69" t="s">
        <v>19</v>
      </c>
      <c r="G69" t="s">
        <v>25</v>
      </c>
      <c r="H69">
        <v>405</v>
      </c>
      <c r="I69">
        <v>8.56</v>
      </c>
      <c r="J69">
        <v>3</v>
      </c>
      <c r="K69" t="s">
        <v>20</v>
      </c>
      <c r="N69" t="str">
        <f t="shared" si="2"/>
        <v>(2014, 4, 3, 'Šnýdlová Anna Mgr.', 66, 'ODS', 'BEZPP', NULL, NULL, NULL)</v>
      </c>
      <c r="S69" t="str">
        <f t="shared" si="3"/>
        <v>set Votes=405 Order=3 Mandate=1 where CandidateListNumber=4 and Number=3</v>
      </c>
    </row>
    <row r="70" spans="1:19" x14ac:dyDescent="0.25">
      <c r="A70">
        <v>4</v>
      </c>
      <c r="B70" t="s">
        <v>17</v>
      </c>
      <c r="C70">
        <v>4</v>
      </c>
      <c r="D70" t="s">
        <v>530</v>
      </c>
      <c r="E70">
        <v>66</v>
      </c>
      <c r="F70" t="s">
        <v>19</v>
      </c>
      <c r="G70" t="s">
        <v>25</v>
      </c>
      <c r="H70">
        <v>373</v>
      </c>
      <c r="I70">
        <v>7.88</v>
      </c>
      <c r="J70">
        <v>2</v>
      </c>
      <c r="K70" t="s">
        <v>529</v>
      </c>
      <c r="N70" t="str">
        <f t="shared" si="2"/>
        <v>(2014, 4, 4, 'Hamerník Josef', 66, 'ODS', 'BEZPP', NULL, NULL, NULL)</v>
      </c>
      <c r="S70" t="str">
        <f t="shared" si="3"/>
        <v>set Votes=373 Order=2 Mandate=0 where CandidateListNumber=4 and Number=4</v>
      </c>
    </row>
    <row r="71" spans="1:19" x14ac:dyDescent="0.25">
      <c r="A71">
        <v>4</v>
      </c>
      <c r="B71" t="s">
        <v>17</v>
      </c>
      <c r="C71">
        <v>5</v>
      </c>
      <c r="D71" t="s">
        <v>671</v>
      </c>
      <c r="E71">
        <v>29</v>
      </c>
      <c r="F71" t="s">
        <v>19</v>
      </c>
      <c r="G71" t="s">
        <v>19</v>
      </c>
      <c r="H71">
        <v>308</v>
      </c>
      <c r="I71">
        <v>6.51</v>
      </c>
      <c r="J71">
        <v>4</v>
      </c>
      <c r="K71" t="s">
        <v>529</v>
      </c>
      <c r="N71" t="str">
        <f t="shared" si="2"/>
        <v>(2014, 4, 5, 'Šnýdl Jakub', 29, 'ODS', 'ODS', NULL, NULL, NULL)</v>
      </c>
      <c r="S71" t="str">
        <f t="shared" si="3"/>
        <v>set Votes=308 Order=4 Mandate=0 where CandidateListNumber=4 and Number=5</v>
      </c>
    </row>
    <row r="72" spans="1:19" x14ac:dyDescent="0.25">
      <c r="A72">
        <v>4</v>
      </c>
      <c r="B72" t="s">
        <v>17</v>
      </c>
      <c r="C72">
        <v>6</v>
      </c>
      <c r="D72" t="s">
        <v>672</v>
      </c>
      <c r="E72">
        <v>39</v>
      </c>
      <c r="F72" t="s">
        <v>19</v>
      </c>
      <c r="G72" t="s">
        <v>19</v>
      </c>
      <c r="H72">
        <v>373</v>
      </c>
      <c r="I72">
        <v>7.88</v>
      </c>
      <c r="J72">
        <v>3</v>
      </c>
      <c r="K72" t="s">
        <v>529</v>
      </c>
      <c r="N72" t="str">
        <f t="shared" si="2"/>
        <v>(2014, 4, 6, 'Adam Petr Mgr.', 39, 'ODS', 'ODS', NULL, NULL, NULL)</v>
      </c>
      <c r="S72" t="str">
        <f t="shared" si="3"/>
        <v>set Votes=373 Order=3 Mandate=0 where CandidateListNumber=4 and Number=6</v>
      </c>
    </row>
    <row r="73" spans="1:19" x14ac:dyDescent="0.25">
      <c r="A73">
        <v>4</v>
      </c>
      <c r="B73" t="s">
        <v>17</v>
      </c>
      <c r="C73">
        <v>7</v>
      </c>
      <c r="D73" t="s">
        <v>532</v>
      </c>
      <c r="E73">
        <v>38</v>
      </c>
      <c r="F73" t="s">
        <v>19</v>
      </c>
      <c r="G73" t="s">
        <v>25</v>
      </c>
      <c r="H73">
        <v>270</v>
      </c>
      <c r="I73">
        <v>5.7</v>
      </c>
      <c r="J73">
        <v>5</v>
      </c>
      <c r="K73" t="s">
        <v>529</v>
      </c>
      <c r="N73" t="str">
        <f t="shared" si="2"/>
        <v>(2014, 4, 7, 'Stehno Vladislav RNDr.', 38, 'ODS', 'BEZPP', NULL, NULL, NULL)</v>
      </c>
      <c r="S73" t="str">
        <f t="shared" si="3"/>
        <v>set Votes=270 Order=5 Mandate=0 where CandidateListNumber=4 and Number=7</v>
      </c>
    </row>
    <row r="74" spans="1:19" x14ac:dyDescent="0.25">
      <c r="A74">
        <v>4</v>
      </c>
      <c r="B74" t="s">
        <v>17</v>
      </c>
      <c r="C74">
        <v>8</v>
      </c>
      <c r="D74" t="s">
        <v>673</v>
      </c>
      <c r="E74">
        <v>36</v>
      </c>
      <c r="F74" t="s">
        <v>19</v>
      </c>
      <c r="G74" t="s">
        <v>25</v>
      </c>
      <c r="H74">
        <v>375</v>
      </c>
      <c r="I74">
        <v>7.92</v>
      </c>
      <c r="J74">
        <v>1</v>
      </c>
      <c r="K74" t="s">
        <v>529</v>
      </c>
      <c r="N74" t="str">
        <f t="shared" si="2"/>
        <v>(2014, 4, 8, 'Loužecká Ilona DiS.', 36, 'ODS', 'BEZPP', NULL, NULL, NULL)</v>
      </c>
      <c r="S74" t="str">
        <f t="shared" si="3"/>
        <v>set Votes=375 Order=1 Mandate=0 where CandidateListNumber=4 and Number=8</v>
      </c>
    </row>
    <row r="75" spans="1:19" x14ac:dyDescent="0.25">
      <c r="A75">
        <v>4</v>
      </c>
      <c r="B75" t="s">
        <v>17</v>
      </c>
      <c r="C75">
        <v>9</v>
      </c>
      <c r="D75" t="s">
        <v>534</v>
      </c>
      <c r="E75">
        <v>44</v>
      </c>
      <c r="F75" t="s">
        <v>19</v>
      </c>
      <c r="G75" t="s">
        <v>19</v>
      </c>
      <c r="H75">
        <v>226</v>
      </c>
      <c r="I75">
        <v>4.7699999999999996</v>
      </c>
      <c r="J75">
        <v>6</v>
      </c>
      <c r="K75" t="s">
        <v>529</v>
      </c>
      <c r="N75" t="str">
        <f t="shared" si="2"/>
        <v>(2014, 4, 9, 'Krejčí Jan', 44, 'ODS', 'ODS', NULL, NULL, NULL)</v>
      </c>
      <c r="S75" t="str">
        <f t="shared" si="3"/>
        <v>set Votes=226 Order=6 Mandate=0 where CandidateListNumber=4 and Number=9</v>
      </c>
    </row>
    <row r="76" spans="1:19" x14ac:dyDescent="0.25">
      <c r="A76">
        <v>4</v>
      </c>
      <c r="B76" t="s">
        <v>17</v>
      </c>
      <c r="C76">
        <v>10</v>
      </c>
      <c r="D76" t="s">
        <v>674</v>
      </c>
      <c r="E76">
        <v>30</v>
      </c>
      <c r="F76" t="s">
        <v>19</v>
      </c>
      <c r="G76" t="s">
        <v>19</v>
      </c>
      <c r="H76">
        <v>227</v>
      </c>
      <c r="I76">
        <v>4.79</v>
      </c>
      <c r="J76">
        <v>7</v>
      </c>
      <c r="K76" t="s">
        <v>529</v>
      </c>
      <c r="N76" t="str">
        <f t="shared" si="2"/>
        <v>(2014, 4, 10, 'Žáková Jana', 30, 'ODS', 'ODS', NULL, NULL, NULL)</v>
      </c>
      <c r="S76" t="str">
        <f t="shared" si="3"/>
        <v>set Votes=227 Order=7 Mandate=0 where CandidateListNumber=4 and Number=10</v>
      </c>
    </row>
    <row r="77" spans="1:19" x14ac:dyDescent="0.25">
      <c r="A77">
        <v>4</v>
      </c>
      <c r="B77" t="s">
        <v>17</v>
      </c>
      <c r="C77">
        <v>11</v>
      </c>
      <c r="D77" t="s">
        <v>531</v>
      </c>
      <c r="E77">
        <v>35</v>
      </c>
      <c r="F77" t="s">
        <v>19</v>
      </c>
      <c r="G77" t="s">
        <v>19</v>
      </c>
      <c r="H77">
        <v>228</v>
      </c>
      <c r="I77">
        <v>4.82</v>
      </c>
      <c r="J77">
        <v>8</v>
      </c>
      <c r="K77" t="s">
        <v>529</v>
      </c>
      <c r="N77" t="str">
        <f t="shared" si="2"/>
        <v>(2014, 4, 11, 'Musil Martin Ing.', 35, 'ODS', 'ODS', NULL, NULL, NULL)</v>
      </c>
      <c r="S77" t="str">
        <f t="shared" si="3"/>
        <v>set Votes=228 Order=8 Mandate=0 where CandidateListNumber=4 and Number=11</v>
      </c>
    </row>
    <row r="78" spans="1:19" x14ac:dyDescent="0.25">
      <c r="A78">
        <v>4</v>
      </c>
      <c r="B78" t="s">
        <v>17</v>
      </c>
      <c r="C78">
        <v>12</v>
      </c>
      <c r="D78" t="s">
        <v>528</v>
      </c>
      <c r="E78">
        <v>67</v>
      </c>
      <c r="F78" t="s">
        <v>19</v>
      </c>
      <c r="G78" t="s">
        <v>19</v>
      </c>
      <c r="H78">
        <v>188</v>
      </c>
      <c r="I78">
        <v>3.97</v>
      </c>
      <c r="J78">
        <v>9</v>
      </c>
      <c r="K78" t="s">
        <v>529</v>
      </c>
      <c r="N78" t="str">
        <f t="shared" si="2"/>
        <v>(2014, 4, 12, 'Stolínová Marta', 67, 'ODS', 'ODS', NULL, NULL, NULL)</v>
      </c>
      <c r="S78" t="str">
        <f t="shared" si="3"/>
        <v>set Votes=188 Order=9 Mandate=0 where CandidateListNumber=4 and Number=12</v>
      </c>
    </row>
    <row r="79" spans="1:19" x14ac:dyDescent="0.25">
      <c r="A79">
        <v>4</v>
      </c>
      <c r="B79" t="s">
        <v>17</v>
      </c>
      <c r="C79">
        <v>13</v>
      </c>
      <c r="D79" t="s">
        <v>535</v>
      </c>
      <c r="E79">
        <v>59</v>
      </c>
      <c r="F79" t="s">
        <v>19</v>
      </c>
      <c r="G79" t="s">
        <v>25</v>
      </c>
      <c r="H79">
        <v>174</v>
      </c>
      <c r="I79">
        <v>3.67</v>
      </c>
      <c r="J79">
        <v>10</v>
      </c>
      <c r="K79" t="s">
        <v>529</v>
      </c>
      <c r="N79" t="str">
        <f t="shared" si="2"/>
        <v>(2014, 4, 13, 'Pavlíček Petr', 59, 'ODS', 'BEZPP', NULL, NULL, NULL)</v>
      </c>
      <c r="S79" t="str">
        <f t="shared" si="3"/>
        <v>set Votes=174 Order=10 Mandate=0 where CandidateListNumber=4 and Number=13</v>
      </c>
    </row>
    <row r="80" spans="1:19" x14ac:dyDescent="0.25">
      <c r="A80">
        <v>4</v>
      </c>
      <c r="B80" t="s">
        <v>17</v>
      </c>
      <c r="C80">
        <v>14</v>
      </c>
      <c r="D80" t="s">
        <v>675</v>
      </c>
      <c r="E80">
        <v>34</v>
      </c>
      <c r="F80" t="s">
        <v>19</v>
      </c>
      <c r="G80" t="s">
        <v>19</v>
      </c>
      <c r="H80">
        <v>193</v>
      </c>
      <c r="I80">
        <v>4.08</v>
      </c>
      <c r="J80">
        <v>11</v>
      </c>
      <c r="K80" t="s">
        <v>529</v>
      </c>
      <c r="N80" t="str">
        <f t="shared" si="2"/>
        <v>(2014, 4, 14, 'Veselík Michal', 34, 'ODS', 'ODS', NULL, NULL, NULL)</v>
      </c>
      <c r="S80" t="str">
        <f t="shared" si="3"/>
        <v>set Votes=193 Order=11 Mandate=0 where CandidateListNumber=4 and Number=14</v>
      </c>
    </row>
    <row r="81" spans="1:19" x14ac:dyDescent="0.25">
      <c r="A81">
        <v>4</v>
      </c>
      <c r="B81" t="s">
        <v>17</v>
      </c>
      <c r="C81">
        <v>15</v>
      </c>
      <c r="D81" t="s">
        <v>650</v>
      </c>
      <c r="E81">
        <v>33</v>
      </c>
      <c r="F81" t="s">
        <v>19</v>
      </c>
      <c r="G81" t="s">
        <v>25</v>
      </c>
      <c r="H81">
        <v>213</v>
      </c>
      <c r="I81">
        <v>4.5</v>
      </c>
      <c r="J81">
        <v>12</v>
      </c>
      <c r="K81" t="s">
        <v>529</v>
      </c>
      <c r="N81" t="str">
        <f t="shared" si="2"/>
        <v>(2014, 4, 15, 'Peřina Tomáš', 33, 'ODS', 'BEZPP', NULL, NULL, NULL)</v>
      </c>
      <c r="S81" t="str">
        <f t="shared" si="3"/>
        <v>set Votes=213 Order=12 Mandate=0 where CandidateListNumber=4 and Number=15</v>
      </c>
    </row>
    <row r="82" spans="1:19" x14ac:dyDescent="0.25">
      <c r="A82">
        <v>5</v>
      </c>
      <c r="B82" t="s">
        <v>651</v>
      </c>
      <c r="C82">
        <v>1</v>
      </c>
      <c r="D82" t="s">
        <v>630</v>
      </c>
      <c r="E82">
        <v>64</v>
      </c>
      <c r="F82" t="s">
        <v>651</v>
      </c>
      <c r="G82" t="s">
        <v>651</v>
      </c>
      <c r="H82">
        <v>302</v>
      </c>
      <c r="I82">
        <v>12.72</v>
      </c>
      <c r="J82">
        <v>1</v>
      </c>
      <c r="K82" t="s">
        <v>20</v>
      </c>
      <c r="N82" t="str">
        <f t="shared" si="2"/>
        <v>(2014, 5, 1, 'Štefáček Jan Mgr. Bc.', 64, 'ANO 2011', 'ANO 2011', NULL, NULL, NULL)</v>
      </c>
      <c r="S82" t="str">
        <f t="shared" si="3"/>
        <v>set Votes=302 Order=1 Mandate=1 where CandidateListNumber=5 and Number=1</v>
      </c>
    </row>
    <row r="83" spans="1:19" x14ac:dyDescent="0.25">
      <c r="A83">
        <v>5</v>
      </c>
      <c r="B83" t="s">
        <v>651</v>
      </c>
      <c r="C83">
        <v>2</v>
      </c>
      <c r="D83" t="s">
        <v>544</v>
      </c>
      <c r="E83">
        <v>65</v>
      </c>
      <c r="F83" t="s">
        <v>651</v>
      </c>
      <c r="G83" t="s">
        <v>25</v>
      </c>
      <c r="H83">
        <v>202</v>
      </c>
      <c r="I83">
        <v>8.5</v>
      </c>
      <c r="J83">
        <v>2</v>
      </c>
      <c r="K83" t="s">
        <v>20</v>
      </c>
      <c r="N83" t="str">
        <f t="shared" si="2"/>
        <v>(2014, 5, 2, 'Hladík Ladislav Ing.', 65, 'ANO 2011', 'BEZPP', NULL, NULL, NULL)</v>
      </c>
      <c r="S83" t="str">
        <f t="shared" si="3"/>
        <v>set Votes=202 Order=2 Mandate=1 where CandidateListNumber=5 and Number=2</v>
      </c>
    </row>
    <row r="84" spans="1:19" x14ac:dyDescent="0.25">
      <c r="A84">
        <v>5</v>
      </c>
      <c r="B84" t="s">
        <v>651</v>
      </c>
      <c r="C84">
        <v>3</v>
      </c>
      <c r="D84" t="s">
        <v>560</v>
      </c>
      <c r="E84">
        <v>51</v>
      </c>
      <c r="F84" t="s">
        <v>651</v>
      </c>
      <c r="G84" t="s">
        <v>25</v>
      </c>
      <c r="H84">
        <v>126</v>
      </c>
      <c r="I84">
        <v>5.3</v>
      </c>
      <c r="J84">
        <v>4</v>
      </c>
      <c r="K84" t="s">
        <v>529</v>
      </c>
      <c r="N84" t="str">
        <f t="shared" si="2"/>
        <v>(2014, 5, 3, 'Němec Jiří Mgr.', 51, 'ANO 2011', 'BEZPP', NULL, NULL, NULL)</v>
      </c>
      <c r="S84" t="str">
        <f t="shared" si="3"/>
        <v>set Votes=126 Order=4 Mandate=0 where CandidateListNumber=5 and Number=3</v>
      </c>
    </row>
    <row r="85" spans="1:19" x14ac:dyDescent="0.25">
      <c r="A85">
        <v>5</v>
      </c>
      <c r="B85" t="s">
        <v>651</v>
      </c>
      <c r="C85">
        <v>4</v>
      </c>
      <c r="D85" t="s">
        <v>633</v>
      </c>
      <c r="E85">
        <v>31</v>
      </c>
      <c r="F85" t="s">
        <v>651</v>
      </c>
      <c r="G85" t="s">
        <v>25</v>
      </c>
      <c r="H85">
        <v>178</v>
      </c>
      <c r="I85">
        <v>7.49</v>
      </c>
      <c r="J85">
        <v>3</v>
      </c>
      <c r="K85" t="s">
        <v>529</v>
      </c>
      <c r="N85" t="str">
        <f t="shared" si="2"/>
        <v>(2014, 5, 4, 'Pejzl Jan', 31, 'ANO 2011', 'BEZPP', NULL, NULL, NULL)</v>
      </c>
      <c r="S85" t="str">
        <f t="shared" si="3"/>
        <v>set Votes=178 Order=3 Mandate=0 where CandidateListNumber=5 and Number=4</v>
      </c>
    </row>
    <row r="86" spans="1:19" x14ac:dyDescent="0.25">
      <c r="A86">
        <v>5</v>
      </c>
      <c r="B86" t="s">
        <v>651</v>
      </c>
      <c r="C86">
        <v>5</v>
      </c>
      <c r="D86" t="s">
        <v>676</v>
      </c>
      <c r="E86">
        <v>36</v>
      </c>
      <c r="F86" t="s">
        <v>651</v>
      </c>
      <c r="G86" t="s">
        <v>25</v>
      </c>
      <c r="H86">
        <v>157</v>
      </c>
      <c r="I86">
        <v>6.61</v>
      </c>
      <c r="J86">
        <v>5</v>
      </c>
      <c r="K86" t="s">
        <v>529</v>
      </c>
      <c r="N86" t="str">
        <f t="shared" si="2"/>
        <v>(2014, 5, 5, 'Štefanová Dagmar', 36, 'ANO 2011', 'BEZPP', NULL, NULL, NULL)</v>
      </c>
      <c r="S86" t="str">
        <f t="shared" si="3"/>
        <v>set Votes=157 Order=5 Mandate=0 where CandidateListNumber=5 and Number=5</v>
      </c>
    </row>
    <row r="87" spans="1:19" x14ac:dyDescent="0.25">
      <c r="A87">
        <v>5</v>
      </c>
      <c r="B87" t="s">
        <v>651</v>
      </c>
      <c r="C87">
        <v>6</v>
      </c>
      <c r="D87" t="s">
        <v>546</v>
      </c>
      <c r="E87">
        <v>41</v>
      </c>
      <c r="F87" t="s">
        <v>651</v>
      </c>
      <c r="G87" t="s">
        <v>25</v>
      </c>
      <c r="H87">
        <v>146</v>
      </c>
      <c r="I87">
        <v>6.14</v>
      </c>
      <c r="J87">
        <v>6</v>
      </c>
      <c r="K87" t="s">
        <v>529</v>
      </c>
      <c r="N87" t="str">
        <f t="shared" ref="N87:N126" si="4">CONCATENATE("(",A$1,", ",A87,", ",C87,", '",D87,"', ",E87,", '",F87,"', '",G87,"', NULL, NULL, NULL)")</f>
        <v>(2014, 5, 6, 'Macek Jindřich Bc.', 41, 'ANO 2011', 'BEZPP', NULL, NULL, NULL)</v>
      </c>
      <c r="S87" t="str">
        <f t="shared" ref="S87:S126" si="5">CONCATENATE("set Votes=",H87," Order=",J87," Mandate=",IF(K87="*",1,0)," where CandidateListNumber=",A87," and Number=",C87,"")</f>
        <v>set Votes=146 Order=6 Mandate=0 where CandidateListNumber=5 and Number=6</v>
      </c>
    </row>
    <row r="88" spans="1:19" x14ac:dyDescent="0.25">
      <c r="A88">
        <v>5</v>
      </c>
      <c r="B88" t="s">
        <v>651</v>
      </c>
      <c r="C88">
        <v>7</v>
      </c>
      <c r="D88" t="s">
        <v>677</v>
      </c>
      <c r="E88">
        <v>57</v>
      </c>
      <c r="F88" t="s">
        <v>651</v>
      </c>
      <c r="G88" t="s">
        <v>25</v>
      </c>
      <c r="H88">
        <v>190</v>
      </c>
      <c r="I88">
        <v>8</v>
      </c>
      <c r="J88">
        <v>1</v>
      </c>
      <c r="K88" t="s">
        <v>529</v>
      </c>
      <c r="N88" t="str">
        <f t="shared" si="4"/>
        <v>(2014, 5, 7, 'Šauerová Anna', 57, 'ANO 2011', 'BEZPP', NULL, NULL, NULL)</v>
      </c>
      <c r="S88" t="str">
        <f t="shared" si="5"/>
        <v>set Votes=190 Order=1 Mandate=0 where CandidateListNumber=5 and Number=7</v>
      </c>
    </row>
    <row r="89" spans="1:19" x14ac:dyDescent="0.25">
      <c r="A89">
        <v>5</v>
      </c>
      <c r="B89" t="s">
        <v>651</v>
      </c>
      <c r="C89">
        <v>8</v>
      </c>
      <c r="D89" t="s">
        <v>678</v>
      </c>
      <c r="E89">
        <v>40</v>
      </c>
      <c r="F89" t="s">
        <v>651</v>
      </c>
      <c r="G89" t="s">
        <v>25</v>
      </c>
      <c r="H89">
        <v>127</v>
      </c>
      <c r="I89">
        <v>5.34</v>
      </c>
      <c r="J89">
        <v>7</v>
      </c>
      <c r="K89" t="s">
        <v>529</v>
      </c>
      <c r="N89" t="str">
        <f t="shared" si="4"/>
        <v>(2014, 5, 8, 'Sobotková Lenka', 40, 'ANO 2011', 'BEZPP', NULL, NULL, NULL)</v>
      </c>
      <c r="S89" t="str">
        <f t="shared" si="5"/>
        <v>set Votes=127 Order=7 Mandate=0 where CandidateListNumber=5 and Number=8</v>
      </c>
    </row>
    <row r="90" spans="1:19" x14ac:dyDescent="0.25">
      <c r="A90">
        <v>5</v>
      </c>
      <c r="B90" t="s">
        <v>651</v>
      </c>
      <c r="C90">
        <v>9</v>
      </c>
      <c r="D90" t="s">
        <v>555</v>
      </c>
      <c r="E90">
        <v>65</v>
      </c>
      <c r="F90" t="s">
        <v>651</v>
      </c>
      <c r="G90" t="s">
        <v>25</v>
      </c>
      <c r="H90">
        <v>143</v>
      </c>
      <c r="I90">
        <v>6.02</v>
      </c>
      <c r="J90">
        <v>8</v>
      </c>
      <c r="K90" t="s">
        <v>529</v>
      </c>
      <c r="N90" t="str">
        <f t="shared" si="4"/>
        <v>(2014, 5, 9, 'Kulhánek Karel', 65, 'ANO 2011', 'BEZPP', NULL, NULL, NULL)</v>
      </c>
      <c r="S90" t="str">
        <f t="shared" si="5"/>
        <v>set Votes=143 Order=8 Mandate=0 where CandidateListNumber=5 and Number=9</v>
      </c>
    </row>
    <row r="91" spans="1:19" x14ac:dyDescent="0.25">
      <c r="A91">
        <v>5</v>
      </c>
      <c r="B91" t="s">
        <v>651</v>
      </c>
      <c r="C91">
        <v>10</v>
      </c>
      <c r="D91" t="s">
        <v>545</v>
      </c>
      <c r="E91">
        <v>51</v>
      </c>
      <c r="F91" t="s">
        <v>651</v>
      </c>
      <c r="G91" t="s">
        <v>25</v>
      </c>
      <c r="H91">
        <v>186</v>
      </c>
      <c r="I91">
        <v>7.83</v>
      </c>
      <c r="J91">
        <v>2</v>
      </c>
      <c r="K91" t="s">
        <v>529</v>
      </c>
      <c r="N91" t="str">
        <f t="shared" si="4"/>
        <v>(2014, 5, 10, 'Šimanovský Ivo', 51, 'ANO 2011', 'BEZPP', NULL, NULL, NULL)</v>
      </c>
      <c r="S91" t="str">
        <f t="shared" si="5"/>
        <v>set Votes=186 Order=2 Mandate=0 where CandidateListNumber=5 and Number=10</v>
      </c>
    </row>
    <row r="92" spans="1:19" x14ac:dyDescent="0.25">
      <c r="A92">
        <v>5</v>
      </c>
      <c r="B92" t="s">
        <v>651</v>
      </c>
      <c r="C92">
        <v>11</v>
      </c>
      <c r="D92" t="s">
        <v>679</v>
      </c>
      <c r="E92">
        <v>54</v>
      </c>
      <c r="F92" t="s">
        <v>651</v>
      </c>
      <c r="G92" t="s">
        <v>25</v>
      </c>
      <c r="H92">
        <v>164</v>
      </c>
      <c r="I92">
        <v>6.9</v>
      </c>
      <c r="J92">
        <v>9</v>
      </c>
      <c r="K92" t="s">
        <v>529</v>
      </c>
      <c r="N92" t="str">
        <f t="shared" si="4"/>
        <v>(2014, 5, 11, 'Pochop Stanislav', 54, 'ANO 2011', 'BEZPP', NULL, NULL, NULL)</v>
      </c>
      <c r="S92" t="str">
        <f t="shared" si="5"/>
        <v>set Votes=164 Order=9 Mandate=0 where CandidateListNumber=5 and Number=11</v>
      </c>
    </row>
    <row r="93" spans="1:19" x14ac:dyDescent="0.25">
      <c r="A93">
        <v>5</v>
      </c>
      <c r="B93" t="s">
        <v>651</v>
      </c>
      <c r="C93">
        <v>12</v>
      </c>
      <c r="D93" t="s">
        <v>680</v>
      </c>
      <c r="E93">
        <v>53</v>
      </c>
      <c r="F93" t="s">
        <v>651</v>
      </c>
      <c r="G93" t="s">
        <v>25</v>
      </c>
      <c r="H93">
        <v>163</v>
      </c>
      <c r="I93">
        <v>6.86</v>
      </c>
      <c r="J93">
        <v>10</v>
      </c>
      <c r="K93" t="s">
        <v>529</v>
      </c>
      <c r="N93" t="str">
        <f t="shared" si="4"/>
        <v>(2014, 5, 12, 'Smejkalová Naděžda Mgr.', 53, 'ANO 2011', 'BEZPP', NULL, NULL, NULL)</v>
      </c>
      <c r="S93" t="str">
        <f t="shared" si="5"/>
        <v>set Votes=163 Order=10 Mandate=0 where CandidateListNumber=5 and Number=12</v>
      </c>
    </row>
    <row r="94" spans="1:19" x14ac:dyDescent="0.25">
      <c r="A94">
        <v>5</v>
      </c>
      <c r="B94" t="s">
        <v>651</v>
      </c>
      <c r="C94">
        <v>13</v>
      </c>
      <c r="D94" t="s">
        <v>681</v>
      </c>
      <c r="E94">
        <v>42</v>
      </c>
      <c r="F94" t="s">
        <v>651</v>
      </c>
      <c r="G94" t="s">
        <v>25</v>
      </c>
      <c r="H94">
        <v>88</v>
      </c>
      <c r="I94">
        <v>3.7</v>
      </c>
      <c r="J94">
        <v>11</v>
      </c>
      <c r="K94" t="s">
        <v>529</v>
      </c>
      <c r="N94" t="str">
        <f t="shared" si="4"/>
        <v>(2014, 5, 13, 'Štáflová Marta', 42, 'ANO 2011', 'BEZPP', NULL, NULL, NULL)</v>
      </c>
      <c r="S94" t="str">
        <f t="shared" si="5"/>
        <v>set Votes=88 Order=11 Mandate=0 where CandidateListNumber=5 and Number=13</v>
      </c>
    </row>
    <row r="95" spans="1:19" x14ac:dyDescent="0.25">
      <c r="A95">
        <v>5</v>
      </c>
      <c r="B95" t="s">
        <v>651</v>
      </c>
      <c r="C95">
        <v>14</v>
      </c>
      <c r="D95" t="s">
        <v>549</v>
      </c>
      <c r="E95">
        <v>57</v>
      </c>
      <c r="F95" t="s">
        <v>651</v>
      </c>
      <c r="G95" t="s">
        <v>25</v>
      </c>
      <c r="H95">
        <v>99</v>
      </c>
      <c r="I95">
        <v>4.17</v>
      </c>
      <c r="J95">
        <v>12</v>
      </c>
      <c r="K95" t="s">
        <v>529</v>
      </c>
      <c r="N95" t="str">
        <f t="shared" si="4"/>
        <v>(2014, 5, 14, 'Mošťková Miroslava Ing.', 57, 'ANO 2011', 'BEZPP', NULL, NULL, NULL)</v>
      </c>
      <c r="S95" t="str">
        <f t="shared" si="5"/>
        <v>set Votes=99 Order=12 Mandate=0 where CandidateListNumber=5 and Number=14</v>
      </c>
    </row>
    <row r="96" spans="1:19" x14ac:dyDescent="0.25">
      <c r="A96">
        <v>5</v>
      </c>
      <c r="B96" t="s">
        <v>651</v>
      </c>
      <c r="C96">
        <v>15</v>
      </c>
      <c r="D96" t="s">
        <v>551</v>
      </c>
      <c r="E96">
        <v>68</v>
      </c>
      <c r="F96" t="s">
        <v>651</v>
      </c>
      <c r="G96" t="s">
        <v>25</v>
      </c>
      <c r="H96">
        <v>103</v>
      </c>
      <c r="I96">
        <v>4.33</v>
      </c>
      <c r="J96">
        <v>13</v>
      </c>
      <c r="K96" t="s">
        <v>529</v>
      </c>
      <c r="N96" t="str">
        <f t="shared" si="4"/>
        <v>(2014, 5, 15, 'Dolák Vladimír', 68, 'ANO 2011', 'BEZPP', NULL, NULL, NULL)</v>
      </c>
      <c r="S96" t="str">
        <f t="shared" si="5"/>
        <v>set Votes=103 Order=13 Mandate=0 where CandidateListNumber=5 and Number=15</v>
      </c>
    </row>
    <row r="97" spans="1:19" x14ac:dyDescent="0.25">
      <c r="A97">
        <v>6</v>
      </c>
      <c r="B97" t="s">
        <v>652</v>
      </c>
      <c r="C97">
        <v>1</v>
      </c>
      <c r="D97" t="s">
        <v>524</v>
      </c>
      <c r="E97">
        <v>52</v>
      </c>
      <c r="F97" t="s">
        <v>53</v>
      </c>
      <c r="G97" t="s">
        <v>25</v>
      </c>
      <c r="H97">
        <v>503</v>
      </c>
      <c r="I97">
        <v>15.58</v>
      </c>
      <c r="J97">
        <v>1</v>
      </c>
      <c r="K97" t="s">
        <v>20</v>
      </c>
      <c r="N97" t="str">
        <f t="shared" si="4"/>
        <v>(2014, 6, 1, 'Zábrana Václav Ing.', 52, 'NK', 'BEZPP', NULL, NULL, NULL)</v>
      </c>
      <c r="S97" t="str">
        <f t="shared" si="5"/>
        <v>set Votes=503 Order=1 Mandate=1 where CandidateListNumber=6 and Number=1</v>
      </c>
    </row>
    <row r="98" spans="1:19" x14ac:dyDescent="0.25">
      <c r="A98">
        <v>6</v>
      </c>
      <c r="B98" t="s">
        <v>652</v>
      </c>
      <c r="C98">
        <v>2</v>
      </c>
      <c r="D98" t="s">
        <v>612</v>
      </c>
      <c r="E98">
        <v>65</v>
      </c>
      <c r="F98" t="s">
        <v>53</v>
      </c>
      <c r="G98" t="s">
        <v>25</v>
      </c>
      <c r="H98">
        <v>287</v>
      </c>
      <c r="I98">
        <v>8.89</v>
      </c>
      <c r="J98">
        <v>2</v>
      </c>
      <c r="K98" t="s">
        <v>20</v>
      </c>
      <c r="N98" t="str">
        <f t="shared" si="4"/>
        <v>(2014, 6, 2, 'Pelikán Josef', 65, 'NK', 'BEZPP', NULL, NULL, NULL)</v>
      </c>
      <c r="S98" t="str">
        <f t="shared" si="5"/>
        <v>set Votes=287 Order=2 Mandate=1 where CandidateListNumber=6 and Number=2</v>
      </c>
    </row>
    <row r="99" spans="1:19" x14ac:dyDescent="0.25">
      <c r="A99">
        <v>6</v>
      </c>
      <c r="B99" t="s">
        <v>652</v>
      </c>
      <c r="C99">
        <v>3</v>
      </c>
      <c r="D99" t="s">
        <v>682</v>
      </c>
      <c r="E99">
        <v>47</v>
      </c>
      <c r="F99" t="s">
        <v>53</v>
      </c>
      <c r="G99" t="s">
        <v>25</v>
      </c>
      <c r="H99">
        <v>266</v>
      </c>
      <c r="I99">
        <v>8.24</v>
      </c>
      <c r="J99">
        <v>1</v>
      </c>
      <c r="K99" t="s">
        <v>529</v>
      </c>
      <c r="N99" t="str">
        <f t="shared" si="4"/>
        <v>(2014, 6, 3, 'Hintnaus Jiří', 47, 'NK', 'BEZPP', NULL, NULL, NULL)</v>
      </c>
      <c r="S99" t="str">
        <f t="shared" si="5"/>
        <v>set Votes=266 Order=1 Mandate=0 where CandidateListNumber=6 and Number=3</v>
      </c>
    </row>
    <row r="100" spans="1:19" x14ac:dyDescent="0.25">
      <c r="A100">
        <v>6</v>
      </c>
      <c r="B100" t="s">
        <v>652</v>
      </c>
      <c r="C100">
        <v>4</v>
      </c>
      <c r="D100" t="s">
        <v>683</v>
      </c>
      <c r="E100">
        <v>38</v>
      </c>
      <c r="F100" t="s">
        <v>53</v>
      </c>
      <c r="G100" t="s">
        <v>25</v>
      </c>
      <c r="H100">
        <v>237</v>
      </c>
      <c r="I100">
        <v>7.34</v>
      </c>
      <c r="J100">
        <v>2</v>
      </c>
      <c r="K100" t="s">
        <v>529</v>
      </c>
      <c r="N100" t="str">
        <f t="shared" si="4"/>
        <v>(2014, 6, 4, 'Pelikán Josef Ing.', 38, 'NK', 'BEZPP', NULL, NULL, NULL)</v>
      </c>
      <c r="S100" t="str">
        <f t="shared" si="5"/>
        <v>set Votes=237 Order=2 Mandate=0 where CandidateListNumber=6 and Number=4</v>
      </c>
    </row>
    <row r="101" spans="1:19" x14ac:dyDescent="0.25">
      <c r="A101">
        <v>6</v>
      </c>
      <c r="B101" t="s">
        <v>652</v>
      </c>
      <c r="C101">
        <v>5</v>
      </c>
      <c r="D101" t="s">
        <v>684</v>
      </c>
      <c r="E101">
        <v>43</v>
      </c>
      <c r="F101" t="s">
        <v>53</v>
      </c>
      <c r="G101" t="s">
        <v>25</v>
      </c>
      <c r="H101">
        <v>215</v>
      </c>
      <c r="I101">
        <v>6.66</v>
      </c>
      <c r="J101">
        <v>3</v>
      </c>
      <c r="K101" t="s">
        <v>529</v>
      </c>
      <c r="N101" t="str">
        <f t="shared" si="4"/>
        <v>(2014, 6, 5, 'Rosický František', 43, 'NK', 'BEZPP', NULL, NULL, NULL)</v>
      </c>
      <c r="S101" t="str">
        <f t="shared" si="5"/>
        <v>set Votes=215 Order=3 Mandate=0 where CandidateListNumber=6 and Number=5</v>
      </c>
    </row>
    <row r="102" spans="1:19" x14ac:dyDescent="0.25">
      <c r="A102">
        <v>6</v>
      </c>
      <c r="B102" t="s">
        <v>652</v>
      </c>
      <c r="C102">
        <v>6</v>
      </c>
      <c r="D102" t="s">
        <v>685</v>
      </c>
      <c r="E102">
        <v>51</v>
      </c>
      <c r="F102" t="s">
        <v>53</v>
      </c>
      <c r="G102" t="s">
        <v>25</v>
      </c>
      <c r="H102">
        <v>227</v>
      </c>
      <c r="I102">
        <v>7.03</v>
      </c>
      <c r="J102">
        <v>4</v>
      </c>
      <c r="K102" t="s">
        <v>529</v>
      </c>
      <c r="N102" t="str">
        <f t="shared" si="4"/>
        <v>(2014, 6, 6, 'Musil Radovan', 51, 'NK', 'BEZPP', NULL, NULL, NULL)</v>
      </c>
      <c r="S102" t="str">
        <f t="shared" si="5"/>
        <v>set Votes=227 Order=4 Mandate=0 where CandidateListNumber=6 and Number=6</v>
      </c>
    </row>
    <row r="103" spans="1:19" x14ac:dyDescent="0.25">
      <c r="A103">
        <v>6</v>
      </c>
      <c r="B103" t="s">
        <v>652</v>
      </c>
      <c r="C103">
        <v>7</v>
      </c>
      <c r="D103" t="s">
        <v>686</v>
      </c>
      <c r="E103">
        <v>42</v>
      </c>
      <c r="F103" t="s">
        <v>53</v>
      </c>
      <c r="G103" t="s">
        <v>25</v>
      </c>
      <c r="H103">
        <v>168</v>
      </c>
      <c r="I103">
        <v>5.2</v>
      </c>
      <c r="J103">
        <v>5</v>
      </c>
      <c r="K103" t="s">
        <v>529</v>
      </c>
      <c r="N103" t="str">
        <f t="shared" si="4"/>
        <v>(2014, 6, 7, 'Kocourek František', 42, 'NK', 'BEZPP', NULL, NULL, NULL)</v>
      </c>
      <c r="S103" t="str">
        <f t="shared" si="5"/>
        <v>set Votes=168 Order=5 Mandate=0 where CandidateListNumber=6 and Number=7</v>
      </c>
    </row>
    <row r="104" spans="1:19" x14ac:dyDescent="0.25">
      <c r="A104">
        <v>6</v>
      </c>
      <c r="B104" t="s">
        <v>652</v>
      </c>
      <c r="C104">
        <v>8</v>
      </c>
      <c r="D104" t="s">
        <v>687</v>
      </c>
      <c r="E104">
        <v>40</v>
      </c>
      <c r="F104" t="s">
        <v>53</v>
      </c>
      <c r="G104" t="s">
        <v>25</v>
      </c>
      <c r="H104">
        <v>215</v>
      </c>
      <c r="I104">
        <v>6.66</v>
      </c>
      <c r="J104">
        <v>6</v>
      </c>
      <c r="K104" t="s">
        <v>529</v>
      </c>
      <c r="N104" t="str">
        <f t="shared" si="4"/>
        <v>(2014, 6, 8, 'Hospodka Stanislav', 40, 'NK', 'BEZPP', NULL, NULL, NULL)</v>
      </c>
      <c r="S104" t="str">
        <f t="shared" si="5"/>
        <v>set Votes=215 Order=6 Mandate=0 where CandidateListNumber=6 and Number=8</v>
      </c>
    </row>
    <row r="105" spans="1:19" x14ac:dyDescent="0.25">
      <c r="A105">
        <v>6</v>
      </c>
      <c r="B105" t="s">
        <v>652</v>
      </c>
      <c r="C105">
        <v>9</v>
      </c>
      <c r="D105" t="s">
        <v>688</v>
      </c>
      <c r="E105">
        <v>61</v>
      </c>
      <c r="F105" t="s">
        <v>53</v>
      </c>
      <c r="G105" t="s">
        <v>25</v>
      </c>
      <c r="H105">
        <v>170</v>
      </c>
      <c r="I105">
        <v>5.26</v>
      </c>
      <c r="J105">
        <v>7</v>
      </c>
      <c r="K105" t="s">
        <v>529</v>
      </c>
      <c r="N105" t="str">
        <f t="shared" si="4"/>
        <v>(2014, 6, 9, 'Čejka Jan', 61, 'NK', 'BEZPP', NULL, NULL, NULL)</v>
      </c>
      <c r="S105" t="str">
        <f t="shared" si="5"/>
        <v>set Votes=170 Order=7 Mandate=0 where CandidateListNumber=6 and Number=9</v>
      </c>
    </row>
    <row r="106" spans="1:19" x14ac:dyDescent="0.25">
      <c r="A106">
        <v>6</v>
      </c>
      <c r="B106" t="s">
        <v>652</v>
      </c>
      <c r="C106">
        <v>10</v>
      </c>
      <c r="D106" t="s">
        <v>689</v>
      </c>
      <c r="E106">
        <v>23</v>
      </c>
      <c r="F106" t="s">
        <v>53</v>
      </c>
      <c r="G106" t="s">
        <v>25</v>
      </c>
      <c r="H106">
        <v>167</v>
      </c>
      <c r="I106">
        <v>5.17</v>
      </c>
      <c r="J106">
        <v>8</v>
      </c>
      <c r="K106" t="s">
        <v>529</v>
      </c>
      <c r="N106" t="str">
        <f t="shared" si="4"/>
        <v>(2014, 6, 10, 'Vomela Jakub', 23, 'NK', 'BEZPP', NULL, NULL, NULL)</v>
      </c>
      <c r="S106" t="str">
        <f t="shared" si="5"/>
        <v>set Votes=167 Order=8 Mandate=0 where CandidateListNumber=6 and Number=10</v>
      </c>
    </row>
    <row r="107" spans="1:19" x14ac:dyDescent="0.25">
      <c r="A107">
        <v>6</v>
      </c>
      <c r="B107" t="s">
        <v>652</v>
      </c>
      <c r="C107">
        <v>11</v>
      </c>
      <c r="D107" t="s">
        <v>690</v>
      </c>
      <c r="E107">
        <v>44</v>
      </c>
      <c r="F107" t="s">
        <v>53</v>
      </c>
      <c r="G107" t="s">
        <v>25</v>
      </c>
      <c r="H107">
        <v>155</v>
      </c>
      <c r="I107">
        <v>4.8</v>
      </c>
      <c r="J107">
        <v>9</v>
      </c>
      <c r="K107" t="s">
        <v>529</v>
      </c>
      <c r="N107" t="str">
        <f t="shared" si="4"/>
        <v>(2014, 6, 11, 'Števuljak Tomáš', 44, 'NK', 'BEZPP', NULL, NULL, NULL)</v>
      </c>
      <c r="S107" t="str">
        <f t="shared" si="5"/>
        <v>set Votes=155 Order=9 Mandate=0 where CandidateListNumber=6 and Number=11</v>
      </c>
    </row>
    <row r="108" spans="1:19" x14ac:dyDescent="0.25">
      <c r="A108">
        <v>6</v>
      </c>
      <c r="B108" t="s">
        <v>652</v>
      </c>
      <c r="C108">
        <v>12</v>
      </c>
      <c r="D108" t="s">
        <v>691</v>
      </c>
      <c r="E108">
        <v>39</v>
      </c>
      <c r="F108" t="s">
        <v>53</v>
      </c>
      <c r="G108" t="s">
        <v>25</v>
      </c>
      <c r="H108">
        <v>210</v>
      </c>
      <c r="I108">
        <v>6.5</v>
      </c>
      <c r="J108">
        <v>10</v>
      </c>
      <c r="K108" t="s">
        <v>529</v>
      </c>
      <c r="N108" t="str">
        <f t="shared" si="4"/>
        <v>(2014, 6, 12, 'Michl Pavel', 39, 'NK', 'BEZPP', NULL, NULL, NULL)</v>
      </c>
      <c r="S108" t="str">
        <f t="shared" si="5"/>
        <v>set Votes=210 Order=10 Mandate=0 where CandidateListNumber=6 and Number=12</v>
      </c>
    </row>
    <row r="109" spans="1:19" x14ac:dyDescent="0.25">
      <c r="A109">
        <v>6</v>
      </c>
      <c r="B109" t="s">
        <v>652</v>
      </c>
      <c r="C109">
        <v>13</v>
      </c>
      <c r="D109" t="s">
        <v>539</v>
      </c>
      <c r="E109">
        <v>66</v>
      </c>
      <c r="F109" t="s">
        <v>53</v>
      </c>
      <c r="G109" t="s">
        <v>25</v>
      </c>
      <c r="H109">
        <v>159</v>
      </c>
      <c r="I109">
        <v>4.92</v>
      </c>
      <c r="J109">
        <v>11</v>
      </c>
      <c r="K109" t="s">
        <v>529</v>
      </c>
      <c r="N109" t="str">
        <f t="shared" si="4"/>
        <v>(2014, 6, 13, 'Janáček František', 66, 'NK', 'BEZPP', NULL, NULL, NULL)</v>
      </c>
      <c r="S109" t="str">
        <f t="shared" si="5"/>
        <v>set Votes=159 Order=11 Mandate=0 where CandidateListNumber=6 and Number=13</v>
      </c>
    </row>
    <row r="110" spans="1:19" x14ac:dyDescent="0.25">
      <c r="A110">
        <v>6</v>
      </c>
      <c r="B110" t="s">
        <v>652</v>
      </c>
      <c r="C110">
        <v>14</v>
      </c>
      <c r="D110" t="s">
        <v>692</v>
      </c>
      <c r="E110">
        <v>65</v>
      </c>
      <c r="F110" t="s">
        <v>53</v>
      </c>
      <c r="G110" t="s">
        <v>25</v>
      </c>
      <c r="H110">
        <v>134</v>
      </c>
      <c r="I110">
        <v>4.1500000000000004</v>
      </c>
      <c r="J110">
        <v>12</v>
      </c>
      <c r="K110" t="s">
        <v>529</v>
      </c>
      <c r="N110" t="str">
        <f t="shared" si="4"/>
        <v>(2014, 6, 14, 'Musil Jan', 65, 'NK', 'BEZPP', NULL, NULL, NULL)</v>
      </c>
      <c r="S110" t="str">
        <f t="shared" si="5"/>
        <v>set Votes=134 Order=12 Mandate=0 where CandidateListNumber=6 and Number=14</v>
      </c>
    </row>
    <row r="111" spans="1:19" x14ac:dyDescent="0.25">
      <c r="A111">
        <v>6</v>
      </c>
      <c r="B111" t="s">
        <v>652</v>
      </c>
      <c r="C111">
        <v>15</v>
      </c>
      <c r="D111" t="s">
        <v>693</v>
      </c>
      <c r="E111">
        <v>61</v>
      </c>
      <c r="F111" t="s">
        <v>53</v>
      </c>
      <c r="G111" t="s">
        <v>25</v>
      </c>
      <c r="H111">
        <v>115</v>
      </c>
      <c r="I111">
        <v>3.56</v>
      </c>
      <c r="J111">
        <v>13</v>
      </c>
      <c r="K111" t="s">
        <v>529</v>
      </c>
      <c r="N111" t="str">
        <f t="shared" si="4"/>
        <v>(2014, 6, 15, 'Vanický Jiří', 61, 'NK', 'BEZPP', NULL, NULL, NULL)</v>
      </c>
      <c r="S111" t="str">
        <f t="shared" si="5"/>
        <v>set Votes=115 Order=13 Mandate=0 where CandidateListNumber=6 and Number=15</v>
      </c>
    </row>
    <row r="112" spans="1:19" x14ac:dyDescent="0.25">
      <c r="A112">
        <v>7</v>
      </c>
      <c r="B112" t="s">
        <v>250</v>
      </c>
      <c r="C112">
        <v>1</v>
      </c>
      <c r="D112" t="s">
        <v>558</v>
      </c>
      <c r="E112">
        <v>42</v>
      </c>
      <c r="F112" t="s">
        <v>43</v>
      </c>
      <c r="G112" t="s">
        <v>43</v>
      </c>
      <c r="H112">
        <v>311</v>
      </c>
      <c r="I112">
        <v>9.2799999999999994</v>
      </c>
      <c r="J112">
        <v>1</v>
      </c>
      <c r="K112" t="s">
        <v>529</v>
      </c>
      <c r="N112" t="str">
        <f t="shared" si="4"/>
        <v>(2014, 7, 1, 'Hyksová Hana Mgr.', 42, 'ČSSD', 'ČSSD', NULL, NULL, NULL)</v>
      </c>
      <c r="S112" t="str">
        <f t="shared" si="5"/>
        <v>set Votes=311 Order=1 Mandate=0 where CandidateListNumber=7 and Number=1</v>
      </c>
    </row>
    <row r="113" spans="1:19" x14ac:dyDescent="0.25">
      <c r="A113">
        <v>7</v>
      </c>
      <c r="B113" t="s">
        <v>250</v>
      </c>
      <c r="C113">
        <v>2</v>
      </c>
      <c r="D113" t="s">
        <v>694</v>
      </c>
      <c r="E113">
        <v>62</v>
      </c>
      <c r="F113" t="s">
        <v>43</v>
      </c>
      <c r="G113" t="s">
        <v>25</v>
      </c>
      <c r="H113">
        <v>384</v>
      </c>
      <c r="I113">
        <v>11.45</v>
      </c>
      <c r="J113">
        <v>2</v>
      </c>
      <c r="K113" t="s">
        <v>20</v>
      </c>
      <c r="N113" t="str">
        <f t="shared" si="4"/>
        <v>(2014, 7, 2, 'Slezáková Jaroslava Ing.', 62, 'ČSSD', 'BEZPP', NULL, NULL, NULL)</v>
      </c>
      <c r="S113" t="str">
        <f t="shared" si="5"/>
        <v>set Votes=384 Order=2 Mandate=1 where CandidateListNumber=7 and Number=2</v>
      </c>
    </row>
    <row r="114" spans="1:19" x14ac:dyDescent="0.25">
      <c r="A114">
        <v>7</v>
      </c>
      <c r="B114" t="s">
        <v>250</v>
      </c>
      <c r="C114">
        <v>3</v>
      </c>
      <c r="D114" t="s">
        <v>695</v>
      </c>
      <c r="E114">
        <v>31</v>
      </c>
      <c r="F114" t="s">
        <v>43</v>
      </c>
      <c r="G114" t="s">
        <v>43</v>
      </c>
      <c r="H114">
        <v>286</v>
      </c>
      <c r="I114">
        <v>8.5299999999999994</v>
      </c>
      <c r="J114">
        <v>2</v>
      </c>
      <c r="K114" t="s">
        <v>529</v>
      </c>
      <c r="N114" t="str">
        <f t="shared" si="4"/>
        <v>(2014, 7, 3, 'Mach Ivo Mgr.', 31, 'ČSSD', 'ČSSD', NULL, NULL, NULL)</v>
      </c>
      <c r="S114" t="str">
        <f t="shared" si="5"/>
        <v>set Votes=286 Order=2 Mandate=0 where CandidateListNumber=7 and Number=3</v>
      </c>
    </row>
    <row r="115" spans="1:19" x14ac:dyDescent="0.25">
      <c r="A115">
        <v>7</v>
      </c>
      <c r="B115" t="s">
        <v>250</v>
      </c>
      <c r="C115">
        <v>4</v>
      </c>
      <c r="D115" t="s">
        <v>696</v>
      </c>
      <c r="E115">
        <v>37</v>
      </c>
      <c r="F115" t="s">
        <v>43</v>
      </c>
      <c r="G115" t="s">
        <v>43</v>
      </c>
      <c r="H115">
        <v>270</v>
      </c>
      <c r="I115">
        <v>8.0500000000000007</v>
      </c>
      <c r="J115">
        <v>3</v>
      </c>
      <c r="K115" t="s">
        <v>529</v>
      </c>
      <c r="N115" t="str">
        <f t="shared" si="4"/>
        <v>(2014, 7, 4, 'Orgoníková Lucie Ing.', 37, 'ČSSD', 'ČSSD', NULL, NULL, NULL)</v>
      </c>
      <c r="S115" t="str">
        <f t="shared" si="5"/>
        <v>set Votes=270 Order=3 Mandate=0 where CandidateListNumber=7 and Number=4</v>
      </c>
    </row>
    <row r="116" spans="1:19" x14ac:dyDescent="0.25">
      <c r="A116">
        <v>7</v>
      </c>
      <c r="B116" t="s">
        <v>250</v>
      </c>
      <c r="C116">
        <v>5</v>
      </c>
      <c r="D116" t="s">
        <v>575</v>
      </c>
      <c r="E116">
        <v>60</v>
      </c>
      <c r="F116" t="s">
        <v>43</v>
      </c>
      <c r="G116" t="s">
        <v>25</v>
      </c>
      <c r="H116">
        <v>238</v>
      </c>
      <c r="I116">
        <v>7.1</v>
      </c>
      <c r="J116">
        <v>4</v>
      </c>
      <c r="K116" t="s">
        <v>529</v>
      </c>
      <c r="N116" t="str">
        <f t="shared" si="4"/>
        <v>(2014, 7, 5, 'Uhlíř František', 60, 'ČSSD', 'BEZPP', NULL, NULL, NULL)</v>
      </c>
      <c r="S116" t="str">
        <f t="shared" si="5"/>
        <v>set Votes=238 Order=4 Mandate=0 where CandidateListNumber=7 and Number=5</v>
      </c>
    </row>
    <row r="117" spans="1:19" x14ac:dyDescent="0.25">
      <c r="A117">
        <v>7</v>
      </c>
      <c r="B117" t="s">
        <v>250</v>
      </c>
      <c r="C117">
        <v>6</v>
      </c>
      <c r="D117" t="s">
        <v>572</v>
      </c>
      <c r="E117">
        <v>63</v>
      </c>
      <c r="F117" t="s">
        <v>43</v>
      </c>
      <c r="G117" t="s">
        <v>43</v>
      </c>
      <c r="H117">
        <v>174</v>
      </c>
      <c r="I117">
        <v>5.19</v>
      </c>
      <c r="J117">
        <v>5</v>
      </c>
      <c r="K117" t="s">
        <v>529</v>
      </c>
      <c r="N117" t="str">
        <f t="shared" si="4"/>
        <v>(2014, 7, 6, 'Bártová Zdeňka', 63, 'ČSSD', 'ČSSD', NULL, NULL, NULL)</v>
      </c>
      <c r="S117" t="str">
        <f t="shared" si="5"/>
        <v>set Votes=174 Order=5 Mandate=0 where CandidateListNumber=7 and Number=6</v>
      </c>
    </row>
    <row r="118" spans="1:19" x14ac:dyDescent="0.25">
      <c r="A118">
        <v>7</v>
      </c>
      <c r="B118" t="s">
        <v>250</v>
      </c>
      <c r="C118">
        <v>7</v>
      </c>
      <c r="D118" t="s">
        <v>645</v>
      </c>
      <c r="E118">
        <v>39</v>
      </c>
      <c r="F118" t="s">
        <v>43</v>
      </c>
      <c r="G118" t="s">
        <v>43</v>
      </c>
      <c r="H118">
        <v>174</v>
      </c>
      <c r="I118">
        <v>5.19</v>
      </c>
      <c r="J118">
        <v>6</v>
      </c>
      <c r="K118" t="s">
        <v>529</v>
      </c>
      <c r="N118" t="str">
        <f t="shared" si="4"/>
        <v>(2014, 7, 7, 'Kerbr Zdeněk', 39, 'ČSSD', 'ČSSD', NULL, NULL, NULL)</v>
      </c>
      <c r="S118" t="str">
        <f t="shared" si="5"/>
        <v>set Votes=174 Order=6 Mandate=0 where CandidateListNumber=7 and Number=7</v>
      </c>
    </row>
    <row r="119" spans="1:19" x14ac:dyDescent="0.25">
      <c r="A119">
        <v>7</v>
      </c>
      <c r="B119" t="s">
        <v>250</v>
      </c>
      <c r="C119">
        <v>8</v>
      </c>
      <c r="D119" t="s">
        <v>697</v>
      </c>
      <c r="E119">
        <v>50</v>
      </c>
      <c r="F119" t="s">
        <v>43</v>
      </c>
      <c r="G119" t="s">
        <v>43</v>
      </c>
      <c r="H119">
        <v>211</v>
      </c>
      <c r="I119">
        <v>6.29</v>
      </c>
      <c r="J119">
        <v>7</v>
      </c>
      <c r="K119" t="s">
        <v>529</v>
      </c>
      <c r="N119" t="str">
        <f t="shared" si="4"/>
        <v>(2014, 7, 8, 'Rezničenková Irena Ing.', 50, 'ČSSD', 'ČSSD', NULL, NULL, NULL)</v>
      </c>
      <c r="S119" t="str">
        <f t="shared" si="5"/>
        <v>set Votes=211 Order=7 Mandate=0 where CandidateListNumber=7 and Number=8</v>
      </c>
    </row>
    <row r="120" spans="1:19" x14ac:dyDescent="0.25">
      <c r="A120">
        <v>7</v>
      </c>
      <c r="B120" t="s">
        <v>250</v>
      </c>
      <c r="C120">
        <v>9</v>
      </c>
      <c r="D120" t="s">
        <v>580</v>
      </c>
      <c r="E120">
        <v>39</v>
      </c>
      <c r="F120" t="s">
        <v>43</v>
      </c>
      <c r="G120" t="s">
        <v>25</v>
      </c>
      <c r="H120">
        <v>175</v>
      </c>
      <c r="I120">
        <v>5.22</v>
      </c>
      <c r="J120">
        <v>8</v>
      </c>
      <c r="K120" t="s">
        <v>529</v>
      </c>
      <c r="N120" t="str">
        <f t="shared" si="4"/>
        <v>(2014, 7, 9, 'Holub Aleš', 39, 'ČSSD', 'BEZPP', NULL, NULL, NULL)</v>
      </c>
      <c r="S120" t="str">
        <f t="shared" si="5"/>
        <v>set Votes=175 Order=8 Mandate=0 where CandidateListNumber=7 and Number=9</v>
      </c>
    </row>
    <row r="121" spans="1:19" x14ac:dyDescent="0.25">
      <c r="A121">
        <v>7</v>
      </c>
      <c r="B121" t="s">
        <v>250</v>
      </c>
      <c r="C121">
        <v>10</v>
      </c>
      <c r="D121" t="s">
        <v>571</v>
      </c>
      <c r="E121">
        <v>48</v>
      </c>
      <c r="F121" t="s">
        <v>43</v>
      </c>
      <c r="G121" t="s">
        <v>43</v>
      </c>
      <c r="H121">
        <v>438</v>
      </c>
      <c r="I121">
        <v>13.07</v>
      </c>
      <c r="J121">
        <v>1</v>
      </c>
      <c r="K121" t="s">
        <v>20</v>
      </c>
      <c r="N121" t="str">
        <f t="shared" si="4"/>
        <v>(2014, 7, 10, 'Joukl Libor Ing.', 48, 'ČSSD', 'ČSSD', NULL, NULL, NULL)</v>
      </c>
      <c r="S121" t="str">
        <f t="shared" si="5"/>
        <v>set Votes=438 Order=1 Mandate=1 where CandidateListNumber=7 and Number=10</v>
      </c>
    </row>
    <row r="122" spans="1:19" x14ac:dyDescent="0.25">
      <c r="A122">
        <v>7</v>
      </c>
      <c r="B122" t="s">
        <v>250</v>
      </c>
      <c r="C122">
        <v>11</v>
      </c>
      <c r="D122" t="s">
        <v>698</v>
      </c>
      <c r="E122">
        <v>65</v>
      </c>
      <c r="F122" t="s">
        <v>43</v>
      </c>
      <c r="G122" t="s">
        <v>25</v>
      </c>
      <c r="H122">
        <v>156</v>
      </c>
      <c r="I122">
        <v>4.6500000000000004</v>
      </c>
      <c r="J122">
        <v>9</v>
      </c>
      <c r="K122" t="s">
        <v>529</v>
      </c>
      <c r="N122" t="str">
        <f t="shared" si="4"/>
        <v>(2014, 7, 11, 'Veselá Emilie', 65, 'ČSSD', 'BEZPP', NULL, NULL, NULL)</v>
      </c>
      <c r="S122" t="str">
        <f t="shared" si="5"/>
        <v>set Votes=156 Order=9 Mandate=0 where CandidateListNumber=7 and Number=11</v>
      </c>
    </row>
    <row r="123" spans="1:19" x14ac:dyDescent="0.25">
      <c r="A123">
        <v>7</v>
      </c>
      <c r="B123" t="s">
        <v>250</v>
      </c>
      <c r="C123">
        <v>12</v>
      </c>
      <c r="D123" t="s">
        <v>578</v>
      </c>
      <c r="E123">
        <v>56</v>
      </c>
      <c r="F123" t="s">
        <v>43</v>
      </c>
      <c r="G123" t="s">
        <v>43</v>
      </c>
      <c r="H123">
        <v>131</v>
      </c>
      <c r="I123">
        <v>3.9</v>
      </c>
      <c r="J123">
        <v>10</v>
      </c>
      <c r="K123" t="s">
        <v>529</v>
      </c>
      <c r="N123" t="str">
        <f t="shared" si="4"/>
        <v>(2014, 7, 12, 'Prnka Roman', 56, 'ČSSD', 'ČSSD', NULL, NULL, NULL)</v>
      </c>
      <c r="S123" t="str">
        <f t="shared" si="5"/>
        <v>set Votes=131 Order=10 Mandate=0 where CandidateListNumber=7 and Number=12</v>
      </c>
    </row>
    <row r="124" spans="1:19" x14ac:dyDescent="0.25">
      <c r="A124">
        <v>7</v>
      </c>
      <c r="B124" t="s">
        <v>250</v>
      </c>
      <c r="C124">
        <v>13</v>
      </c>
      <c r="D124" t="s">
        <v>583</v>
      </c>
      <c r="E124">
        <v>52</v>
      </c>
      <c r="F124" t="s">
        <v>43</v>
      </c>
      <c r="G124" t="s">
        <v>25</v>
      </c>
      <c r="H124">
        <v>141</v>
      </c>
      <c r="I124">
        <v>4.2</v>
      </c>
      <c r="J124">
        <v>11</v>
      </c>
      <c r="K124" t="s">
        <v>529</v>
      </c>
      <c r="N124" t="str">
        <f t="shared" si="4"/>
        <v>(2014, 7, 13, 'Venzhöfer Vojtěch', 52, 'ČSSD', 'BEZPP', NULL, NULL, NULL)</v>
      </c>
      <c r="S124" t="str">
        <f t="shared" si="5"/>
        <v>set Votes=141 Order=11 Mandate=0 where CandidateListNumber=7 and Number=13</v>
      </c>
    </row>
    <row r="125" spans="1:19" x14ac:dyDescent="0.25">
      <c r="A125">
        <v>7</v>
      </c>
      <c r="B125" t="s">
        <v>250</v>
      </c>
      <c r="C125">
        <v>14</v>
      </c>
      <c r="D125" t="s">
        <v>699</v>
      </c>
      <c r="E125">
        <v>63</v>
      </c>
      <c r="F125" t="s">
        <v>43</v>
      </c>
      <c r="G125" t="s">
        <v>25</v>
      </c>
      <c r="H125">
        <v>138</v>
      </c>
      <c r="I125">
        <v>4.1100000000000003</v>
      </c>
      <c r="J125">
        <v>12</v>
      </c>
      <c r="K125" t="s">
        <v>529</v>
      </c>
      <c r="N125" t="str">
        <f t="shared" si="4"/>
        <v>(2014, 7, 14, 'Štěpán Miroslav', 63, 'ČSSD', 'BEZPP', NULL, NULL, NULL)</v>
      </c>
      <c r="S125" t="str">
        <f t="shared" si="5"/>
        <v>set Votes=138 Order=12 Mandate=0 where CandidateListNumber=7 and Number=14</v>
      </c>
    </row>
    <row r="126" spans="1:19" x14ac:dyDescent="0.25">
      <c r="A126">
        <v>7</v>
      </c>
      <c r="B126" t="s">
        <v>250</v>
      </c>
      <c r="C126">
        <v>15</v>
      </c>
      <c r="D126" t="s">
        <v>568</v>
      </c>
      <c r="E126">
        <v>59</v>
      </c>
      <c r="F126" t="s">
        <v>43</v>
      </c>
      <c r="G126" t="s">
        <v>43</v>
      </c>
      <c r="H126">
        <v>124</v>
      </c>
      <c r="I126">
        <v>3.7</v>
      </c>
      <c r="J126">
        <v>13</v>
      </c>
      <c r="K126" t="s">
        <v>529</v>
      </c>
      <c r="N126" t="str">
        <f t="shared" si="4"/>
        <v>(2014, 7, 15, 'Hološ Zdeněk', 59, 'ČSSD', 'ČSSD', NULL, NULL, NULL)</v>
      </c>
      <c r="S126" t="str">
        <f t="shared" si="5"/>
        <v>set Votes=124 Order=13 Mandate=0 where CandidateListNumber=7 and Number=15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1994</vt:lpstr>
      <vt:lpstr>1998</vt:lpstr>
      <vt:lpstr>2002</vt:lpstr>
      <vt:lpstr>2006</vt:lpstr>
      <vt:lpstr>2010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Henzl</dc:creator>
  <cp:lastModifiedBy>Václav Henzl</cp:lastModifiedBy>
  <dcterms:created xsi:type="dcterms:W3CDTF">2014-10-10T05:54:41Z</dcterms:created>
  <dcterms:modified xsi:type="dcterms:W3CDTF">2014-10-12T18:37:43Z</dcterms:modified>
</cp:coreProperties>
</file>