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nimum Wage Project\"/>
    </mc:Choice>
  </mc:AlternateContent>
  <xr:revisionPtr revIDLastSave="0" documentId="13_ncr:1_{FB37351A-0E73-498F-9F6E-B1998B48DBD4}" xr6:coauthVersionLast="47" xr6:coauthVersionMax="47" xr10:uidLastSave="{00000000-0000-0000-0000-000000000000}"/>
  <bookViews>
    <workbookView xWindow="-120" yWindow="480" windowWidth="29040" windowHeight="15840" xr2:uid="{5CFBC90E-6936-4E3D-8143-FEE261C352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1" l="1"/>
  <c r="P28" i="1" s="1"/>
  <c r="Q28" i="1" s="1"/>
  <c r="R28" i="1" s="1"/>
  <c r="P27" i="1"/>
  <c r="Q27" i="1" s="1"/>
  <c r="R27" i="1" s="1"/>
  <c r="O27" i="1"/>
  <c r="N88" i="1"/>
  <c r="O88" i="1" s="1"/>
  <c r="P88" i="1" s="1"/>
  <c r="Q88" i="1" s="1"/>
  <c r="R88" i="1" s="1"/>
  <c r="I88" i="1"/>
  <c r="H88" i="1"/>
  <c r="O87" i="1"/>
  <c r="P87" i="1" s="1"/>
  <c r="Q87" i="1" s="1"/>
  <c r="R87" i="1" s="1"/>
  <c r="N87" i="1"/>
  <c r="O86" i="1"/>
  <c r="P86" i="1" s="1"/>
  <c r="Q86" i="1" s="1"/>
  <c r="R86" i="1" s="1"/>
  <c r="N86" i="1"/>
  <c r="I86" i="1"/>
  <c r="H86" i="1"/>
  <c r="N85" i="1"/>
  <c r="O85" i="1" s="1"/>
  <c r="P85" i="1" s="1"/>
  <c r="Q85" i="1" s="1"/>
  <c r="R85" i="1" s="1"/>
  <c r="N84" i="1"/>
  <c r="O84" i="1" s="1"/>
  <c r="P84" i="1" s="1"/>
  <c r="Q84" i="1" s="1"/>
  <c r="R84" i="1" s="1"/>
  <c r="I84" i="1"/>
  <c r="H84" i="1"/>
  <c r="O83" i="1"/>
  <c r="P83" i="1" s="1"/>
  <c r="Q83" i="1" s="1"/>
  <c r="R83" i="1" s="1"/>
  <c r="N83" i="1"/>
  <c r="O82" i="1"/>
  <c r="P82" i="1" s="1"/>
  <c r="Q82" i="1" s="1"/>
  <c r="R82" i="1" s="1"/>
  <c r="N82" i="1"/>
  <c r="I82" i="1"/>
  <c r="H82" i="1"/>
  <c r="N81" i="1"/>
  <c r="O81" i="1" s="1"/>
  <c r="P81" i="1" s="1"/>
  <c r="Q81" i="1" s="1"/>
  <c r="R81" i="1" s="1"/>
  <c r="P79" i="1"/>
  <c r="Q79" i="1" s="1"/>
  <c r="R79" i="1" s="1"/>
  <c r="O79" i="1"/>
  <c r="O75" i="1"/>
  <c r="P75" i="1" s="1"/>
  <c r="Q75" i="1" s="1"/>
  <c r="R75" i="1" s="1"/>
  <c r="N75" i="1"/>
  <c r="O71" i="1"/>
  <c r="P70" i="1"/>
  <c r="O70" i="1"/>
  <c r="N70" i="1"/>
  <c r="P69" i="1"/>
  <c r="P71" i="1" s="1"/>
  <c r="N67" i="1"/>
  <c r="O67" i="1" s="1"/>
  <c r="P67" i="1" s="1"/>
  <c r="Q67" i="1" s="1"/>
  <c r="R67" i="1" s="1"/>
  <c r="N62" i="1"/>
  <c r="O62" i="1" s="1"/>
  <c r="P62" i="1" s="1"/>
  <c r="Q62" i="1" s="1"/>
  <c r="R62" i="1" s="1"/>
  <c r="O61" i="1"/>
  <c r="P61" i="1" s="1"/>
  <c r="Q61" i="1" s="1"/>
  <c r="R61" i="1" s="1"/>
  <c r="N61" i="1"/>
  <c r="Q60" i="1"/>
  <c r="P60" i="1"/>
  <c r="O60" i="1"/>
  <c r="L60" i="1"/>
  <c r="R59" i="1"/>
  <c r="R60" i="1" s="1"/>
  <c r="Q59" i="1"/>
  <c r="P59" i="1"/>
  <c r="O59" i="1"/>
  <c r="N59" i="1"/>
  <c r="N60" i="1" s="1"/>
  <c r="M59" i="1"/>
  <c r="M60" i="1" s="1"/>
  <c r="N52" i="1"/>
  <c r="O52" i="1" s="1"/>
  <c r="P52" i="1" s="1"/>
  <c r="Q52" i="1" s="1"/>
  <c r="R52" i="1" s="1"/>
  <c r="Q49" i="1"/>
  <c r="R49" i="1" s="1"/>
  <c r="P48" i="1"/>
  <c r="Q48" i="1" s="1"/>
  <c r="R48" i="1" s="1"/>
  <c r="O48" i="1"/>
  <c r="R46" i="1"/>
  <c r="P45" i="1"/>
  <c r="Q45" i="1" s="1"/>
  <c r="R45" i="1" s="1"/>
  <c r="P44" i="1"/>
  <c r="Q44" i="1" s="1"/>
  <c r="R44" i="1" s="1"/>
  <c r="O44" i="1"/>
  <c r="O43" i="1"/>
  <c r="P43" i="1" s="1"/>
  <c r="Q43" i="1" s="1"/>
  <c r="R43" i="1" s="1"/>
  <c r="N43" i="1"/>
  <c r="R40" i="1"/>
  <c r="Q40" i="1"/>
  <c r="P40" i="1"/>
  <c r="O40" i="1"/>
  <c r="N40" i="1"/>
  <c r="R39" i="1"/>
  <c r="R38" i="1"/>
  <c r="Q38" i="1"/>
  <c r="O37" i="1"/>
  <c r="P37" i="1" s="1"/>
  <c r="Q37" i="1" s="1"/>
  <c r="R37" i="1" s="1"/>
  <c r="P34" i="1"/>
  <c r="Q34" i="1" s="1"/>
  <c r="R34" i="1" s="1"/>
  <c r="O34" i="1"/>
  <c r="N34" i="1"/>
  <c r="L27" i="1"/>
  <c r="K27" i="1"/>
  <c r="J27" i="1"/>
  <c r="I27" i="1"/>
  <c r="H27" i="1"/>
  <c r="O19" i="1"/>
  <c r="P19" i="1" s="1"/>
  <c r="Q19" i="1" s="1"/>
  <c r="R19" i="1" s="1"/>
  <c r="K19" i="1"/>
  <c r="J19" i="1"/>
  <c r="I19" i="1"/>
  <c r="H19" i="1"/>
  <c r="O18" i="1"/>
  <c r="P18" i="1" s="1"/>
  <c r="Q18" i="1" s="1"/>
  <c r="R18" i="1" s="1"/>
  <c r="N18" i="1"/>
  <c r="O17" i="1"/>
  <c r="P17" i="1" s="1"/>
  <c r="Q17" i="1" s="1"/>
  <c r="R17" i="1" s="1"/>
  <c r="N17" i="1"/>
  <c r="I17" i="1"/>
  <c r="H17" i="1"/>
  <c r="P16" i="1"/>
  <c r="Q16" i="1" s="1"/>
  <c r="R16" i="1" s="1"/>
  <c r="N15" i="1"/>
  <c r="H15" i="1"/>
  <c r="O14" i="1"/>
  <c r="P14" i="1" s="1"/>
  <c r="Q14" i="1" s="1"/>
  <c r="R14" i="1" s="1"/>
  <c r="N14" i="1"/>
  <c r="H14" i="1"/>
  <c r="N13" i="1"/>
  <c r="O13" i="1" s="1"/>
  <c r="P13" i="1" s="1"/>
  <c r="Q13" i="1" s="1"/>
  <c r="R13" i="1" s="1"/>
  <c r="O11" i="1"/>
  <c r="P11" i="1" s="1"/>
  <c r="Q11" i="1" s="1"/>
  <c r="R11" i="1" s="1"/>
  <c r="N11" i="1"/>
  <c r="N10" i="1"/>
  <c r="O10" i="1" s="1"/>
  <c r="P10" i="1" s="1"/>
  <c r="Q10" i="1" s="1"/>
  <c r="R10" i="1" s="1"/>
  <c r="N9" i="1"/>
  <c r="O9" i="1" s="1"/>
  <c r="O8" i="1"/>
  <c r="O15" i="1" s="1"/>
  <c r="N5" i="1"/>
  <c r="O5" i="1" s="1"/>
  <c r="N4" i="1"/>
  <c r="O4" i="1" s="1"/>
  <c r="P4" i="1" s="1"/>
  <c r="Q4" i="1" s="1"/>
  <c r="R4" i="1" s="1"/>
  <c r="P9" i="1" l="1"/>
  <c r="O12" i="1"/>
  <c r="O6" i="1"/>
  <c r="P6" i="1" s="1"/>
  <c r="Q6" i="1" s="1"/>
  <c r="R6" i="1" s="1"/>
  <c r="P5" i="1"/>
  <c r="Q5" i="1" s="1"/>
  <c r="R5" i="1" s="1"/>
  <c r="P8" i="1"/>
  <c r="N12" i="1"/>
  <c r="Q69" i="1"/>
  <c r="Q70" i="1" l="1"/>
  <c r="Q71" i="1"/>
  <c r="R69" i="1"/>
  <c r="P15" i="1"/>
  <c r="Q8" i="1"/>
  <c r="P12" i="1"/>
  <c r="Q9" i="1"/>
  <c r="R71" i="1" l="1"/>
  <c r="R70" i="1"/>
  <c r="Q12" i="1"/>
  <c r="R9" i="1"/>
  <c r="R12" i="1" s="1"/>
  <c r="R8" i="1"/>
  <c r="R15" i="1" s="1"/>
  <c r="Q15" i="1"/>
</calcChain>
</file>

<file path=xl/sharedStrings.xml><?xml version="1.0" encoding="utf-8"?>
<sst xmlns="http://schemas.openxmlformats.org/spreadsheetml/2006/main" count="118" uniqueCount="107">
  <si>
    <t>Jurisdiction</t>
  </si>
  <si>
    <t>Notes</t>
  </si>
  <si>
    <t>Assumptions</t>
  </si>
  <si>
    <t>Federal</t>
  </si>
  <si>
    <t>Alabama</t>
  </si>
  <si>
    <t>Alaska</t>
  </si>
  <si>
    <t>Arizona</t>
  </si>
  <si>
    <t xml:space="preserve">    Flagstaff City</t>
  </si>
  <si>
    <t>higher of cpi-adjusted or or state+2</t>
  </si>
  <si>
    <t>Arkansas</t>
  </si>
  <si>
    <t>California, 26+</t>
  </si>
  <si>
    <t xml:space="preserve">    Los Angeles County</t>
  </si>
  <si>
    <t>yellow = state minimum wage less than 7.25 (including states with no minimum)</t>
  </si>
  <si>
    <t xml:space="preserve">        Long Beach (Hotels)</t>
  </si>
  <si>
    <t>green = local minimum wage either equal to or directly determined by larger jurisdiction's minimum wage</t>
  </si>
  <si>
    <t xml:space="preserve">        Long Beach (Food Service)</t>
  </si>
  <si>
    <t>grey = other</t>
  </si>
  <si>
    <t xml:space="preserve">        Malibu</t>
  </si>
  <si>
    <t>LA county minimum wage + 2</t>
  </si>
  <si>
    <t xml:space="preserve">    San Francisco</t>
  </si>
  <si>
    <t xml:space="preserve">    Cupertino</t>
  </si>
  <si>
    <t xml:space="preserve">    San Diego</t>
  </si>
  <si>
    <t>California, 25-</t>
  </si>
  <si>
    <t>Colorado</t>
  </si>
  <si>
    <t xml:space="preserve">    Denver</t>
  </si>
  <si>
    <t>Connecticut</t>
  </si>
  <si>
    <t>Delaware</t>
  </si>
  <si>
    <t>Florida</t>
  </si>
  <si>
    <t>Georgia</t>
  </si>
  <si>
    <t>Hawaii</t>
  </si>
  <si>
    <t>Idaho</t>
  </si>
  <si>
    <t>Illinois</t>
  </si>
  <si>
    <t xml:space="preserve">    Chicago, 21+</t>
  </si>
  <si>
    <t xml:space="preserve">    Chicago, 20-</t>
  </si>
  <si>
    <t>Indiana</t>
  </si>
  <si>
    <t>Iowa</t>
  </si>
  <si>
    <t>Kansas</t>
  </si>
  <si>
    <t>Kentucky</t>
  </si>
  <si>
    <t>Louisiana</t>
  </si>
  <si>
    <t>Maine</t>
  </si>
  <si>
    <t>Maryland, 15+</t>
  </si>
  <si>
    <t>Maryland, 14-</t>
  </si>
  <si>
    <t xml:space="preserve">    Montgomery, 50+</t>
  </si>
  <si>
    <t xml:space="preserve">    Montgomery, 11-49</t>
  </si>
  <si>
    <t xml:space="preserve">    Montgomery, 10-</t>
  </si>
  <si>
    <t>Massachusetts</t>
  </si>
  <si>
    <t>Michigan</t>
  </si>
  <si>
    <t>Minnesota</t>
  </si>
  <si>
    <t xml:space="preserve">    St. Paul, 10001+</t>
  </si>
  <si>
    <t xml:space="preserve">    St. Paul, 101-10000</t>
  </si>
  <si>
    <t xml:space="preserve">    St. Paul, 6-100</t>
  </si>
  <si>
    <t xml:space="preserve">    St. Paul, 5-</t>
  </si>
  <si>
    <t xml:space="preserve">    Minneapolis, 100+</t>
  </si>
  <si>
    <t xml:space="preserve">    Minneapolis, 99-</t>
  </si>
  <si>
    <t>Mississippi</t>
  </si>
  <si>
    <t>Missouri</t>
  </si>
  <si>
    <t>Montana</t>
  </si>
  <si>
    <t>Nebraska</t>
  </si>
  <si>
    <t>Nevada, Offers Healthcare</t>
  </si>
  <si>
    <t>Nevada, No Healthcare</t>
  </si>
  <si>
    <t>New Hampshire</t>
  </si>
  <si>
    <t>New Jersey</t>
  </si>
  <si>
    <t>New Mexico</t>
  </si>
  <si>
    <t xml:space="preserve">    Bernalillo County</t>
  </si>
  <si>
    <t xml:space="preserve">    Las Cruces County</t>
  </si>
  <si>
    <t xml:space="preserve">    Santa Fe County</t>
  </si>
  <si>
    <t>New York</t>
  </si>
  <si>
    <t>cpi indexing until $15</t>
  </si>
  <si>
    <t xml:space="preserve">    New York City</t>
  </si>
  <si>
    <t xml:space="preserve">    Long Island &amp; Westchester</t>
  </si>
  <si>
    <t>North Carolina</t>
  </si>
  <si>
    <t>North Dakota</t>
  </si>
  <si>
    <t>Ohio</t>
  </si>
  <si>
    <t>Oklahoma</t>
  </si>
  <si>
    <t>Oregon</t>
  </si>
  <si>
    <t xml:space="preserve">    Portland MSA</t>
  </si>
  <si>
    <t xml:space="preserve">    Nonurban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</si>
  <si>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</si>
  <si>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</si>
  <si>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</si>
  <si>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</si>
  <si>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</si>
  <si>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</si>
  <si>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</si>
  <si>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</si>
  <si>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</si>
  <si>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Washington, Offers Healthcare 500+</t>
  </si>
  <si>
    <t xml:space="preserve">    Seattle</t>
  </si>
  <si>
    <t>Washington, Offers Healthcare, 499-</t>
  </si>
  <si>
    <t>Washington, No Healthcare 500+</t>
  </si>
  <si>
    <t>Washington,  No Healthcare 499-</t>
  </si>
  <si>
    <t>West Virginia</t>
  </si>
  <si>
    <t>Wisconsin</t>
  </si>
  <si>
    <t>Wyoming</t>
  </si>
  <si>
    <t>District of Columbia</t>
  </si>
  <si>
    <t>Color Legend</t>
  </si>
  <si>
    <t>blue = apply CPI-U growth as prescribed by current law (assumptions above)</t>
  </si>
  <si>
    <t xml:space="preserve">    Prince George's County</t>
  </si>
  <si>
    <t>CPI-U growth</t>
  </si>
  <si>
    <t>If changes not in effect on Jan 1, rate shown is whicever is in effect for most of the year</t>
  </si>
  <si>
    <t>For Michigan and Chicago, assume unemployment rate &lt; 8.5% going forward (current law provides delays scheduled increases if UR &gt;8.5%)</t>
  </si>
  <si>
    <t>state level now exceeds county level</t>
  </si>
  <si>
    <t>from 2023 onward, state +1.25</t>
  </si>
  <si>
    <t>from 2023 onward, state -1</t>
  </si>
  <si>
    <t>applicable for firm size 4+</t>
  </si>
  <si>
    <t>applicable for firm size 2+</t>
  </si>
  <si>
    <t>cpi indexing, but growth capped at 2.5%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</si>
</sst>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" fontId="1" fillId="0" borderId="0" xfId="0" applyNumberFormat="1" applyFont="1"/>
    <xf numFmtId="2" fontId="0" fillId="2" borderId="0" xfId="0" applyNumberFormat="1" applyFill="1"/>
    <xf numFmtId="10" fontId="0" fillId="3" borderId="0" xfId="0" applyNumberFormat="1" applyFill="1"/>
    <xf numFmtId="9" fontId="0" fillId="3" borderId="0" xfId="0" applyNumberFormat="1" applyFill="1"/>
    <xf numFmtId="2" fontId="0" fillId="0" borderId="0" xfId="0" applyNumberFormat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16" fontId="0" fillId="0" borderId="0" xfId="0" applyNumberFormat="1"/>
    <xf numFmtId="0" fontId="0" fillId="0" borderId="0" xfId="0" quotePrefix="1"/>
    <xf numFmtId="2" fontId="0" fillId="7" borderId="0" xfId="0" applyNumberFormat="1" applyFill="1"/>
  </cellXfs>
  <cellStyles count="1">
    <cellStyle name="Normal" xfId="0" builtinId="0"/>
  </cellStyles>
  <dxfs count="5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4730-17BF-4AB0-8639-A76C0B5ECDEC}">
  <dimension ref="A1:Y92"/>
  <sheetViews>
    <sheetView tabSelected="1" workbookViewId="0">
      <selection activeCell="V8" sqref="V8"/>
    </sheetView>
  </sheetViews>
  <sheetFormatPr defaultRowHeight="15" x14ac:dyDescent="0.25"/>
  <cols>
    <col min="1" max="1" width="33.5703125" bestFit="1" customWidth="1"/>
    <col min="2" max="3" width="5" style="6" bestFit="1" customWidth="1"/>
    <col min="4" max="8" width="5.5703125" style="6" bestFit="1" customWidth="1"/>
    <col min="9" max="18" width="5.5703125" bestFit="1" customWidth="1"/>
    <col min="19" max="19" width="36.85546875" bestFit="1" customWidth="1"/>
    <col min="20" max="20" width="23.140625" customWidth="1"/>
    <col min="21" max="22" width="6.140625" bestFit="1" customWidth="1"/>
    <col min="23" max="25" width="5" bestFit="1" customWidth="1"/>
  </cols>
  <sheetData>
    <row r="1" spans="1:25" x14ac:dyDescent="0.25">
      <c r="A1" s="1" t="s">
        <v>0</v>
      </c>
      <c r="B1" s="2">
        <v>2010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 t="s">
        <v>1</v>
      </c>
      <c r="T1" s="1" t="s">
        <v>2</v>
      </c>
      <c r="U1" s="1">
        <v>2022</v>
      </c>
      <c r="V1" s="1">
        <v>2023</v>
      </c>
      <c r="W1" s="1">
        <v>2024</v>
      </c>
      <c r="X1" s="1">
        <v>2025</v>
      </c>
      <c r="Y1" s="1">
        <v>2026</v>
      </c>
    </row>
    <row r="2" spans="1:25" x14ac:dyDescent="0.25">
      <c r="A2" t="s">
        <v>3</v>
      </c>
      <c r="B2" s="3">
        <v>7.25</v>
      </c>
      <c r="C2" s="3">
        <v>7.25</v>
      </c>
      <c r="D2" s="3">
        <v>7.25</v>
      </c>
      <c r="E2" s="3">
        <v>7.25</v>
      </c>
      <c r="F2" s="3">
        <v>7.25</v>
      </c>
      <c r="G2" s="3">
        <v>7.25</v>
      </c>
      <c r="H2" s="3">
        <v>7.25</v>
      </c>
      <c r="I2" s="3">
        <v>7.25</v>
      </c>
      <c r="J2" s="3">
        <v>7.25</v>
      </c>
      <c r="K2" s="3">
        <v>7.25</v>
      </c>
      <c r="L2" s="3">
        <v>7.25</v>
      </c>
      <c r="M2" s="3">
        <v>7.25</v>
      </c>
      <c r="N2" s="3">
        <v>7.25</v>
      </c>
      <c r="O2" s="3">
        <v>7.25</v>
      </c>
      <c r="P2" s="3">
        <v>7.25</v>
      </c>
      <c r="Q2" s="3">
        <v>7.25</v>
      </c>
      <c r="R2" s="3">
        <v>7.25</v>
      </c>
      <c r="T2" t="s">
        <v>98</v>
      </c>
      <c r="U2" s="4">
        <v>2.8500000000000001E-2</v>
      </c>
      <c r="V2" s="4">
        <v>2.2499999999999999E-2</v>
      </c>
      <c r="W2" s="5">
        <v>0.02</v>
      </c>
      <c r="X2" s="5">
        <v>0.02</v>
      </c>
      <c r="Y2" s="5">
        <v>0.02</v>
      </c>
    </row>
    <row r="3" spans="1:25" x14ac:dyDescent="0.25">
      <c r="A3" t="s">
        <v>4</v>
      </c>
      <c r="B3" s="3">
        <v>7.25</v>
      </c>
      <c r="C3" s="3">
        <v>7.25</v>
      </c>
      <c r="D3" s="3">
        <v>7.25</v>
      </c>
      <c r="E3" s="3">
        <v>7.25</v>
      </c>
      <c r="F3" s="3">
        <v>7.25</v>
      </c>
      <c r="G3" s="3">
        <v>7.25</v>
      </c>
      <c r="H3" s="3">
        <v>7.25</v>
      </c>
      <c r="I3" s="3">
        <v>7.25</v>
      </c>
      <c r="J3" s="3">
        <v>7.25</v>
      </c>
      <c r="K3" s="3">
        <v>7.25</v>
      </c>
      <c r="L3" s="3">
        <v>7.25</v>
      </c>
      <c r="M3" s="3">
        <v>7.25</v>
      </c>
      <c r="N3" s="3">
        <v>7.25</v>
      </c>
      <c r="O3" s="3">
        <v>7.25</v>
      </c>
      <c r="P3" s="3">
        <v>7.25</v>
      </c>
      <c r="Q3" s="3">
        <v>7.25</v>
      </c>
      <c r="R3" s="3">
        <v>7.25</v>
      </c>
      <c r="T3" t="s">
        <v>99</v>
      </c>
    </row>
    <row r="4" spans="1:25" x14ac:dyDescent="0.25">
      <c r="A4" t="s">
        <v>5</v>
      </c>
      <c r="B4" s="6">
        <v>7.75</v>
      </c>
      <c r="C4" s="6">
        <v>7.75</v>
      </c>
      <c r="D4" s="6">
        <v>7.75</v>
      </c>
      <c r="E4" s="6">
        <v>7.75</v>
      </c>
      <c r="F4" s="6">
        <v>7.75</v>
      </c>
      <c r="G4" s="6">
        <v>8.75</v>
      </c>
      <c r="H4" s="6">
        <v>9.75</v>
      </c>
      <c r="I4" s="6">
        <v>9.8000000000000007</v>
      </c>
      <c r="J4" s="6">
        <v>9.84</v>
      </c>
      <c r="K4" s="6">
        <v>10.19</v>
      </c>
      <c r="L4" s="6">
        <v>10.19</v>
      </c>
      <c r="M4" s="6">
        <v>10.34</v>
      </c>
      <c r="N4" s="7">
        <f>M4*(1+U$2)</f>
        <v>10.634689999999999</v>
      </c>
      <c r="O4" s="7">
        <f t="shared" ref="O4:R5" si="0">N4*(1+V$2)</f>
        <v>10.873970524999999</v>
      </c>
      <c r="P4" s="7">
        <f t="shared" si="0"/>
        <v>11.091449935499998</v>
      </c>
      <c r="Q4" s="7">
        <f t="shared" si="0"/>
        <v>11.313278934209999</v>
      </c>
      <c r="R4" s="7">
        <f t="shared" si="0"/>
        <v>11.539544512894199</v>
      </c>
      <c r="T4" t="s">
        <v>100</v>
      </c>
    </row>
    <row r="5" spans="1:25" x14ac:dyDescent="0.25">
      <c r="A5" t="s">
        <v>6</v>
      </c>
      <c r="B5" s="6">
        <v>7.25</v>
      </c>
      <c r="C5" s="6">
        <v>7.35</v>
      </c>
      <c r="D5" s="6">
        <v>7.65</v>
      </c>
      <c r="E5" s="6">
        <v>7.8</v>
      </c>
      <c r="F5" s="6">
        <v>7.9</v>
      </c>
      <c r="G5" s="6">
        <v>8.0500000000000007</v>
      </c>
      <c r="H5" s="6">
        <v>8.0500000000000007</v>
      </c>
      <c r="I5" s="6">
        <v>10</v>
      </c>
      <c r="J5" s="6">
        <v>10.5</v>
      </c>
      <c r="K5" s="6">
        <v>11</v>
      </c>
      <c r="L5" s="6">
        <v>12</v>
      </c>
      <c r="M5" s="6">
        <v>12.15</v>
      </c>
      <c r="N5" s="7">
        <f>M5*(1+U$2)</f>
        <v>12.496275000000001</v>
      </c>
      <c r="O5" s="7">
        <f t="shared" si="0"/>
        <v>12.777441187500001</v>
      </c>
      <c r="P5" s="7">
        <f t="shared" si="0"/>
        <v>13.032990011250002</v>
      </c>
      <c r="Q5" s="7">
        <f t="shared" si="0"/>
        <v>13.293649811475001</v>
      </c>
      <c r="R5" s="7">
        <f t="shared" si="0"/>
        <v>13.559522807704502</v>
      </c>
    </row>
    <row r="6" spans="1:25" x14ac:dyDescent="0.25">
      <c r="A6" t="s">
        <v>7</v>
      </c>
      <c r="B6" s="6">
        <v>7.25</v>
      </c>
      <c r="C6" s="6">
        <v>7.35</v>
      </c>
      <c r="D6" s="6">
        <v>7.65</v>
      </c>
      <c r="E6" s="6">
        <v>7.8</v>
      </c>
      <c r="F6" s="6">
        <v>7.9</v>
      </c>
      <c r="G6" s="6">
        <v>8.0500000000000007</v>
      </c>
      <c r="H6" s="6">
        <v>8.0500000000000007</v>
      </c>
      <c r="I6" s="6">
        <v>10.5</v>
      </c>
      <c r="J6" s="6">
        <v>11</v>
      </c>
      <c r="K6" s="6">
        <v>12</v>
      </c>
      <c r="L6" s="6">
        <v>13</v>
      </c>
      <c r="M6" s="6">
        <v>15</v>
      </c>
      <c r="N6" s="6">
        <v>15.5</v>
      </c>
      <c r="O6" s="8">
        <f>MAX(N6*(1+U$2),O5+2)</f>
        <v>15.941749999999999</v>
      </c>
      <c r="P6" s="8">
        <f t="shared" ref="P6:R6" si="1">MAX(O6*(1+V$2),P5+2)</f>
        <v>16.300439375</v>
      </c>
      <c r="Q6" s="8">
        <f t="shared" si="1"/>
        <v>16.626448162500001</v>
      </c>
      <c r="R6" s="8">
        <f t="shared" si="1"/>
        <v>16.95897712575</v>
      </c>
      <c r="S6" t="s">
        <v>8</v>
      </c>
      <c r="T6" s="1" t="s">
        <v>95</v>
      </c>
    </row>
    <row r="7" spans="1:25" x14ac:dyDescent="0.25">
      <c r="A7" t="s">
        <v>9</v>
      </c>
      <c r="B7" s="6">
        <v>7.25</v>
      </c>
      <c r="C7" s="6">
        <v>7.25</v>
      </c>
      <c r="D7" s="6">
        <v>7.25</v>
      </c>
      <c r="E7" s="6">
        <v>7.25</v>
      </c>
      <c r="F7" s="6">
        <v>7.25</v>
      </c>
      <c r="G7" s="6">
        <v>7.5</v>
      </c>
      <c r="H7" s="6">
        <v>8</v>
      </c>
      <c r="I7" s="6">
        <v>8.5</v>
      </c>
      <c r="J7" s="6">
        <v>8.5</v>
      </c>
      <c r="K7" s="6">
        <v>9.25</v>
      </c>
      <c r="L7" s="6">
        <v>10</v>
      </c>
      <c r="M7" s="6">
        <v>11</v>
      </c>
      <c r="N7" s="6">
        <v>11</v>
      </c>
      <c r="O7" s="6">
        <v>11</v>
      </c>
      <c r="P7" s="6">
        <v>11</v>
      </c>
      <c r="Q7" s="6">
        <v>11</v>
      </c>
      <c r="R7" s="6">
        <v>11</v>
      </c>
      <c r="S7" t="s">
        <v>104</v>
      </c>
      <c r="T7" t="s">
        <v>12</v>
      </c>
    </row>
    <row r="8" spans="1:25" x14ac:dyDescent="0.25">
      <c r="A8" t="s">
        <v>10</v>
      </c>
      <c r="B8" s="6">
        <v>8</v>
      </c>
      <c r="C8" s="6">
        <v>8</v>
      </c>
      <c r="D8" s="6">
        <v>8</v>
      </c>
      <c r="E8" s="6">
        <v>8</v>
      </c>
      <c r="F8" s="6">
        <v>9</v>
      </c>
      <c r="G8" s="6">
        <v>9</v>
      </c>
      <c r="H8" s="6">
        <v>10</v>
      </c>
      <c r="I8" s="6">
        <v>10.5</v>
      </c>
      <c r="J8" s="6">
        <v>11</v>
      </c>
      <c r="K8" s="6">
        <v>12</v>
      </c>
      <c r="L8" s="6">
        <v>13</v>
      </c>
      <c r="M8" s="6">
        <v>14</v>
      </c>
      <c r="N8" s="6">
        <v>15</v>
      </c>
      <c r="O8" s="7">
        <f t="shared" ref="O8:R11" si="2">N8*(1+V$2)</f>
        <v>15.337499999999999</v>
      </c>
      <c r="P8" s="7">
        <f t="shared" si="2"/>
        <v>15.64425</v>
      </c>
      <c r="Q8" s="7">
        <f t="shared" si="2"/>
        <v>15.957134999999999</v>
      </c>
      <c r="R8" s="7">
        <f t="shared" si="2"/>
        <v>16.276277699999998</v>
      </c>
      <c r="T8" t="s">
        <v>14</v>
      </c>
    </row>
    <row r="9" spans="1:25" x14ac:dyDescent="0.25">
      <c r="A9" t="s">
        <v>11</v>
      </c>
      <c r="B9" s="6">
        <v>8</v>
      </c>
      <c r="C9" s="6">
        <v>8</v>
      </c>
      <c r="D9" s="6">
        <v>8</v>
      </c>
      <c r="E9" s="6">
        <v>8</v>
      </c>
      <c r="F9" s="6">
        <v>9</v>
      </c>
      <c r="G9" s="6">
        <v>9</v>
      </c>
      <c r="H9" s="6">
        <v>10</v>
      </c>
      <c r="I9" s="6">
        <v>10.5</v>
      </c>
      <c r="J9" s="6">
        <v>13.35</v>
      </c>
      <c r="K9" s="6">
        <v>14.25</v>
      </c>
      <c r="L9" s="6">
        <v>15</v>
      </c>
      <c r="M9" s="6">
        <v>15.337499999999999</v>
      </c>
      <c r="N9" s="7">
        <f>M9*(1+U$2)</f>
        <v>15.774618749999998</v>
      </c>
      <c r="O9" s="7">
        <f t="shared" si="2"/>
        <v>16.129547671874999</v>
      </c>
      <c r="P9" s="7">
        <f t="shared" si="2"/>
        <v>16.4521386253125</v>
      </c>
      <c r="Q9" s="7">
        <f t="shared" si="2"/>
        <v>16.781181397818749</v>
      </c>
      <c r="R9" s="7">
        <f t="shared" si="2"/>
        <v>17.116805025775125</v>
      </c>
      <c r="T9" t="s">
        <v>96</v>
      </c>
    </row>
    <row r="10" spans="1:25" x14ac:dyDescent="0.25">
      <c r="A10" t="s">
        <v>13</v>
      </c>
      <c r="B10" s="6">
        <v>8</v>
      </c>
      <c r="C10" s="6">
        <v>8</v>
      </c>
      <c r="D10" s="6">
        <v>8</v>
      </c>
      <c r="E10" s="6">
        <v>8</v>
      </c>
      <c r="F10" s="6">
        <v>9</v>
      </c>
      <c r="G10" s="6">
        <v>9</v>
      </c>
      <c r="H10" s="6">
        <v>10</v>
      </c>
      <c r="I10" s="6">
        <v>10.5</v>
      </c>
      <c r="J10" s="6">
        <v>14.64</v>
      </c>
      <c r="K10" s="6">
        <v>14.97</v>
      </c>
      <c r="L10" s="6">
        <v>15.47</v>
      </c>
      <c r="M10" s="6">
        <v>15.818075</v>
      </c>
      <c r="N10" s="7">
        <f>M10*(1+U$2)</f>
        <v>16.268890137500001</v>
      </c>
      <c r="O10" s="7">
        <f t="shared" si="2"/>
        <v>16.634940165593751</v>
      </c>
      <c r="P10" s="7">
        <f t="shared" si="2"/>
        <v>16.967638968905625</v>
      </c>
      <c r="Q10" s="7">
        <f t="shared" si="2"/>
        <v>17.306991748283739</v>
      </c>
      <c r="R10" s="7">
        <f t="shared" si="2"/>
        <v>17.653131583249415</v>
      </c>
      <c r="T10" t="s">
        <v>16</v>
      </c>
    </row>
    <row r="11" spans="1:25" x14ac:dyDescent="0.25">
      <c r="A11" t="s">
        <v>15</v>
      </c>
      <c r="B11" s="6">
        <v>8</v>
      </c>
      <c r="C11" s="6">
        <v>8</v>
      </c>
      <c r="D11" s="6">
        <v>8</v>
      </c>
      <c r="E11" s="6">
        <v>8</v>
      </c>
      <c r="F11" s="6">
        <v>9</v>
      </c>
      <c r="G11" s="6">
        <v>9</v>
      </c>
      <c r="H11" s="6">
        <v>10</v>
      </c>
      <c r="I11" s="6">
        <v>10.5</v>
      </c>
      <c r="J11" s="6">
        <v>14.37</v>
      </c>
      <c r="K11" s="6">
        <v>14.72</v>
      </c>
      <c r="L11" s="6">
        <v>15.3</v>
      </c>
      <c r="M11" s="6">
        <v>15.64425</v>
      </c>
      <c r="N11" s="7">
        <f>M11*(1+U$2)</f>
        <v>16.090111125</v>
      </c>
      <c r="O11" s="7">
        <f t="shared" si="2"/>
        <v>16.4521386253125</v>
      </c>
      <c r="P11" s="7">
        <f t="shared" si="2"/>
        <v>16.781181397818749</v>
      </c>
      <c r="Q11" s="7">
        <f t="shared" si="2"/>
        <v>17.116805025775125</v>
      </c>
      <c r="R11" s="7">
        <f t="shared" si="2"/>
        <v>17.459141126290628</v>
      </c>
    </row>
    <row r="12" spans="1:25" x14ac:dyDescent="0.25">
      <c r="A12" t="s">
        <v>17</v>
      </c>
      <c r="B12" s="6">
        <v>8</v>
      </c>
      <c r="C12" s="6">
        <v>8</v>
      </c>
      <c r="D12" s="6">
        <v>8</v>
      </c>
      <c r="E12" s="6">
        <v>8</v>
      </c>
      <c r="F12" s="6">
        <v>9</v>
      </c>
      <c r="G12" s="6">
        <v>9</v>
      </c>
      <c r="H12" s="6">
        <v>10</v>
      </c>
      <c r="I12" s="6">
        <v>10.5</v>
      </c>
      <c r="J12" s="6">
        <v>13.75</v>
      </c>
      <c r="K12" s="6">
        <v>15.25</v>
      </c>
      <c r="L12" s="6">
        <v>16.25</v>
      </c>
      <c r="M12" s="6">
        <v>17</v>
      </c>
      <c r="N12" s="9">
        <f>N9+2</f>
        <v>17.774618749999998</v>
      </c>
      <c r="O12" s="9">
        <f t="shared" ref="O12:R12" si="3">O9+2</f>
        <v>18.129547671874999</v>
      </c>
      <c r="P12" s="9">
        <f t="shared" si="3"/>
        <v>18.4521386253125</v>
      </c>
      <c r="Q12" s="9">
        <f t="shared" si="3"/>
        <v>18.781181397818749</v>
      </c>
      <c r="R12" s="9">
        <f t="shared" si="3"/>
        <v>19.116805025775125</v>
      </c>
      <c r="S12" t="s">
        <v>18</v>
      </c>
    </row>
    <row r="13" spans="1:25" x14ac:dyDescent="0.25">
      <c r="A13" t="s">
        <v>19</v>
      </c>
      <c r="B13" s="6">
        <v>9.7899999999999991</v>
      </c>
      <c r="C13" s="6">
        <v>9.92</v>
      </c>
      <c r="D13" s="6">
        <v>10.24</v>
      </c>
      <c r="E13" s="6">
        <v>10.55</v>
      </c>
      <c r="F13" s="6">
        <v>10.74</v>
      </c>
      <c r="G13" s="6">
        <v>11.05</v>
      </c>
      <c r="H13" s="6">
        <v>12.25</v>
      </c>
      <c r="I13" s="6">
        <v>13</v>
      </c>
      <c r="J13" s="6">
        <v>14</v>
      </c>
      <c r="K13" s="6">
        <v>15</v>
      </c>
      <c r="L13" s="6">
        <v>15.59</v>
      </c>
      <c r="M13" s="6">
        <v>16.07</v>
      </c>
      <c r="N13" s="7">
        <f>M13*(1+U$2)</f>
        <v>16.527995000000001</v>
      </c>
      <c r="O13" s="7">
        <f t="shared" ref="O13:R14" si="4">N13*(1+V$2)</f>
        <v>16.899874887500001</v>
      </c>
      <c r="P13" s="7">
        <f t="shared" si="4"/>
        <v>17.23787238525</v>
      </c>
      <c r="Q13" s="7">
        <f t="shared" si="4"/>
        <v>17.582629832955</v>
      </c>
      <c r="R13" s="7">
        <f t="shared" si="4"/>
        <v>17.9342824296141</v>
      </c>
    </row>
    <row r="14" spans="1:25" x14ac:dyDescent="0.25">
      <c r="A14" t="s">
        <v>20</v>
      </c>
      <c r="B14" s="6">
        <v>8</v>
      </c>
      <c r="C14" s="6">
        <v>8</v>
      </c>
      <c r="D14" s="6">
        <v>8</v>
      </c>
      <c r="E14" s="6">
        <v>8</v>
      </c>
      <c r="F14" s="6">
        <v>9</v>
      </c>
      <c r="G14" s="6">
        <v>9</v>
      </c>
      <c r="H14" s="6">
        <f>H8</f>
        <v>10</v>
      </c>
      <c r="I14" s="6">
        <v>12</v>
      </c>
      <c r="J14" s="6">
        <v>13.5</v>
      </c>
      <c r="K14" s="6">
        <v>15</v>
      </c>
      <c r="L14" s="6">
        <v>15.35</v>
      </c>
      <c r="M14" s="6">
        <v>15.65</v>
      </c>
      <c r="N14" s="7">
        <f>M14*(1+U$2)</f>
        <v>16.096025000000001</v>
      </c>
      <c r="O14" s="7">
        <f t="shared" si="4"/>
        <v>16.458185562499999</v>
      </c>
      <c r="P14" s="7">
        <f t="shared" si="4"/>
        <v>16.787349273749999</v>
      </c>
      <c r="Q14" s="7">
        <f t="shared" si="4"/>
        <v>17.123096259225001</v>
      </c>
      <c r="R14" s="7">
        <f t="shared" si="4"/>
        <v>17.465558184409502</v>
      </c>
    </row>
    <row r="15" spans="1:25" x14ac:dyDescent="0.25">
      <c r="A15" t="s">
        <v>21</v>
      </c>
      <c r="B15" s="6">
        <v>8</v>
      </c>
      <c r="C15" s="6">
        <v>8</v>
      </c>
      <c r="D15" s="6">
        <v>8</v>
      </c>
      <c r="E15" s="6">
        <v>8</v>
      </c>
      <c r="F15" s="6">
        <v>9</v>
      </c>
      <c r="G15" s="6">
        <v>9</v>
      </c>
      <c r="H15" s="6">
        <f>H8</f>
        <v>10</v>
      </c>
      <c r="I15" s="6">
        <v>11.5</v>
      </c>
      <c r="J15" s="6">
        <v>12</v>
      </c>
      <c r="K15" s="6">
        <v>13</v>
      </c>
      <c r="L15" s="6">
        <v>14</v>
      </c>
      <c r="M15" s="6">
        <v>14</v>
      </c>
      <c r="N15" s="9">
        <f>N8</f>
        <v>15</v>
      </c>
      <c r="O15" s="9">
        <f t="shared" ref="O15:R15" si="5">O8</f>
        <v>15.337499999999999</v>
      </c>
      <c r="P15" s="9">
        <f t="shared" si="5"/>
        <v>15.64425</v>
      </c>
      <c r="Q15" s="9">
        <f t="shared" si="5"/>
        <v>15.957134999999999</v>
      </c>
      <c r="R15" s="9">
        <f t="shared" si="5"/>
        <v>16.276277699999998</v>
      </c>
      <c r="S15" t="s">
        <v>101</v>
      </c>
    </row>
    <row r="16" spans="1:25" x14ac:dyDescent="0.25">
      <c r="A16" t="s">
        <v>22</v>
      </c>
      <c r="B16" s="6">
        <v>8</v>
      </c>
      <c r="C16" s="6">
        <v>8</v>
      </c>
      <c r="D16" s="6">
        <v>8</v>
      </c>
      <c r="E16" s="6">
        <v>8</v>
      </c>
      <c r="F16" s="6">
        <v>9</v>
      </c>
      <c r="G16" s="6">
        <v>9</v>
      </c>
      <c r="H16" s="6">
        <v>10</v>
      </c>
      <c r="I16" s="6">
        <v>10</v>
      </c>
      <c r="J16" s="6">
        <v>10.5</v>
      </c>
      <c r="K16" s="6">
        <v>11</v>
      </c>
      <c r="L16" s="6">
        <v>12</v>
      </c>
      <c r="M16" s="6">
        <v>13</v>
      </c>
      <c r="N16" s="6">
        <v>14</v>
      </c>
      <c r="O16" s="6">
        <v>15</v>
      </c>
      <c r="P16" s="7">
        <f t="shared" ref="P16:R19" si="6">O16*(1+W$2)</f>
        <v>15.3</v>
      </c>
      <c r="Q16" s="7">
        <f t="shared" si="6"/>
        <v>15.606000000000002</v>
      </c>
      <c r="R16" s="7">
        <f t="shared" si="6"/>
        <v>15.918120000000002</v>
      </c>
    </row>
    <row r="17" spans="1:19" x14ac:dyDescent="0.25">
      <c r="A17" t="s">
        <v>11</v>
      </c>
      <c r="B17" s="6">
        <v>8</v>
      </c>
      <c r="C17" s="6">
        <v>8</v>
      </c>
      <c r="D17" s="6">
        <v>8</v>
      </c>
      <c r="E17" s="6">
        <v>8</v>
      </c>
      <c r="F17" s="6">
        <v>9</v>
      </c>
      <c r="G17" s="6">
        <v>9</v>
      </c>
      <c r="H17" s="6">
        <f>H16</f>
        <v>10</v>
      </c>
      <c r="I17" s="6">
        <f>I16</f>
        <v>10</v>
      </c>
      <c r="J17" s="6">
        <v>12</v>
      </c>
      <c r="K17" s="6">
        <v>13.35</v>
      </c>
      <c r="L17" s="6">
        <v>14.25</v>
      </c>
      <c r="M17" s="6">
        <v>15</v>
      </c>
      <c r="N17" s="7">
        <f>M17*(1+U$2)</f>
        <v>15.4275</v>
      </c>
      <c r="O17" s="7">
        <f t="shared" ref="O17:O19" si="7">N17*(1+V$2)</f>
        <v>15.77461875</v>
      </c>
      <c r="P17" s="7">
        <f t="shared" si="6"/>
        <v>16.090111125</v>
      </c>
      <c r="Q17" s="7">
        <f t="shared" si="6"/>
        <v>16.411913347500001</v>
      </c>
      <c r="R17" s="7">
        <f t="shared" si="6"/>
        <v>16.740151614449999</v>
      </c>
    </row>
    <row r="18" spans="1:19" x14ac:dyDescent="0.25">
      <c r="A18" t="s">
        <v>23</v>
      </c>
      <c r="B18" s="6">
        <v>7.28</v>
      </c>
      <c r="C18" s="6">
        <v>7.36</v>
      </c>
      <c r="D18" s="6">
        <v>7.64</v>
      </c>
      <c r="E18" s="6">
        <v>7.78</v>
      </c>
      <c r="F18" s="6">
        <v>8</v>
      </c>
      <c r="G18" s="6">
        <v>8.23</v>
      </c>
      <c r="H18" s="6">
        <v>8.31</v>
      </c>
      <c r="I18" s="6">
        <v>9.3000000000000007</v>
      </c>
      <c r="J18" s="6">
        <v>10.199999999999999</v>
      </c>
      <c r="K18" s="6">
        <v>11.1</v>
      </c>
      <c r="L18" s="6">
        <v>12</v>
      </c>
      <c r="M18" s="6">
        <v>12.32</v>
      </c>
      <c r="N18" s="7">
        <f>M18*(1+U$2)</f>
        <v>12.67112</v>
      </c>
      <c r="O18" s="7">
        <f t="shared" si="7"/>
        <v>12.956220199999999</v>
      </c>
      <c r="P18" s="7">
        <f t="shared" si="6"/>
        <v>13.215344603999998</v>
      </c>
      <c r="Q18" s="7">
        <f t="shared" si="6"/>
        <v>13.479651496079999</v>
      </c>
      <c r="R18" s="7">
        <f t="shared" si="6"/>
        <v>13.749244526001599</v>
      </c>
    </row>
    <row r="19" spans="1:19" x14ac:dyDescent="0.25">
      <c r="A19" t="s">
        <v>24</v>
      </c>
      <c r="B19" s="6">
        <v>7.28</v>
      </c>
      <c r="C19" s="6">
        <v>7.36</v>
      </c>
      <c r="D19" s="6">
        <v>7.64</v>
      </c>
      <c r="E19" s="6">
        <v>7.78</v>
      </c>
      <c r="F19" s="6">
        <v>8</v>
      </c>
      <c r="G19" s="6">
        <v>8.23</v>
      </c>
      <c r="H19" s="6">
        <f>H18</f>
        <v>8.31</v>
      </c>
      <c r="I19" s="6">
        <f>I18</f>
        <v>9.3000000000000007</v>
      </c>
      <c r="J19" s="6">
        <f>J18</f>
        <v>10.199999999999999</v>
      </c>
      <c r="K19" s="6">
        <f>K18</f>
        <v>11.1</v>
      </c>
      <c r="L19" s="6">
        <v>12.85</v>
      </c>
      <c r="M19" s="6">
        <v>14.77</v>
      </c>
      <c r="N19" s="6">
        <v>15.87</v>
      </c>
      <c r="O19" s="7">
        <f t="shared" si="7"/>
        <v>16.227074999999999</v>
      </c>
      <c r="P19" s="7">
        <f t="shared" si="6"/>
        <v>16.551616499999998</v>
      </c>
      <c r="Q19" s="7">
        <f t="shared" si="6"/>
        <v>16.882648829999997</v>
      </c>
      <c r="R19" s="7">
        <f t="shared" si="6"/>
        <v>17.220301806599998</v>
      </c>
    </row>
    <row r="20" spans="1:19" x14ac:dyDescent="0.25">
      <c r="A20" t="s">
        <v>25</v>
      </c>
      <c r="B20" s="6">
        <v>8.25</v>
      </c>
      <c r="C20" s="6">
        <v>8.25</v>
      </c>
      <c r="D20" s="6">
        <v>8.25</v>
      </c>
      <c r="E20" s="6">
        <v>8.25</v>
      </c>
      <c r="F20" s="6">
        <v>8.6999999999999993</v>
      </c>
      <c r="G20" s="6">
        <v>9.15</v>
      </c>
      <c r="H20" s="6">
        <v>9.6</v>
      </c>
      <c r="I20" s="6">
        <v>10.1</v>
      </c>
      <c r="J20" s="6">
        <v>10.1</v>
      </c>
      <c r="K20" s="6">
        <v>11</v>
      </c>
      <c r="L20" s="6">
        <v>12</v>
      </c>
      <c r="M20" s="6">
        <v>13</v>
      </c>
      <c r="N20" s="6">
        <v>14</v>
      </c>
      <c r="O20" s="6">
        <v>15</v>
      </c>
      <c r="P20" s="6">
        <v>15</v>
      </c>
      <c r="Q20" s="6">
        <v>15</v>
      </c>
      <c r="R20" s="6">
        <v>15</v>
      </c>
    </row>
    <row r="21" spans="1:19" x14ac:dyDescent="0.25">
      <c r="A21" t="s">
        <v>26</v>
      </c>
      <c r="B21" s="6">
        <v>7.25</v>
      </c>
      <c r="C21" s="6">
        <v>7.25</v>
      </c>
      <c r="D21" s="6">
        <v>7.25</v>
      </c>
      <c r="E21" s="6">
        <v>7.25</v>
      </c>
      <c r="F21" s="6">
        <v>7.25</v>
      </c>
      <c r="G21" s="6">
        <v>8.25</v>
      </c>
      <c r="H21" s="6">
        <v>8.25</v>
      </c>
      <c r="I21" s="6">
        <v>8.25</v>
      </c>
      <c r="J21" s="6">
        <v>8.25</v>
      </c>
      <c r="K21" s="6">
        <v>9.25</v>
      </c>
      <c r="L21" s="6">
        <v>9.25</v>
      </c>
      <c r="M21" s="6">
        <v>9.25</v>
      </c>
      <c r="N21" s="6">
        <v>9.25</v>
      </c>
      <c r="O21" s="6">
        <v>9.25</v>
      </c>
      <c r="P21" s="6">
        <v>9.25</v>
      </c>
      <c r="Q21" s="6">
        <v>9.25</v>
      </c>
      <c r="R21" s="6">
        <v>9.25</v>
      </c>
    </row>
    <row r="22" spans="1:19" x14ac:dyDescent="0.25">
      <c r="A22" t="s">
        <v>27</v>
      </c>
      <c r="B22" s="6">
        <v>7.25</v>
      </c>
      <c r="C22" s="6">
        <v>7.31</v>
      </c>
      <c r="D22" s="6">
        <v>7.67</v>
      </c>
      <c r="E22" s="6">
        <v>7.79</v>
      </c>
      <c r="F22" s="6">
        <v>7.93</v>
      </c>
      <c r="G22" s="6">
        <v>8.0500000000000007</v>
      </c>
      <c r="H22" s="6">
        <v>8.0500000000000007</v>
      </c>
      <c r="I22" s="6">
        <v>8.1</v>
      </c>
      <c r="J22" s="6">
        <v>8.25</v>
      </c>
      <c r="K22" s="6">
        <v>8.56</v>
      </c>
      <c r="L22" s="6">
        <v>8.56</v>
      </c>
      <c r="M22" s="6">
        <v>8.65</v>
      </c>
      <c r="N22" s="6">
        <v>10</v>
      </c>
      <c r="O22" s="6">
        <v>11</v>
      </c>
      <c r="P22" s="6">
        <v>12</v>
      </c>
      <c r="Q22" s="6">
        <v>13</v>
      </c>
      <c r="R22" s="6">
        <v>14</v>
      </c>
    </row>
    <row r="23" spans="1:19" x14ac:dyDescent="0.25">
      <c r="A23" t="s">
        <v>28</v>
      </c>
      <c r="B23" s="3">
        <v>7.25</v>
      </c>
      <c r="C23" s="3">
        <v>7.25</v>
      </c>
      <c r="D23" s="3">
        <v>7.25</v>
      </c>
      <c r="E23" s="3">
        <v>7.25</v>
      </c>
      <c r="F23" s="3">
        <v>7.25</v>
      </c>
      <c r="G23" s="3">
        <v>7.25</v>
      </c>
      <c r="H23" s="3">
        <v>7.25</v>
      </c>
      <c r="I23" s="3">
        <v>7.25</v>
      </c>
      <c r="J23" s="3">
        <v>7.25</v>
      </c>
      <c r="K23" s="3">
        <v>7.25</v>
      </c>
      <c r="L23" s="3">
        <v>7.25</v>
      </c>
      <c r="M23" s="3">
        <v>7.25</v>
      </c>
      <c r="N23" s="3">
        <v>7.25</v>
      </c>
      <c r="O23" s="3">
        <v>7.25</v>
      </c>
      <c r="P23" s="3">
        <v>7.25</v>
      </c>
      <c r="Q23" s="3">
        <v>7.25</v>
      </c>
      <c r="R23" s="3">
        <v>7.25</v>
      </c>
    </row>
    <row r="24" spans="1:19" x14ac:dyDescent="0.25">
      <c r="A24" t="s">
        <v>29</v>
      </c>
      <c r="B24" s="6">
        <v>7.25</v>
      </c>
      <c r="C24" s="6">
        <v>7.25</v>
      </c>
      <c r="D24" s="6">
        <v>7.25</v>
      </c>
      <c r="E24" s="6">
        <v>7.25</v>
      </c>
      <c r="F24" s="6">
        <v>7.25</v>
      </c>
      <c r="G24" s="6">
        <v>7.25</v>
      </c>
      <c r="H24" s="6">
        <v>8.5</v>
      </c>
      <c r="I24" s="6">
        <v>9.25</v>
      </c>
      <c r="J24" s="6">
        <v>10.1</v>
      </c>
      <c r="K24" s="6">
        <v>10.1</v>
      </c>
      <c r="L24" s="6">
        <v>10.1</v>
      </c>
      <c r="M24" s="6">
        <v>10.1</v>
      </c>
      <c r="N24" s="6">
        <v>10.1</v>
      </c>
      <c r="O24" s="6">
        <v>10.1</v>
      </c>
      <c r="P24" s="6">
        <v>10.1</v>
      </c>
      <c r="Q24" s="6">
        <v>10.1</v>
      </c>
      <c r="R24" s="6">
        <v>10.1</v>
      </c>
    </row>
    <row r="25" spans="1:19" x14ac:dyDescent="0.25">
      <c r="A25" t="s">
        <v>30</v>
      </c>
      <c r="B25" s="6">
        <v>7.25</v>
      </c>
      <c r="C25" s="6">
        <v>7.25</v>
      </c>
      <c r="D25" s="6">
        <v>7.25</v>
      </c>
      <c r="E25" s="6">
        <v>7.25</v>
      </c>
      <c r="F25" s="6">
        <v>7.25</v>
      </c>
      <c r="G25" s="6">
        <v>7.25</v>
      </c>
      <c r="H25" s="6">
        <v>7.25</v>
      </c>
      <c r="I25" s="6">
        <v>7.25</v>
      </c>
      <c r="J25" s="6">
        <v>7.25</v>
      </c>
      <c r="K25" s="6">
        <v>7.25</v>
      </c>
      <c r="L25" s="6">
        <v>7.25</v>
      </c>
      <c r="M25" s="6">
        <v>7.25</v>
      </c>
      <c r="N25" s="6">
        <v>7.25</v>
      </c>
      <c r="O25" s="6">
        <v>7.25</v>
      </c>
      <c r="P25" s="6">
        <v>7.25</v>
      </c>
      <c r="Q25" s="6">
        <v>7.25</v>
      </c>
      <c r="R25" s="6">
        <v>7.25</v>
      </c>
    </row>
    <row r="26" spans="1:19" x14ac:dyDescent="0.25">
      <c r="A26" t="s">
        <v>31</v>
      </c>
      <c r="B26" s="6">
        <v>7.25</v>
      </c>
      <c r="C26" s="6">
        <v>7.25</v>
      </c>
      <c r="D26" s="6">
        <v>7.25</v>
      </c>
      <c r="E26" s="6">
        <v>7.25</v>
      </c>
      <c r="F26" s="6">
        <v>7.25</v>
      </c>
      <c r="G26" s="6">
        <v>7.25</v>
      </c>
      <c r="H26" s="6">
        <v>8.25</v>
      </c>
      <c r="I26" s="6">
        <v>8.25</v>
      </c>
      <c r="J26" s="6">
        <v>8.25</v>
      </c>
      <c r="K26" s="6">
        <v>9.25</v>
      </c>
      <c r="L26" s="6">
        <v>10</v>
      </c>
      <c r="M26" s="6">
        <v>11</v>
      </c>
      <c r="N26" s="6">
        <v>12</v>
      </c>
      <c r="O26" s="6">
        <v>13</v>
      </c>
      <c r="P26" s="6">
        <v>14</v>
      </c>
      <c r="Q26" s="6">
        <v>15</v>
      </c>
      <c r="R26" s="6">
        <v>15</v>
      </c>
    </row>
    <row r="27" spans="1:19" x14ac:dyDescent="0.25">
      <c r="A27" t="s">
        <v>32</v>
      </c>
      <c r="B27" s="6">
        <v>8.25</v>
      </c>
      <c r="C27" s="6">
        <v>8.25</v>
      </c>
      <c r="D27" s="6">
        <v>8.25</v>
      </c>
      <c r="E27" s="6">
        <v>8.25</v>
      </c>
      <c r="F27" s="6">
        <v>8.25</v>
      </c>
      <c r="G27" s="6">
        <v>8.25</v>
      </c>
      <c r="H27" s="6">
        <f>H28</f>
        <v>10</v>
      </c>
      <c r="I27" s="6">
        <f t="shared" ref="I27:L27" si="8">I28</f>
        <v>10.5</v>
      </c>
      <c r="J27" s="6">
        <f t="shared" si="8"/>
        <v>11</v>
      </c>
      <c r="K27" s="6">
        <f t="shared" si="8"/>
        <v>12</v>
      </c>
      <c r="L27" s="6">
        <f t="shared" si="8"/>
        <v>13</v>
      </c>
      <c r="M27" s="6">
        <v>14</v>
      </c>
      <c r="N27" s="6">
        <v>15</v>
      </c>
      <c r="O27" s="12">
        <f>N27*(1+MIN(2.5%,V$2))</f>
        <v>15.337499999999999</v>
      </c>
      <c r="P27" s="12">
        <f t="shared" ref="P27:R27" si="9">O27*(1+MIN(2.5%,W$2))</f>
        <v>15.64425</v>
      </c>
      <c r="Q27" s="12">
        <f t="shared" si="9"/>
        <v>15.957134999999999</v>
      </c>
      <c r="R27" s="12">
        <f t="shared" si="9"/>
        <v>16.276277699999998</v>
      </c>
      <c r="S27" t="s">
        <v>106</v>
      </c>
    </row>
    <row r="28" spans="1:19" x14ac:dyDescent="0.25">
      <c r="A28" t="s">
        <v>33</v>
      </c>
      <c r="B28" s="6">
        <v>8.25</v>
      </c>
      <c r="C28" s="6">
        <v>8.25</v>
      </c>
      <c r="D28" s="6">
        <v>8.25</v>
      </c>
      <c r="E28" s="6">
        <v>8.25</v>
      </c>
      <c r="F28" s="6">
        <v>8.25</v>
      </c>
      <c r="G28" s="6">
        <v>8.25</v>
      </c>
      <c r="H28" s="6">
        <v>10</v>
      </c>
      <c r="I28" s="6">
        <v>10.5</v>
      </c>
      <c r="J28" s="6">
        <v>11</v>
      </c>
      <c r="K28" s="6">
        <v>12</v>
      </c>
      <c r="L28" s="6">
        <v>13</v>
      </c>
      <c r="M28" s="6">
        <v>13.5</v>
      </c>
      <c r="N28" s="6">
        <v>14</v>
      </c>
      <c r="O28" s="12">
        <f>N28*(1+MIN(2.5%,V$2))</f>
        <v>14.315</v>
      </c>
      <c r="P28" s="12">
        <f t="shared" ref="P28" si="10">O28*(1+MIN(2.5%,W$2))</f>
        <v>14.6013</v>
      </c>
      <c r="Q28" s="12">
        <f t="shared" ref="Q28" si="11">P28*(1+MIN(2.5%,X$2))</f>
        <v>14.893326</v>
      </c>
      <c r="R28" s="12">
        <f t="shared" ref="R28" si="12">Q28*(1+MIN(2.5%,Y$2))</f>
        <v>15.19119252</v>
      </c>
      <c r="S28" t="s">
        <v>106</v>
      </c>
    </row>
    <row r="29" spans="1:19" x14ac:dyDescent="0.25">
      <c r="A29" t="s">
        <v>34</v>
      </c>
      <c r="B29" s="6">
        <v>7.25</v>
      </c>
      <c r="C29" s="6">
        <v>7.25</v>
      </c>
      <c r="D29" s="6">
        <v>7.25</v>
      </c>
      <c r="E29" s="6">
        <v>7.25</v>
      </c>
      <c r="F29" s="6">
        <v>7.25</v>
      </c>
      <c r="G29" s="6">
        <v>7.25</v>
      </c>
      <c r="H29" s="6">
        <v>7.25</v>
      </c>
      <c r="I29" s="6">
        <v>7.25</v>
      </c>
      <c r="J29" s="6">
        <v>7.25</v>
      </c>
      <c r="K29" s="6">
        <v>7.25</v>
      </c>
      <c r="L29" s="6">
        <v>7.25</v>
      </c>
      <c r="M29" s="6">
        <v>7.25</v>
      </c>
      <c r="N29" s="6">
        <v>7.25</v>
      </c>
      <c r="O29" s="6">
        <v>7.25</v>
      </c>
      <c r="P29" s="6">
        <v>7.25</v>
      </c>
      <c r="Q29" s="6">
        <v>7.25</v>
      </c>
      <c r="R29" s="6">
        <v>7.25</v>
      </c>
      <c r="S29" t="s">
        <v>105</v>
      </c>
    </row>
    <row r="30" spans="1:19" x14ac:dyDescent="0.25">
      <c r="A30" t="s">
        <v>35</v>
      </c>
      <c r="B30" s="6">
        <v>7.25</v>
      </c>
      <c r="C30" s="6">
        <v>7.25</v>
      </c>
      <c r="D30" s="6">
        <v>7.25</v>
      </c>
      <c r="E30" s="6">
        <v>7.25</v>
      </c>
      <c r="F30" s="6">
        <v>7.25</v>
      </c>
      <c r="G30" s="6">
        <v>7.25</v>
      </c>
      <c r="H30" s="6">
        <v>7.25</v>
      </c>
      <c r="I30" s="6">
        <v>7.25</v>
      </c>
      <c r="J30" s="6">
        <v>7.25</v>
      </c>
      <c r="K30" s="6">
        <v>7.25</v>
      </c>
      <c r="L30" s="6">
        <v>7.25</v>
      </c>
      <c r="M30" s="6">
        <v>7.25</v>
      </c>
      <c r="N30" s="6">
        <v>7.25</v>
      </c>
      <c r="O30" s="6">
        <v>7.25</v>
      </c>
      <c r="P30" s="6">
        <v>7.25</v>
      </c>
      <c r="Q30" s="6">
        <v>7.25</v>
      </c>
      <c r="R30" s="6">
        <v>7.25</v>
      </c>
    </row>
    <row r="31" spans="1:19" x14ac:dyDescent="0.25">
      <c r="A31" t="s">
        <v>36</v>
      </c>
      <c r="B31" s="6">
        <v>7.25</v>
      </c>
      <c r="C31" s="6">
        <v>7.25</v>
      </c>
      <c r="D31" s="6">
        <v>7.25</v>
      </c>
      <c r="E31" s="6">
        <v>7.25</v>
      </c>
      <c r="F31" s="6">
        <v>7.25</v>
      </c>
      <c r="G31" s="6">
        <v>7.25</v>
      </c>
      <c r="H31" s="6">
        <v>7.25</v>
      </c>
      <c r="I31" s="6">
        <v>7.25</v>
      </c>
      <c r="J31" s="6">
        <v>7.25</v>
      </c>
      <c r="K31" s="6">
        <v>7.25</v>
      </c>
      <c r="L31" s="6">
        <v>7.25</v>
      </c>
      <c r="M31" s="6">
        <v>7.25</v>
      </c>
      <c r="N31" s="6">
        <v>7.25</v>
      </c>
      <c r="O31" s="6">
        <v>7.25</v>
      </c>
      <c r="P31" s="6">
        <v>7.25</v>
      </c>
      <c r="Q31" s="6">
        <v>7.25</v>
      </c>
      <c r="R31" s="6">
        <v>7.25</v>
      </c>
    </row>
    <row r="32" spans="1:19" x14ac:dyDescent="0.25">
      <c r="A32" t="s">
        <v>37</v>
      </c>
      <c r="B32" s="6">
        <v>7.25</v>
      </c>
      <c r="C32" s="6">
        <v>7.25</v>
      </c>
      <c r="D32" s="6">
        <v>7.25</v>
      </c>
      <c r="E32" s="6">
        <v>7.25</v>
      </c>
      <c r="F32" s="6">
        <v>7.25</v>
      </c>
      <c r="G32" s="6">
        <v>7.25</v>
      </c>
      <c r="H32" s="6">
        <v>7.25</v>
      </c>
      <c r="I32" s="6">
        <v>7.25</v>
      </c>
      <c r="J32" s="6">
        <v>7.25</v>
      </c>
      <c r="K32" s="6">
        <v>7.25</v>
      </c>
      <c r="L32" s="6">
        <v>7.25</v>
      </c>
      <c r="M32" s="6">
        <v>7.25</v>
      </c>
      <c r="N32" s="6">
        <v>7.25</v>
      </c>
      <c r="O32" s="6">
        <v>7.25</v>
      </c>
      <c r="P32" s="6">
        <v>7.25</v>
      </c>
      <c r="Q32" s="6">
        <v>7.25</v>
      </c>
      <c r="R32" s="6">
        <v>7.25</v>
      </c>
    </row>
    <row r="33" spans="1:19" x14ac:dyDescent="0.25">
      <c r="A33" t="s">
        <v>38</v>
      </c>
      <c r="B33" s="3">
        <v>7.25</v>
      </c>
      <c r="C33" s="3">
        <v>7.25</v>
      </c>
      <c r="D33" s="3">
        <v>7.25</v>
      </c>
      <c r="E33" s="3">
        <v>7.25</v>
      </c>
      <c r="F33" s="3">
        <v>7.25</v>
      </c>
      <c r="G33" s="3">
        <v>7.25</v>
      </c>
      <c r="H33" s="3">
        <v>7.25</v>
      </c>
      <c r="I33" s="3">
        <v>7.25</v>
      </c>
      <c r="J33" s="3">
        <v>7.25</v>
      </c>
      <c r="K33" s="3">
        <v>7.25</v>
      </c>
      <c r="L33" s="3">
        <v>7.25</v>
      </c>
      <c r="M33" s="3">
        <v>7.25</v>
      </c>
      <c r="N33" s="3">
        <v>7.25</v>
      </c>
      <c r="O33" s="3">
        <v>7.25</v>
      </c>
      <c r="P33" s="3">
        <v>7.25</v>
      </c>
      <c r="Q33" s="3">
        <v>7.25</v>
      </c>
      <c r="R33" s="3">
        <v>7.25</v>
      </c>
    </row>
    <row r="34" spans="1:19" x14ac:dyDescent="0.25">
      <c r="A34" t="s">
        <v>39</v>
      </c>
      <c r="B34" s="6">
        <v>7.5</v>
      </c>
      <c r="C34" s="6">
        <v>7.5</v>
      </c>
      <c r="D34" s="6">
        <v>7.5</v>
      </c>
      <c r="E34" s="6">
        <v>7.5</v>
      </c>
      <c r="F34" s="6">
        <v>7.5</v>
      </c>
      <c r="G34" s="6">
        <v>7.5</v>
      </c>
      <c r="H34" s="6">
        <v>7.5</v>
      </c>
      <c r="I34" s="6">
        <v>9</v>
      </c>
      <c r="J34" s="6">
        <v>10</v>
      </c>
      <c r="K34" s="6">
        <v>12</v>
      </c>
      <c r="L34" s="6">
        <v>12</v>
      </c>
      <c r="M34" s="6">
        <v>12.15</v>
      </c>
      <c r="N34" s="7">
        <f>M34*(1+$U$2)</f>
        <v>12.496275000000001</v>
      </c>
      <c r="O34" s="7">
        <f t="shared" ref="O34:R34" si="13">N34*(1+V$2)</f>
        <v>12.777441187500001</v>
      </c>
      <c r="P34" s="7">
        <f t="shared" si="13"/>
        <v>13.032990011250002</v>
      </c>
      <c r="Q34" s="7">
        <f t="shared" si="13"/>
        <v>13.293649811475001</v>
      </c>
      <c r="R34" s="7">
        <f t="shared" si="13"/>
        <v>13.559522807704502</v>
      </c>
    </row>
    <row r="35" spans="1:19" x14ac:dyDescent="0.25">
      <c r="A35" t="s">
        <v>40</v>
      </c>
      <c r="B35" s="6">
        <v>7.25</v>
      </c>
      <c r="C35" s="6">
        <v>7.25</v>
      </c>
      <c r="D35" s="6">
        <v>7.25</v>
      </c>
      <c r="E35" s="6">
        <v>7.25</v>
      </c>
      <c r="F35" s="6">
        <v>7.25</v>
      </c>
      <c r="G35" s="6">
        <v>8</v>
      </c>
      <c r="H35" s="6">
        <v>8.75</v>
      </c>
      <c r="I35" s="6">
        <v>8.75</v>
      </c>
      <c r="J35" s="6">
        <v>9.25</v>
      </c>
      <c r="K35" s="6">
        <v>10.1</v>
      </c>
      <c r="L35" s="6">
        <v>11</v>
      </c>
      <c r="M35" s="6">
        <v>11.75</v>
      </c>
      <c r="N35" s="6">
        <v>12.5</v>
      </c>
      <c r="O35" s="6">
        <v>13.25</v>
      </c>
      <c r="P35" s="6">
        <v>14</v>
      </c>
      <c r="Q35" s="6">
        <v>15</v>
      </c>
      <c r="R35" s="6">
        <v>15</v>
      </c>
    </row>
    <row r="36" spans="1:19" x14ac:dyDescent="0.25">
      <c r="A36" t="s">
        <v>41</v>
      </c>
      <c r="B36" s="6">
        <v>7.25</v>
      </c>
      <c r="C36" s="6">
        <v>7.25</v>
      </c>
      <c r="D36" s="6">
        <v>7.25</v>
      </c>
      <c r="E36" s="6">
        <v>7.25</v>
      </c>
      <c r="F36" s="6">
        <v>7.25</v>
      </c>
      <c r="G36" s="6">
        <v>8</v>
      </c>
      <c r="H36" s="6">
        <v>8.75</v>
      </c>
      <c r="I36" s="6">
        <v>8.75</v>
      </c>
      <c r="J36" s="6">
        <v>9.25</v>
      </c>
      <c r="K36" s="6">
        <v>10.1</v>
      </c>
      <c r="L36" s="6">
        <v>11</v>
      </c>
      <c r="M36" s="6">
        <v>11.6</v>
      </c>
      <c r="N36" s="6">
        <v>12.2</v>
      </c>
      <c r="O36" s="6">
        <v>12.8</v>
      </c>
      <c r="P36" s="6">
        <v>13.4</v>
      </c>
      <c r="Q36" s="6">
        <v>14</v>
      </c>
      <c r="R36" s="6">
        <v>14.6</v>
      </c>
    </row>
    <row r="37" spans="1:19" x14ac:dyDescent="0.25">
      <c r="A37" t="s">
        <v>42</v>
      </c>
      <c r="B37" s="6">
        <v>7.25</v>
      </c>
      <c r="C37" s="6">
        <v>7.25</v>
      </c>
      <c r="D37" s="6">
        <v>7.25</v>
      </c>
      <c r="E37" s="6">
        <v>7.25</v>
      </c>
      <c r="F37" s="6">
        <v>7.25</v>
      </c>
      <c r="G37" s="6">
        <v>8</v>
      </c>
      <c r="H37" s="6">
        <v>8.75</v>
      </c>
      <c r="I37" s="6">
        <v>9.5500000000000007</v>
      </c>
      <c r="J37" s="6">
        <v>10.75</v>
      </c>
      <c r="K37" s="6">
        <v>12.25</v>
      </c>
      <c r="L37" s="6">
        <v>13</v>
      </c>
      <c r="M37" s="6">
        <v>14</v>
      </c>
      <c r="N37" s="6">
        <v>15</v>
      </c>
      <c r="O37" s="7">
        <f t="shared" ref="O37:R39" si="14">N37*(1+V$2)</f>
        <v>15.337499999999999</v>
      </c>
      <c r="P37" s="7">
        <f t="shared" si="14"/>
        <v>15.64425</v>
      </c>
      <c r="Q37" s="7">
        <f t="shared" si="14"/>
        <v>15.957134999999999</v>
      </c>
      <c r="R37" s="7">
        <f t="shared" si="14"/>
        <v>16.276277699999998</v>
      </c>
    </row>
    <row r="38" spans="1:19" x14ac:dyDescent="0.25">
      <c r="A38" t="s">
        <v>43</v>
      </c>
      <c r="B38" s="6">
        <v>7.25</v>
      </c>
      <c r="C38" s="6">
        <v>7.25</v>
      </c>
      <c r="D38" s="6">
        <v>7.25</v>
      </c>
      <c r="E38" s="6">
        <v>7.25</v>
      </c>
      <c r="F38" s="6">
        <v>7.25</v>
      </c>
      <c r="G38" s="6">
        <v>8</v>
      </c>
      <c r="H38" s="6">
        <v>8.75</v>
      </c>
      <c r="I38" s="6">
        <v>9.5500000000000007</v>
      </c>
      <c r="J38" s="6">
        <v>10.75</v>
      </c>
      <c r="K38" s="6">
        <v>12</v>
      </c>
      <c r="L38" s="6">
        <v>12.5</v>
      </c>
      <c r="M38" s="6">
        <v>13.25</v>
      </c>
      <c r="N38" s="6">
        <v>14</v>
      </c>
      <c r="O38" s="6">
        <v>14.5</v>
      </c>
      <c r="P38" s="6">
        <v>15</v>
      </c>
      <c r="Q38" s="7">
        <f t="shared" si="14"/>
        <v>15.3</v>
      </c>
      <c r="R38" s="7">
        <f t="shared" si="14"/>
        <v>15.606000000000002</v>
      </c>
    </row>
    <row r="39" spans="1:19" x14ac:dyDescent="0.25">
      <c r="A39" t="s">
        <v>44</v>
      </c>
      <c r="B39" s="6">
        <v>7.25</v>
      </c>
      <c r="C39" s="6">
        <v>7.25</v>
      </c>
      <c r="D39" s="6">
        <v>7.25</v>
      </c>
      <c r="E39" s="6">
        <v>7.25</v>
      </c>
      <c r="F39" s="6">
        <v>7.25</v>
      </c>
      <c r="G39" s="6">
        <v>8</v>
      </c>
      <c r="H39" s="6">
        <v>8.75</v>
      </c>
      <c r="I39" s="6">
        <v>9.5500000000000007</v>
      </c>
      <c r="J39" s="6">
        <v>10.75</v>
      </c>
      <c r="K39" s="6">
        <v>12</v>
      </c>
      <c r="L39" s="6">
        <v>12.5</v>
      </c>
      <c r="M39" s="6">
        <v>13</v>
      </c>
      <c r="N39" s="6">
        <v>13.5</v>
      </c>
      <c r="O39" s="6">
        <v>14</v>
      </c>
      <c r="P39" s="6">
        <v>14.5</v>
      </c>
      <c r="Q39" s="6">
        <v>15</v>
      </c>
      <c r="R39" s="7">
        <f t="shared" si="14"/>
        <v>15.3</v>
      </c>
    </row>
    <row r="40" spans="1:19" x14ac:dyDescent="0.25">
      <c r="A40" t="s">
        <v>97</v>
      </c>
      <c r="B40" s="6">
        <v>7.25</v>
      </c>
      <c r="C40" s="6">
        <v>7.25</v>
      </c>
      <c r="D40" s="6">
        <v>7.25</v>
      </c>
      <c r="E40" s="6">
        <v>7.25</v>
      </c>
      <c r="F40" s="6">
        <v>7.25</v>
      </c>
      <c r="G40" s="6">
        <v>8</v>
      </c>
      <c r="H40" s="6">
        <v>9.5500000000000007</v>
      </c>
      <c r="I40" s="6">
        <v>10.75</v>
      </c>
      <c r="J40" s="6">
        <v>11.5</v>
      </c>
      <c r="K40" s="6">
        <v>11.5</v>
      </c>
      <c r="L40" s="6">
        <v>11.5</v>
      </c>
      <c r="M40" s="6">
        <v>11.75</v>
      </c>
      <c r="N40" s="9">
        <f t="shared" ref="N40:R40" si="15">N35</f>
        <v>12.5</v>
      </c>
      <c r="O40" s="9">
        <f t="shared" si="15"/>
        <v>13.25</v>
      </c>
      <c r="P40" s="9">
        <f t="shared" si="15"/>
        <v>14</v>
      </c>
      <c r="Q40" s="9">
        <f t="shared" si="15"/>
        <v>15</v>
      </c>
      <c r="R40" s="9">
        <f t="shared" si="15"/>
        <v>15</v>
      </c>
      <c r="S40" t="s">
        <v>101</v>
      </c>
    </row>
    <row r="41" spans="1:19" x14ac:dyDescent="0.25">
      <c r="A41" t="s">
        <v>45</v>
      </c>
      <c r="B41" s="6">
        <v>8</v>
      </c>
      <c r="C41" s="6">
        <v>8</v>
      </c>
      <c r="D41" s="6">
        <v>8</v>
      </c>
      <c r="E41" s="6">
        <v>8</v>
      </c>
      <c r="F41" s="6">
        <v>8</v>
      </c>
      <c r="G41" s="6">
        <v>9</v>
      </c>
      <c r="H41" s="6">
        <v>10</v>
      </c>
      <c r="I41" s="6">
        <v>11</v>
      </c>
      <c r="J41" s="6">
        <v>11</v>
      </c>
      <c r="K41" s="6">
        <v>12.75</v>
      </c>
      <c r="L41" s="6">
        <v>12.75</v>
      </c>
      <c r="M41" s="6">
        <v>13.5</v>
      </c>
      <c r="N41" s="6">
        <v>14.25</v>
      </c>
      <c r="O41" s="6">
        <v>15</v>
      </c>
      <c r="P41" s="6">
        <v>15</v>
      </c>
      <c r="Q41" s="6">
        <v>15</v>
      </c>
      <c r="R41" s="6">
        <v>15</v>
      </c>
    </row>
    <row r="42" spans="1:19" x14ac:dyDescent="0.25">
      <c r="A42" t="s">
        <v>46</v>
      </c>
      <c r="B42" s="6">
        <v>7.4</v>
      </c>
      <c r="C42" s="6">
        <v>7.4</v>
      </c>
      <c r="D42" s="6">
        <v>7.4</v>
      </c>
      <c r="E42" s="6">
        <v>7.4</v>
      </c>
      <c r="F42" s="6">
        <v>8.15</v>
      </c>
      <c r="G42" s="6">
        <v>8.15</v>
      </c>
      <c r="H42" s="6">
        <v>8.5</v>
      </c>
      <c r="I42" s="6">
        <v>8.9</v>
      </c>
      <c r="J42" s="6">
        <v>9.25</v>
      </c>
      <c r="K42" s="6">
        <v>9.65</v>
      </c>
      <c r="L42" s="6">
        <v>9.65</v>
      </c>
      <c r="M42" s="6">
        <v>9.65</v>
      </c>
      <c r="N42" s="6">
        <v>9.8699999999999992</v>
      </c>
      <c r="O42" s="6">
        <v>10.1</v>
      </c>
      <c r="P42" s="6">
        <v>10.33</v>
      </c>
      <c r="Q42" s="6">
        <v>10.56</v>
      </c>
      <c r="R42" s="6">
        <v>10.8</v>
      </c>
    </row>
    <row r="43" spans="1:19" x14ac:dyDescent="0.25">
      <c r="A43" t="s">
        <v>47</v>
      </c>
      <c r="B43" s="6">
        <v>7.25</v>
      </c>
      <c r="C43" s="6">
        <v>7.25</v>
      </c>
      <c r="D43" s="6">
        <v>7.25</v>
      </c>
      <c r="E43" s="6">
        <v>7.25</v>
      </c>
      <c r="F43" s="6">
        <v>8</v>
      </c>
      <c r="G43" s="6">
        <v>9</v>
      </c>
      <c r="H43" s="6">
        <v>9.5</v>
      </c>
      <c r="I43" s="6">
        <v>9.5</v>
      </c>
      <c r="J43" s="6">
        <v>9.65</v>
      </c>
      <c r="K43" s="6">
        <v>9.86</v>
      </c>
      <c r="L43" s="6">
        <v>10</v>
      </c>
      <c r="M43" s="6">
        <v>10.08</v>
      </c>
      <c r="N43" s="7">
        <f>M43*(1+$U$2)</f>
        <v>10.367279999999999</v>
      </c>
      <c r="O43" s="7">
        <f t="shared" ref="O43:R46" si="16">N43*(1+V$2)</f>
        <v>10.600543799999999</v>
      </c>
      <c r="P43" s="7">
        <f t="shared" si="16"/>
        <v>10.812554676</v>
      </c>
      <c r="Q43" s="7">
        <f t="shared" si="16"/>
        <v>11.02880576952</v>
      </c>
      <c r="R43" s="7">
        <f t="shared" si="16"/>
        <v>11.249381884910401</v>
      </c>
    </row>
    <row r="44" spans="1:19" x14ac:dyDescent="0.25">
      <c r="A44" t="s">
        <v>48</v>
      </c>
      <c r="B44" s="6">
        <v>7.25</v>
      </c>
      <c r="C44" s="6">
        <v>7.25</v>
      </c>
      <c r="D44" s="6">
        <v>7.25</v>
      </c>
      <c r="E44" s="6">
        <v>7.25</v>
      </c>
      <c r="F44" s="6">
        <v>8</v>
      </c>
      <c r="G44" s="6">
        <v>9</v>
      </c>
      <c r="H44" s="6">
        <v>9.5</v>
      </c>
      <c r="I44" s="6">
        <v>9.5</v>
      </c>
      <c r="J44" s="6">
        <v>9.65</v>
      </c>
      <c r="K44" s="6">
        <v>9.86</v>
      </c>
      <c r="L44" s="6">
        <v>12.5</v>
      </c>
      <c r="M44" s="6">
        <v>12.5</v>
      </c>
      <c r="N44" s="6">
        <v>15</v>
      </c>
      <c r="O44" s="7">
        <f t="shared" si="16"/>
        <v>15.337499999999999</v>
      </c>
      <c r="P44" s="7">
        <f t="shared" si="16"/>
        <v>15.64425</v>
      </c>
      <c r="Q44" s="7">
        <f t="shared" si="16"/>
        <v>15.957134999999999</v>
      </c>
      <c r="R44" s="7">
        <f t="shared" si="16"/>
        <v>16.276277699999998</v>
      </c>
    </row>
    <row r="45" spans="1:19" x14ac:dyDescent="0.25">
      <c r="A45" t="s">
        <v>49</v>
      </c>
      <c r="B45" s="6">
        <v>7.25</v>
      </c>
      <c r="C45" s="6">
        <v>7.25</v>
      </c>
      <c r="D45" s="6">
        <v>7.25</v>
      </c>
      <c r="E45" s="6">
        <v>7.25</v>
      </c>
      <c r="F45" s="6">
        <v>8</v>
      </c>
      <c r="G45" s="6">
        <v>9</v>
      </c>
      <c r="H45" s="6">
        <v>9.5</v>
      </c>
      <c r="I45" s="6">
        <v>9.5</v>
      </c>
      <c r="J45" s="6">
        <v>9.65</v>
      </c>
      <c r="K45" s="6">
        <v>9.86</v>
      </c>
      <c r="L45" s="6">
        <v>11.5</v>
      </c>
      <c r="M45" s="6">
        <v>12.5</v>
      </c>
      <c r="N45" s="6">
        <v>13.5</v>
      </c>
      <c r="O45" s="6">
        <v>15</v>
      </c>
      <c r="P45" s="7">
        <f t="shared" si="16"/>
        <v>15.3</v>
      </c>
      <c r="Q45" s="7">
        <f t="shared" si="16"/>
        <v>15.606000000000002</v>
      </c>
      <c r="R45" s="7">
        <f t="shared" si="16"/>
        <v>15.918120000000002</v>
      </c>
    </row>
    <row r="46" spans="1:19" x14ac:dyDescent="0.25">
      <c r="A46" t="s">
        <v>50</v>
      </c>
      <c r="B46" s="6">
        <v>7.25</v>
      </c>
      <c r="C46" s="6">
        <v>7.25</v>
      </c>
      <c r="D46" s="6">
        <v>7.25</v>
      </c>
      <c r="E46" s="6">
        <v>7.25</v>
      </c>
      <c r="F46" s="6">
        <v>8</v>
      </c>
      <c r="G46" s="6">
        <v>9</v>
      </c>
      <c r="H46" s="6">
        <v>9.5</v>
      </c>
      <c r="I46" s="6">
        <v>9.5</v>
      </c>
      <c r="J46" s="6">
        <v>9.65</v>
      </c>
      <c r="K46" s="6">
        <v>9.86</v>
      </c>
      <c r="L46" s="6">
        <v>10</v>
      </c>
      <c r="M46" s="6">
        <v>11</v>
      </c>
      <c r="N46" s="6">
        <v>12</v>
      </c>
      <c r="O46" s="6">
        <v>13</v>
      </c>
      <c r="P46" s="6">
        <v>14</v>
      </c>
      <c r="Q46" s="6">
        <v>15</v>
      </c>
      <c r="R46" s="7">
        <f t="shared" si="16"/>
        <v>15.3</v>
      </c>
    </row>
    <row r="47" spans="1:19" x14ac:dyDescent="0.25">
      <c r="A47" t="s">
        <v>51</v>
      </c>
      <c r="B47" s="6">
        <v>7.25</v>
      </c>
      <c r="C47" s="6">
        <v>7.25</v>
      </c>
      <c r="D47" s="6">
        <v>7.25</v>
      </c>
      <c r="E47" s="6">
        <v>7.25</v>
      </c>
      <c r="F47" s="6">
        <v>8</v>
      </c>
      <c r="G47" s="6">
        <v>9</v>
      </c>
      <c r="H47" s="6">
        <v>9.5</v>
      </c>
      <c r="I47" s="6">
        <v>9.5</v>
      </c>
      <c r="J47" s="6">
        <v>9.65</v>
      </c>
      <c r="K47" s="6">
        <v>9.86</v>
      </c>
      <c r="L47" s="6">
        <v>9.25</v>
      </c>
      <c r="M47" s="6">
        <v>10</v>
      </c>
      <c r="N47" s="6">
        <v>10.75</v>
      </c>
      <c r="O47" s="6">
        <v>11.5</v>
      </c>
      <c r="P47" s="6">
        <v>12.25</v>
      </c>
      <c r="Q47" s="6">
        <v>13.25</v>
      </c>
      <c r="R47" s="6">
        <v>14.25</v>
      </c>
    </row>
    <row r="48" spans="1:19" x14ac:dyDescent="0.25">
      <c r="A48" t="s">
        <v>52</v>
      </c>
      <c r="B48" s="6">
        <v>7.25</v>
      </c>
      <c r="C48" s="6">
        <v>7.25</v>
      </c>
      <c r="D48" s="6">
        <v>7.25</v>
      </c>
      <c r="E48" s="6">
        <v>7.25</v>
      </c>
      <c r="F48" s="6">
        <v>8</v>
      </c>
      <c r="G48" s="6">
        <v>9</v>
      </c>
      <c r="H48" s="6">
        <v>9.5</v>
      </c>
      <c r="I48" s="6">
        <v>9.5</v>
      </c>
      <c r="J48" s="6">
        <v>9.65</v>
      </c>
      <c r="K48" s="6">
        <v>9.86</v>
      </c>
      <c r="L48" s="6">
        <v>13.25</v>
      </c>
      <c r="M48" s="6">
        <v>14.25</v>
      </c>
      <c r="N48" s="6">
        <v>15</v>
      </c>
      <c r="O48" s="7">
        <f t="shared" ref="O48:R49" si="17">N48*(1+V$2)</f>
        <v>15.337499999999999</v>
      </c>
      <c r="P48" s="7">
        <f t="shared" si="17"/>
        <v>15.64425</v>
      </c>
      <c r="Q48" s="7">
        <f t="shared" si="17"/>
        <v>15.957134999999999</v>
      </c>
      <c r="R48" s="7">
        <f t="shared" si="17"/>
        <v>16.276277699999998</v>
      </c>
    </row>
    <row r="49" spans="1:19" x14ac:dyDescent="0.25">
      <c r="A49" t="s">
        <v>53</v>
      </c>
      <c r="B49" s="6">
        <v>7.25</v>
      </c>
      <c r="C49" s="6">
        <v>7.25</v>
      </c>
      <c r="D49" s="6">
        <v>7.25</v>
      </c>
      <c r="E49" s="6">
        <v>7.25</v>
      </c>
      <c r="F49" s="6">
        <v>8</v>
      </c>
      <c r="G49" s="6">
        <v>9</v>
      </c>
      <c r="H49" s="6">
        <v>9.5</v>
      </c>
      <c r="I49" s="6">
        <v>9.5</v>
      </c>
      <c r="J49" s="6">
        <v>9.65</v>
      </c>
      <c r="K49" s="6">
        <v>9.86</v>
      </c>
      <c r="L49" s="6">
        <v>11.75</v>
      </c>
      <c r="M49" s="6">
        <v>12.5</v>
      </c>
      <c r="N49" s="6">
        <v>13.5</v>
      </c>
      <c r="O49" s="6">
        <v>14.5</v>
      </c>
      <c r="P49" s="6">
        <v>15</v>
      </c>
      <c r="Q49" s="7">
        <f t="shared" si="17"/>
        <v>15.3</v>
      </c>
      <c r="R49" s="7">
        <f t="shared" si="17"/>
        <v>15.606000000000002</v>
      </c>
    </row>
    <row r="50" spans="1:19" x14ac:dyDescent="0.25">
      <c r="A50" t="s">
        <v>54</v>
      </c>
      <c r="B50" s="3">
        <v>7.25</v>
      </c>
      <c r="C50" s="3">
        <v>7.25</v>
      </c>
      <c r="D50" s="3">
        <v>7.25</v>
      </c>
      <c r="E50" s="3">
        <v>7.25</v>
      </c>
      <c r="F50" s="3">
        <v>7.25</v>
      </c>
      <c r="G50" s="3">
        <v>7.25</v>
      </c>
      <c r="H50" s="3">
        <v>7.25</v>
      </c>
      <c r="I50" s="3">
        <v>7.25</v>
      </c>
      <c r="J50" s="3">
        <v>7.25</v>
      </c>
      <c r="K50" s="3">
        <v>7.25</v>
      </c>
      <c r="L50" s="3">
        <v>7.25</v>
      </c>
      <c r="M50" s="3">
        <v>7.25</v>
      </c>
      <c r="N50" s="3">
        <v>7.25</v>
      </c>
      <c r="O50" s="3">
        <v>7.25</v>
      </c>
      <c r="P50" s="3">
        <v>7.25</v>
      </c>
      <c r="Q50" s="3">
        <v>7.25</v>
      </c>
      <c r="R50" s="3">
        <v>7.25</v>
      </c>
    </row>
    <row r="51" spans="1:19" x14ac:dyDescent="0.25">
      <c r="A51" t="s">
        <v>55</v>
      </c>
      <c r="B51" s="6">
        <v>7.25</v>
      </c>
      <c r="C51" s="6">
        <v>7.25</v>
      </c>
      <c r="D51" s="6">
        <v>7.25</v>
      </c>
      <c r="E51" s="6">
        <v>7.35</v>
      </c>
      <c r="F51" s="6">
        <v>7.5</v>
      </c>
      <c r="G51" s="6">
        <v>7.65</v>
      </c>
      <c r="H51" s="6">
        <v>7.65</v>
      </c>
      <c r="I51" s="6">
        <v>7.7</v>
      </c>
      <c r="J51" s="6">
        <v>7.85</v>
      </c>
      <c r="K51" s="6">
        <v>9.4499999999999993</v>
      </c>
      <c r="L51" s="6">
        <v>9.4499999999999993</v>
      </c>
      <c r="M51" s="6">
        <v>10.3</v>
      </c>
      <c r="N51" s="6">
        <v>11.15</v>
      </c>
      <c r="O51" s="6">
        <v>12</v>
      </c>
      <c r="P51" s="6">
        <v>12</v>
      </c>
      <c r="Q51" s="6">
        <v>12</v>
      </c>
      <c r="R51" s="6">
        <v>12</v>
      </c>
    </row>
    <row r="52" spans="1:19" x14ac:dyDescent="0.25">
      <c r="A52" t="s">
        <v>56</v>
      </c>
      <c r="B52" s="6">
        <v>7.25</v>
      </c>
      <c r="C52" s="6">
        <v>7.35</v>
      </c>
      <c r="D52" s="6">
        <v>7.65</v>
      </c>
      <c r="E52" s="6">
        <v>7.65</v>
      </c>
      <c r="F52" s="6">
        <v>7.9</v>
      </c>
      <c r="G52" s="6">
        <v>8.0500000000000007</v>
      </c>
      <c r="H52" s="6">
        <v>8.0500000000000007</v>
      </c>
      <c r="I52" s="6">
        <v>8.15</v>
      </c>
      <c r="J52" s="6">
        <v>8.3000000000000007</v>
      </c>
      <c r="K52" s="6">
        <v>8.65</v>
      </c>
      <c r="L52" s="6">
        <v>8.65</v>
      </c>
      <c r="M52" s="6">
        <v>8.75</v>
      </c>
      <c r="N52" s="7">
        <f>M52*(1+$U$2)</f>
        <v>8.9993750000000006</v>
      </c>
      <c r="O52" s="7">
        <f t="shared" ref="O52:R52" si="18">N52*(1+V$2)</f>
        <v>9.2018609375000011</v>
      </c>
      <c r="P52" s="7">
        <f t="shared" si="18"/>
        <v>9.3858981562500006</v>
      </c>
      <c r="Q52" s="7">
        <f t="shared" si="18"/>
        <v>9.573616119375</v>
      </c>
      <c r="R52" s="7">
        <f t="shared" si="18"/>
        <v>9.7650884417625008</v>
      </c>
    </row>
    <row r="53" spans="1:19" x14ac:dyDescent="0.25">
      <c r="A53" t="s">
        <v>57</v>
      </c>
      <c r="B53" s="6">
        <v>7.25</v>
      </c>
      <c r="C53" s="6">
        <v>7.25</v>
      </c>
      <c r="D53" s="6">
        <v>7.25</v>
      </c>
      <c r="E53" s="6">
        <v>7.25</v>
      </c>
      <c r="F53" s="6">
        <v>7.25</v>
      </c>
      <c r="G53" s="6">
        <v>8</v>
      </c>
      <c r="H53" s="6">
        <v>9</v>
      </c>
      <c r="I53" s="6">
        <v>9</v>
      </c>
      <c r="J53" s="6">
        <v>9</v>
      </c>
      <c r="K53" s="6">
        <v>9</v>
      </c>
      <c r="L53" s="6">
        <v>9</v>
      </c>
      <c r="M53" s="6">
        <v>9</v>
      </c>
      <c r="N53" s="6">
        <v>9</v>
      </c>
      <c r="O53" s="6">
        <v>9</v>
      </c>
      <c r="P53" s="6">
        <v>9</v>
      </c>
      <c r="Q53" s="6">
        <v>9</v>
      </c>
      <c r="R53" s="6">
        <v>9</v>
      </c>
      <c r="S53" t="s">
        <v>104</v>
      </c>
    </row>
    <row r="54" spans="1:19" x14ac:dyDescent="0.25">
      <c r="A54" t="s">
        <v>58</v>
      </c>
      <c r="B54" s="6">
        <v>7.25</v>
      </c>
      <c r="C54" s="6">
        <v>7.25</v>
      </c>
      <c r="D54" s="6">
        <v>7.25</v>
      </c>
      <c r="E54" s="6">
        <v>7.25</v>
      </c>
      <c r="F54" s="6">
        <v>7.25</v>
      </c>
      <c r="G54" s="6">
        <v>7.25</v>
      </c>
      <c r="H54" s="6">
        <v>7.25</v>
      </c>
      <c r="I54" s="6">
        <v>7.25</v>
      </c>
      <c r="J54" s="6">
        <v>7.25</v>
      </c>
      <c r="K54" s="6">
        <v>7.25</v>
      </c>
      <c r="L54" s="6">
        <v>8</v>
      </c>
      <c r="M54" s="6">
        <v>8.75</v>
      </c>
      <c r="N54" s="6">
        <v>9.5</v>
      </c>
      <c r="O54" s="6">
        <v>10.25</v>
      </c>
      <c r="P54" s="6">
        <v>11</v>
      </c>
      <c r="Q54" s="6">
        <v>11</v>
      </c>
      <c r="R54" s="6">
        <v>11</v>
      </c>
      <c r="S54" s="10"/>
    </row>
    <row r="55" spans="1:19" x14ac:dyDescent="0.25">
      <c r="A55" t="s">
        <v>59</v>
      </c>
      <c r="B55" s="6">
        <v>8.25</v>
      </c>
      <c r="C55" s="6">
        <v>8.25</v>
      </c>
      <c r="D55" s="6">
        <v>8.25</v>
      </c>
      <c r="E55" s="6">
        <v>8.25</v>
      </c>
      <c r="F55" s="6">
        <v>8.25</v>
      </c>
      <c r="G55" s="6">
        <v>8.25</v>
      </c>
      <c r="H55" s="6">
        <v>8.25</v>
      </c>
      <c r="I55" s="6">
        <v>8.25</v>
      </c>
      <c r="J55" s="6">
        <v>8.25</v>
      </c>
      <c r="K55" s="6">
        <v>8.25</v>
      </c>
      <c r="L55" s="6">
        <v>9</v>
      </c>
      <c r="M55" s="6">
        <v>9.75</v>
      </c>
      <c r="N55" s="6">
        <v>10.5</v>
      </c>
      <c r="O55" s="6">
        <v>11.25</v>
      </c>
      <c r="P55" s="6">
        <v>12</v>
      </c>
      <c r="Q55" s="6">
        <v>12</v>
      </c>
      <c r="R55" s="6">
        <v>12</v>
      </c>
      <c r="S55" s="10"/>
    </row>
    <row r="56" spans="1:19" x14ac:dyDescent="0.25">
      <c r="A56" t="s">
        <v>60</v>
      </c>
      <c r="B56" s="6">
        <v>7.25</v>
      </c>
      <c r="C56" s="6">
        <v>7.25</v>
      </c>
      <c r="D56" s="6">
        <v>7.25</v>
      </c>
      <c r="E56" s="6">
        <v>7.25</v>
      </c>
      <c r="F56" s="6">
        <v>7.25</v>
      </c>
      <c r="G56" s="6">
        <v>7.25</v>
      </c>
      <c r="H56" s="6">
        <v>7.25</v>
      </c>
      <c r="I56" s="6">
        <v>7.25</v>
      </c>
      <c r="J56" s="6">
        <v>7.25</v>
      </c>
      <c r="K56" s="6">
        <v>7.25</v>
      </c>
      <c r="L56" s="6">
        <v>7.25</v>
      </c>
      <c r="M56" s="6">
        <v>7.25</v>
      </c>
      <c r="N56" s="6">
        <v>7.25</v>
      </c>
      <c r="O56" s="6">
        <v>7.25</v>
      </c>
      <c r="P56" s="6">
        <v>7.25</v>
      </c>
      <c r="Q56" s="6">
        <v>7.25</v>
      </c>
      <c r="R56" s="6">
        <v>7.25</v>
      </c>
    </row>
    <row r="57" spans="1:19" x14ac:dyDescent="0.25">
      <c r="A57" t="s">
        <v>61</v>
      </c>
      <c r="B57" s="6">
        <v>7.25</v>
      </c>
      <c r="C57" s="6">
        <v>7.25</v>
      </c>
      <c r="D57" s="6">
        <v>7.25</v>
      </c>
      <c r="E57" s="6">
        <v>7.25</v>
      </c>
      <c r="F57" s="6">
        <v>8.25</v>
      </c>
      <c r="G57" s="6">
        <v>8.3800000000000008</v>
      </c>
      <c r="H57" s="6">
        <v>8.3800000000000008</v>
      </c>
      <c r="I57" s="6">
        <v>8.44</v>
      </c>
      <c r="J57" s="6">
        <v>8.6</v>
      </c>
      <c r="K57" s="6">
        <v>11</v>
      </c>
      <c r="L57" s="6">
        <v>11</v>
      </c>
      <c r="M57" s="6">
        <v>12</v>
      </c>
      <c r="N57" s="6">
        <v>13</v>
      </c>
      <c r="O57" s="6">
        <v>14</v>
      </c>
      <c r="P57" s="6">
        <v>15</v>
      </c>
      <c r="Q57" s="6">
        <v>15</v>
      </c>
      <c r="R57" s="6">
        <v>15</v>
      </c>
    </row>
    <row r="58" spans="1:19" x14ac:dyDescent="0.25">
      <c r="A58" t="s">
        <v>62</v>
      </c>
      <c r="B58" s="6">
        <v>7.5</v>
      </c>
      <c r="C58" s="6">
        <v>7.5</v>
      </c>
      <c r="D58" s="6">
        <v>7.5</v>
      </c>
      <c r="E58" s="6">
        <v>7.5</v>
      </c>
      <c r="F58" s="6">
        <v>7.5</v>
      </c>
      <c r="G58" s="6">
        <v>7.5</v>
      </c>
      <c r="H58" s="6">
        <v>7.5</v>
      </c>
      <c r="I58" s="6">
        <v>7.5</v>
      </c>
      <c r="J58" s="6">
        <v>7.5</v>
      </c>
      <c r="K58" s="6">
        <v>9</v>
      </c>
      <c r="L58" s="6">
        <v>9</v>
      </c>
      <c r="M58" s="6">
        <v>10.5</v>
      </c>
      <c r="N58" s="6">
        <v>11.5</v>
      </c>
      <c r="O58" s="6">
        <v>12</v>
      </c>
      <c r="P58" s="6">
        <v>12</v>
      </c>
      <c r="Q58" s="6">
        <v>12</v>
      </c>
      <c r="R58" s="6">
        <v>12</v>
      </c>
    </row>
    <row r="59" spans="1:19" x14ac:dyDescent="0.25">
      <c r="A59" t="s">
        <v>63</v>
      </c>
      <c r="B59" s="6">
        <v>7.5</v>
      </c>
      <c r="C59" s="6">
        <v>7.5</v>
      </c>
      <c r="D59" s="6">
        <v>7.5</v>
      </c>
      <c r="E59" s="6">
        <v>8</v>
      </c>
      <c r="F59" s="6">
        <v>8.5</v>
      </c>
      <c r="G59" s="6">
        <v>8.65</v>
      </c>
      <c r="H59" s="6">
        <v>8.65</v>
      </c>
      <c r="I59" s="6">
        <v>8.6999999999999993</v>
      </c>
      <c r="J59" s="6">
        <v>8.85</v>
      </c>
      <c r="K59" s="6">
        <v>9.0500000000000007</v>
      </c>
      <c r="L59" s="6">
        <v>9.1999999999999993</v>
      </c>
      <c r="M59" s="9">
        <f>M58</f>
        <v>10.5</v>
      </c>
      <c r="N59" s="9">
        <f t="shared" ref="N59:R60" si="19">N58</f>
        <v>11.5</v>
      </c>
      <c r="O59" s="9">
        <f t="shared" si="19"/>
        <v>12</v>
      </c>
      <c r="P59" s="9">
        <f t="shared" si="19"/>
        <v>12</v>
      </c>
      <c r="Q59" s="9">
        <f t="shared" si="19"/>
        <v>12</v>
      </c>
      <c r="R59" s="9">
        <f t="shared" si="19"/>
        <v>12</v>
      </c>
      <c r="S59" t="s">
        <v>101</v>
      </c>
    </row>
    <row r="60" spans="1:19" x14ac:dyDescent="0.25">
      <c r="A60" t="s">
        <v>64</v>
      </c>
      <c r="B60" s="6">
        <v>7.5</v>
      </c>
      <c r="C60" s="6">
        <v>7.5</v>
      </c>
      <c r="D60" s="6">
        <v>7.5</v>
      </c>
      <c r="E60" s="6">
        <v>7.5</v>
      </c>
      <c r="F60" s="6">
        <v>7.5</v>
      </c>
      <c r="G60" s="6">
        <v>8.4</v>
      </c>
      <c r="H60" s="6">
        <v>8.4</v>
      </c>
      <c r="I60" s="6">
        <v>8.4</v>
      </c>
      <c r="J60" s="6">
        <v>9.1999999999999993</v>
      </c>
      <c r="K60" s="6">
        <v>10.1</v>
      </c>
      <c r="L60" s="6">
        <f>K60*(1+$U$2)</f>
        <v>10.387849999999998</v>
      </c>
      <c r="M60" s="9">
        <f>M59</f>
        <v>10.5</v>
      </c>
      <c r="N60" s="9">
        <f t="shared" si="19"/>
        <v>11.5</v>
      </c>
      <c r="O60" s="9">
        <f t="shared" si="19"/>
        <v>12</v>
      </c>
      <c r="P60" s="9">
        <f t="shared" si="19"/>
        <v>12</v>
      </c>
      <c r="Q60" s="9">
        <f t="shared" si="19"/>
        <v>12</v>
      </c>
      <c r="R60" s="9">
        <f t="shared" si="19"/>
        <v>12</v>
      </c>
      <c r="S60" t="s">
        <v>101</v>
      </c>
    </row>
    <row r="61" spans="1:19" x14ac:dyDescent="0.25">
      <c r="A61" t="s">
        <v>65</v>
      </c>
      <c r="B61" s="6">
        <v>7.5</v>
      </c>
      <c r="C61" s="6">
        <v>7.5</v>
      </c>
      <c r="D61" s="6">
        <v>10.3</v>
      </c>
      <c r="E61" s="6">
        <v>10.51</v>
      </c>
      <c r="F61" s="6">
        <v>10.66</v>
      </c>
      <c r="G61" s="6">
        <v>10.84</v>
      </c>
      <c r="H61" s="6">
        <v>10.91</v>
      </c>
      <c r="I61" s="6">
        <v>11.09</v>
      </c>
      <c r="J61" s="6">
        <v>11.4</v>
      </c>
      <c r="K61" s="6">
        <v>11.8</v>
      </c>
      <c r="L61" s="6">
        <v>12.1</v>
      </c>
      <c r="M61" s="6">
        <v>12.372249999999999</v>
      </c>
      <c r="N61" s="7">
        <f>M61*(1+$U$2)</f>
        <v>12.724859124999998</v>
      </c>
      <c r="O61" s="7">
        <f t="shared" ref="O61:R62" si="20">N61*(1+V$2)</f>
        <v>13.011168455312498</v>
      </c>
      <c r="P61" s="7">
        <f t="shared" si="20"/>
        <v>13.271391824418748</v>
      </c>
      <c r="Q61" s="7">
        <f t="shared" si="20"/>
        <v>13.536819660907122</v>
      </c>
      <c r="R61" s="7">
        <f t="shared" si="20"/>
        <v>13.807556054125264</v>
      </c>
    </row>
    <row r="62" spans="1:19" x14ac:dyDescent="0.25">
      <c r="A62" t="s">
        <v>66</v>
      </c>
      <c r="B62" s="6">
        <v>7.25</v>
      </c>
      <c r="C62" s="6">
        <v>7.25</v>
      </c>
      <c r="D62" s="6">
        <v>7.25</v>
      </c>
      <c r="E62" s="6">
        <v>7.25</v>
      </c>
      <c r="F62" s="6">
        <v>8</v>
      </c>
      <c r="G62" s="6">
        <v>8.75</v>
      </c>
      <c r="H62" s="6">
        <v>9</v>
      </c>
      <c r="I62" s="6">
        <v>9.6999999999999993</v>
      </c>
      <c r="J62" s="6">
        <v>10.4</v>
      </c>
      <c r="K62" s="6">
        <v>11.1</v>
      </c>
      <c r="L62" s="6">
        <v>11.8</v>
      </c>
      <c r="M62" s="6">
        <v>12.5</v>
      </c>
      <c r="N62" s="7">
        <f>M62*(1+$U$2)</f>
        <v>12.856249999999999</v>
      </c>
      <c r="O62" s="7">
        <f t="shared" si="20"/>
        <v>13.145515624999998</v>
      </c>
      <c r="P62" s="7">
        <f t="shared" si="20"/>
        <v>13.408425937499999</v>
      </c>
      <c r="Q62" s="7">
        <f t="shared" si="20"/>
        <v>13.676594456249999</v>
      </c>
      <c r="R62" s="7">
        <f t="shared" si="20"/>
        <v>13.950126345374999</v>
      </c>
      <c r="S62" t="s">
        <v>67</v>
      </c>
    </row>
    <row r="63" spans="1:19" x14ac:dyDescent="0.25">
      <c r="A63" t="s">
        <v>68</v>
      </c>
      <c r="B63" s="6">
        <v>7.25</v>
      </c>
      <c r="C63" s="6">
        <v>7.25</v>
      </c>
      <c r="D63" s="6">
        <v>7.25</v>
      </c>
      <c r="E63" s="6">
        <v>7.25</v>
      </c>
      <c r="F63" s="6">
        <v>8</v>
      </c>
      <c r="G63" s="6">
        <v>8.75</v>
      </c>
      <c r="H63" s="6">
        <v>11</v>
      </c>
      <c r="I63" s="6">
        <v>13</v>
      </c>
      <c r="J63" s="6">
        <v>15</v>
      </c>
      <c r="K63" s="6">
        <v>15</v>
      </c>
      <c r="L63" s="6">
        <v>15</v>
      </c>
      <c r="M63" s="6">
        <v>15</v>
      </c>
      <c r="N63" s="6">
        <v>15</v>
      </c>
      <c r="O63" s="6">
        <v>15</v>
      </c>
      <c r="P63" s="6">
        <v>15</v>
      </c>
      <c r="Q63" s="6">
        <v>15</v>
      </c>
      <c r="R63" s="6">
        <v>15</v>
      </c>
    </row>
    <row r="64" spans="1:19" x14ac:dyDescent="0.25">
      <c r="A64" t="s">
        <v>69</v>
      </c>
      <c r="B64" s="6">
        <v>7.25</v>
      </c>
      <c r="C64" s="6">
        <v>7.25</v>
      </c>
      <c r="D64" s="6">
        <v>7.25</v>
      </c>
      <c r="E64" s="6">
        <v>7.25</v>
      </c>
      <c r="F64" s="6">
        <v>8</v>
      </c>
      <c r="G64" s="6">
        <v>8.75</v>
      </c>
      <c r="H64" s="6">
        <v>10</v>
      </c>
      <c r="I64" s="6">
        <v>11</v>
      </c>
      <c r="J64" s="6">
        <v>12</v>
      </c>
      <c r="K64" s="6">
        <v>13</v>
      </c>
      <c r="L64" s="6">
        <v>14</v>
      </c>
      <c r="M64" s="6">
        <v>15</v>
      </c>
      <c r="N64" s="6">
        <v>15</v>
      </c>
      <c r="O64" s="6">
        <v>15</v>
      </c>
      <c r="P64" s="6">
        <v>15</v>
      </c>
      <c r="Q64" s="6">
        <v>15</v>
      </c>
      <c r="R64" s="6">
        <v>15</v>
      </c>
    </row>
    <row r="65" spans="1:19" x14ac:dyDescent="0.25">
      <c r="A65" t="s">
        <v>70</v>
      </c>
      <c r="B65" s="6">
        <v>7.25</v>
      </c>
      <c r="C65" s="6">
        <v>7.25</v>
      </c>
      <c r="D65" s="6">
        <v>7.25</v>
      </c>
      <c r="E65" s="6">
        <v>7.25</v>
      </c>
      <c r="F65" s="6">
        <v>7.25</v>
      </c>
      <c r="G65" s="6">
        <v>7.25</v>
      </c>
      <c r="H65" s="6">
        <v>7.25</v>
      </c>
      <c r="I65" s="6">
        <v>7.25</v>
      </c>
      <c r="J65" s="6">
        <v>7.25</v>
      </c>
      <c r="K65" s="6">
        <v>7.25</v>
      </c>
      <c r="L65" s="6">
        <v>7.25</v>
      </c>
      <c r="M65" s="6">
        <v>7.25</v>
      </c>
      <c r="N65" s="6">
        <v>7.25</v>
      </c>
      <c r="O65" s="6">
        <v>7.25</v>
      </c>
      <c r="P65" s="6">
        <v>7.25</v>
      </c>
      <c r="Q65" s="6">
        <v>7.25</v>
      </c>
      <c r="R65" s="6">
        <v>7.25</v>
      </c>
    </row>
    <row r="66" spans="1:19" x14ac:dyDescent="0.25">
      <c r="A66" t="s">
        <v>71</v>
      </c>
      <c r="B66" s="6">
        <v>7.25</v>
      </c>
      <c r="C66" s="6">
        <v>7.25</v>
      </c>
      <c r="D66" s="6">
        <v>7.25</v>
      </c>
      <c r="E66" s="6">
        <v>7.25</v>
      </c>
      <c r="F66" s="6">
        <v>7.25</v>
      </c>
      <c r="G66" s="6">
        <v>7.25</v>
      </c>
      <c r="H66" s="6">
        <v>7.25</v>
      </c>
      <c r="I66" s="6">
        <v>7.25</v>
      </c>
      <c r="J66" s="6">
        <v>7.25</v>
      </c>
      <c r="K66" s="6">
        <v>7.25</v>
      </c>
      <c r="L66" s="6">
        <v>7.25</v>
      </c>
      <c r="M66" s="6">
        <v>7.25</v>
      </c>
      <c r="N66" s="6">
        <v>7.25</v>
      </c>
      <c r="O66" s="6">
        <v>7.25</v>
      </c>
      <c r="P66" s="6">
        <v>7.25</v>
      </c>
      <c r="Q66" s="6">
        <v>7.25</v>
      </c>
      <c r="R66" s="6">
        <v>7.25</v>
      </c>
    </row>
    <row r="67" spans="1:19" x14ac:dyDescent="0.25">
      <c r="A67" t="s">
        <v>72</v>
      </c>
      <c r="B67" s="6">
        <v>7.3</v>
      </c>
      <c r="C67" s="6">
        <v>7.4</v>
      </c>
      <c r="D67" s="6">
        <v>7.7</v>
      </c>
      <c r="E67" s="6">
        <v>7.85</v>
      </c>
      <c r="F67" s="6">
        <v>7.95</v>
      </c>
      <c r="G67" s="6">
        <v>8.1</v>
      </c>
      <c r="H67" s="6">
        <v>8.1</v>
      </c>
      <c r="I67" s="6">
        <v>8.15</v>
      </c>
      <c r="J67" s="6">
        <v>8.3000000000000007</v>
      </c>
      <c r="K67" s="6">
        <v>8.6999999999999993</v>
      </c>
      <c r="L67" s="6">
        <v>8.6999999999999993</v>
      </c>
      <c r="M67" s="6">
        <v>8.8000000000000007</v>
      </c>
      <c r="N67" s="7">
        <f>M67*(1+$U$2)</f>
        <v>9.0508000000000006</v>
      </c>
      <c r="O67" s="7">
        <f t="shared" ref="O67:R67" si="21">N67*(1+V$2)</f>
        <v>9.2544430000000002</v>
      </c>
      <c r="P67" s="7">
        <f t="shared" si="21"/>
        <v>9.4395318600000007</v>
      </c>
      <c r="Q67" s="7">
        <f t="shared" si="21"/>
        <v>9.628322497200001</v>
      </c>
      <c r="R67" s="7">
        <f t="shared" si="21"/>
        <v>9.8208889471440006</v>
      </c>
    </row>
    <row r="68" spans="1:19" x14ac:dyDescent="0.25">
      <c r="A68" t="s">
        <v>73</v>
      </c>
      <c r="B68" s="3">
        <v>7.25</v>
      </c>
      <c r="C68" s="3">
        <v>7.25</v>
      </c>
      <c r="D68" s="3">
        <v>7.25</v>
      </c>
      <c r="E68" s="3">
        <v>7.25</v>
      </c>
      <c r="F68" s="3">
        <v>7.25</v>
      </c>
      <c r="G68" s="3">
        <v>7.25</v>
      </c>
      <c r="H68" s="3">
        <v>7.25</v>
      </c>
      <c r="I68" s="3">
        <v>7.25</v>
      </c>
      <c r="J68" s="3">
        <v>7.25</v>
      </c>
      <c r="K68" s="3">
        <v>7.25</v>
      </c>
      <c r="L68" s="3">
        <v>7.25</v>
      </c>
      <c r="M68" s="3">
        <v>7.25</v>
      </c>
      <c r="N68" s="3">
        <v>7.25</v>
      </c>
      <c r="O68" s="3">
        <v>7.25</v>
      </c>
      <c r="P68" s="3">
        <v>7.25</v>
      </c>
      <c r="Q68" s="3">
        <v>7.25</v>
      </c>
      <c r="R68" s="3">
        <v>7.25</v>
      </c>
    </row>
    <row r="69" spans="1:19" x14ac:dyDescent="0.25">
      <c r="A69" t="s">
        <v>74</v>
      </c>
      <c r="B69" s="6">
        <v>8.4</v>
      </c>
      <c r="C69" s="6">
        <v>8.5</v>
      </c>
      <c r="D69" s="6">
        <v>8.8000000000000007</v>
      </c>
      <c r="E69" s="6">
        <v>8.9499999999999993</v>
      </c>
      <c r="F69" s="6">
        <v>9.1</v>
      </c>
      <c r="G69" s="6">
        <v>9.25</v>
      </c>
      <c r="H69" s="6">
        <v>9.25</v>
      </c>
      <c r="I69" s="6">
        <v>9.75</v>
      </c>
      <c r="J69" s="6">
        <v>10.25</v>
      </c>
      <c r="K69" s="6">
        <v>10.75</v>
      </c>
      <c r="L69" s="6">
        <v>11.25</v>
      </c>
      <c r="M69" s="6">
        <v>12</v>
      </c>
      <c r="N69" s="6">
        <v>12.75</v>
      </c>
      <c r="O69" s="6">
        <v>13.5</v>
      </c>
      <c r="P69" s="7">
        <f t="shared" ref="P69:R69" si="22">O69*(1+W$2)</f>
        <v>13.77</v>
      </c>
      <c r="Q69" s="7">
        <f t="shared" si="22"/>
        <v>14.045399999999999</v>
      </c>
      <c r="R69" s="7">
        <f t="shared" si="22"/>
        <v>14.326307999999999</v>
      </c>
      <c r="S69" s="11"/>
    </row>
    <row r="70" spans="1:19" x14ac:dyDescent="0.25">
      <c r="A70" t="s">
        <v>75</v>
      </c>
      <c r="B70" s="6">
        <v>8.4</v>
      </c>
      <c r="C70" s="6">
        <v>8.5</v>
      </c>
      <c r="D70" s="6">
        <v>8.8000000000000007</v>
      </c>
      <c r="E70" s="6">
        <v>8.9499999999999993</v>
      </c>
      <c r="F70" s="6">
        <v>9.1</v>
      </c>
      <c r="G70" s="6">
        <v>9.25</v>
      </c>
      <c r="H70" s="6">
        <v>9.25</v>
      </c>
      <c r="I70" s="6">
        <v>9.75</v>
      </c>
      <c r="J70" s="6">
        <v>11.25</v>
      </c>
      <c r="K70" s="6">
        <v>12</v>
      </c>
      <c r="L70" s="6">
        <v>12.5</v>
      </c>
      <c r="M70" s="6">
        <v>13.25</v>
      </c>
      <c r="N70" s="6">
        <f>N69+1.25</f>
        <v>14</v>
      </c>
      <c r="O70" s="6">
        <f>O69+1.25</f>
        <v>14.75</v>
      </c>
      <c r="P70" s="9">
        <f>P69+1.25</f>
        <v>15.02</v>
      </c>
      <c r="Q70" s="9">
        <f>Q69+1.25</f>
        <v>15.295399999999999</v>
      </c>
      <c r="R70" s="9">
        <f>R69+1.25</f>
        <v>15.576307999999999</v>
      </c>
      <c r="S70" s="11" t="s">
        <v>102</v>
      </c>
    </row>
    <row r="71" spans="1:19" x14ac:dyDescent="0.25">
      <c r="A71" t="s">
        <v>76</v>
      </c>
      <c r="B71" s="6">
        <v>8.4</v>
      </c>
      <c r="C71" s="6">
        <v>8.5</v>
      </c>
      <c r="D71" s="6">
        <v>8.8000000000000007</v>
      </c>
      <c r="E71" s="6">
        <v>8.9499999999999993</v>
      </c>
      <c r="F71" s="6">
        <v>9.1</v>
      </c>
      <c r="G71" s="6">
        <v>9.25</v>
      </c>
      <c r="H71" s="6">
        <v>9.25</v>
      </c>
      <c r="I71" s="6">
        <v>9.5</v>
      </c>
      <c r="J71" s="6">
        <v>10</v>
      </c>
      <c r="K71" s="6">
        <v>10.5</v>
      </c>
      <c r="L71" s="6">
        <v>11</v>
      </c>
      <c r="M71" s="6">
        <v>11.5</v>
      </c>
      <c r="N71" s="6">
        <v>12</v>
      </c>
      <c r="O71" s="6">
        <f>O69-1</f>
        <v>12.5</v>
      </c>
      <c r="P71" s="9">
        <f>P69-1</f>
        <v>12.77</v>
      </c>
      <c r="Q71" s="9">
        <f>Q69-1</f>
        <v>13.045399999999999</v>
      </c>
      <c r="R71" s="9">
        <f>R69-1</f>
        <v>13.326307999999999</v>
      </c>
      <c r="S71" s="11" t="s">
        <v>103</v>
      </c>
    </row>
    <row r="72" spans="1:19" x14ac:dyDescent="0.25">
      <c r="A72" t="s">
        <v>77</v>
      </c>
      <c r="B72" s="6">
        <v>7.25</v>
      </c>
      <c r="C72" s="6">
        <v>7.25</v>
      </c>
      <c r="D72" s="6">
        <v>7.25</v>
      </c>
      <c r="E72" s="6">
        <v>7.25</v>
      </c>
      <c r="F72" s="6">
        <v>7.25</v>
      </c>
      <c r="G72" s="6">
        <v>7.25</v>
      </c>
      <c r="H72" s="6">
        <v>7.25</v>
      </c>
      <c r="I72" s="6">
        <v>7.25</v>
      </c>
      <c r="J72" s="6">
        <v>7.25</v>
      </c>
      <c r="K72" s="6">
        <v>7.25</v>
      </c>
      <c r="L72" s="6">
        <v>7.25</v>
      </c>
      <c r="M72" s="6">
        <v>7.25</v>
      </c>
      <c r="N72" s="6">
        <v>7.25</v>
      </c>
      <c r="O72" s="6">
        <v>7.25</v>
      </c>
      <c r="P72" s="6">
        <v>7.25</v>
      </c>
      <c r="Q72" s="6">
        <v>7.25</v>
      </c>
      <c r="R72" s="6">
        <v>7.25</v>
      </c>
    </row>
    <row r="73" spans="1:19" x14ac:dyDescent="0.25">
      <c r="A73" t="s">
        <v>78</v>
      </c>
      <c r="B73" s="6">
        <v>7.4</v>
      </c>
      <c r="C73" s="6">
        <v>7.4</v>
      </c>
      <c r="D73" s="6">
        <v>7.4</v>
      </c>
      <c r="E73" s="6">
        <v>7.75</v>
      </c>
      <c r="F73" s="6">
        <v>8</v>
      </c>
      <c r="G73" s="6">
        <v>9</v>
      </c>
      <c r="H73" s="6">
        <v>9</v>
      </c>
      <c r="I73" s="6">
        <v>9.6</v>
      </c>
      <c r="J73" s="6">
        <v>10.1</v>
      </c>
      <c r="K73" s="6">
        <v>10.5</v>
      </c>
      <c r="L73" s="6">
        <v>11.5</v>
      </c>
      <c r="M73" s="6">
        <v>11.5</v>
      </c>
      <c r="N73" s="6">
        <v>12.25</v>
      </c>
      <c r="O73" s="6">
        <v>13</v>
      </c>
      <c r="P73" s="6">
        <v>14</v>
      </c>
      <c r="Q73" s="6">
        <v>15</v>
      </c>
      <c r="R73" s="6">
        <v>15</v>
      </c>
    </row>
    <row r="74" spans="1:19" x14ac:dyDescent="0.25">
      <c r="A74" t="s">
        <v>79</v>
      </c>
      <c r="B74" s="3">
        <v>7.25</v>
      </c>
      <c r="C74" s="3">
        <v>7.25</v>
      </c>
      <c r="D74" s="3">
        <v>7.25</v>
      </c>
      <c r="E74" s="3">
        <v>7.25</v>
      </c>
      <c r="F74" s="3">
        <v>7.25</v>
      </c>
      <c r="G74" s="3">
        <v>7.25</v>
      </c>
      <c r="H74" s="3">
        <v>7.25</v>
      </c>
      <c r="I74" s="3">
        <v>7.25</v>
      </c>
      <c r="J74" s="3">
        <v>7.25</v>
      </c>
      <c r="K74" s="3">
        <v>7.25</v>
      </c>
      <c r="L74" s="3">
        <v>7.25</v>
      </c>
      <c r="M74" s="3">
        <v>7.25</v>
      </c>
      <c r="N74" s="3">
        <v>7.25</v>
      </c>
      <c r="O74" s="3">
        <v>7.25</v>
      </c>
      <c r="P74" s="3">
        <v>7.25</v>
      </c>
      <c r="Q74" s="3">
        <v>7.25</v>
      </c>
      <c r="R74" s="3">
        <v>7.25</v>
      </c>
    </row>
    <row r="75" spans="1:19" x14ac:dyDescent="0.25">
      <c r="A75" t="s">
        <v>80</v>
      </c>
      <c r="B75" s="6">
        <v>7.25</v>
      </c>
      <c r="C75" s="6">
        <v>7.25</v>
      </c>
      <c r="D75" s="6">
        <v>7.25</v>
      </c>
      <c r="E75" s="6">
        <v>7.25</v>
      </c>
      <c r="F75" s="6">
        <v>7.25</v>
      </c>
      <c r="G75" s="6">
        <v>8.5</v>
      </c>
      <c r="H75" s="6">
        <v>8.5</v>
      </c>
      <c r="I75" s="6">
        <v>8.65</v>
      </c>
      <c r="J75" s="6">
        <v>8.85</v>
      </c>
      <c r="K75" s="6">
        <v>9.1</v>
      </c>
      <c r="L75" s="6">
        <v>9.3000000000000007</v>
      </c>
      <c r="M75" s="6">
        <v>9.4499999999999993</v>
      </c>
      <c r="N75" s="7">
        <f>M75*(1+$U$2)</f>
        <v>9.7193249999999995</v>
      </c>
      <c r="O75" s="7">
        <f t="shared" ref="O75:R75" si="23">N75*(1+V$2)</f>
        <v>9.9380098124999989</v>
      </c>
      <c r="P75" s="7">
        <f t="shared" si="23"/>
        <v>10.136770008749998</v>
      </c>
      <c r="Q75" s="7">
        <f t="shared" si="23"/>
        <v>10.339505408924998</v>
      </c>
      <c r="R75" s="7">
        <f t="shared" si="23"/>
        <v>10.546295517103498</v>
      </c>
    </row>
    <row r="76" spans="1:19" x14ac:dyDescent="0.25">
      <c r="A76" t="s">
        <v>81</v>
      </c>
      <c r="B76" s="3">
        <v>7.25</v>
      </c>
      <c r="C76" s="3">
        <v>7.25</v>
      </c>
      <c r="D76" s="3">
        <v>7.25</v>
      </c>
      <c r="E76" s="3">
        <v>7.25</v>
      </c>
      <c r="F76" s="3">
        <v>7.25</v>
      </c>
      <c r="G76" s="3">
        <v>7.25</v>
      </c>
      <c r="H76" s="3">
        <v>7.25</v>
      </c>
      <c r="I76" s="3">
        <v>7.25</v>
      </c>
      <c r="J76" s="3">
        <v>7.25</v>
      </c>
      <c r="K76" s="3">
        <v>7.25</v>
      </c>
      <c r="L76" s="3">
        <v>7.25</v>
      </c>
      <c r="M76" s="3">
        <v>7.25</v>
      </c>
      <c r="N76" s="3">
        <v>7.25</v>
      </c>
      <c r="O76" s="3">
        <v>7.25</v>
      </c>
      <c r="P76" s="3">
        <v>7.25</v>
      </c>
      <c r="Q76" s="3">
        <v>7.25</v>
      </c>
      <c r="R76" s="3">
        <v>7.25</v>
      </c>
    </row>
    <row r="77" spans="1:19" x14ac:dyDescent="0.25">
      <c r="A77" t="s">
        <v>82</v>
      </c>
      <c r="B77" s="6">
        <v>7.25</v>
      </c>
      <c r="C77" s="6">
        <v>7.25</v>
      </c>
      <c r="D77" s="6">
        <v>7.25</v>
      </c>
      <c r="E77" s="6">
        <v>7.25</v>
      </c>
      <c r="F77" s="6">
        <v>7.25</v>
      </c>
      <c r="G77" s="6">
        <v>7.25</v>
      </c>
      <c r="H77" s="6">
        <v>7.25</v>
      </c>
      <c r="I77" s="6">
        <v>7.25</v>
      </c>
      <c r="J77" s="6">
        <v>7.25</v>
      </c>
      <c r="K77" s="6">
        <v>7.25</v>
      </c>
      <c r="L77" s="6">
        <v>7.25</v>
      </c>
      <c r="M77" s="6">
        <v>7.25</v>
      </c>
      <c r="N77" s="6">
        <v>7.25</v>
      </c>
      <c r="O77" s="6">
        <v>7.25</v>
      </c>
      <c r="P77" s="6">
        <v>7.25</v>
      </c>
      <c r="Q77" s="6">
        <v>7.25</v>
      </c>
      <c r="R77" s="6">
        <v>7.25</v>
      </c>
    </row>
    <row r="78" spans="1:19" x14ac:dyDescent="0.25">
      <c r="A78" t="s">
        <v>83</v>
      </c>
      <c r="B78" s="6">
        <v>7.25</v>
      </c>
      <c r="C78" s="6">
        <v>7.25</v>
      </c>
      <c r="D78" s="6">
        <v>7.25</v>
      </c>
      <c r="E78" s="6">
        <v>7.25</v>
      </c>
      <c r="F78" s="6">
        <v>7.25</v>
      </c>
      <c r="G78" s="6">
        <v>7.25</v>
      </c>
      <c r="H78" s="6">
        <v>7.25</v>
      </c>
      <c r="I78" s="6">
        <v>7.25</v>
      </c>
      <c r="J78" s="6">
        <v>7.25</v>
      </c>
      <c r="K78" s="6">
        <v>7.25</v>
      </c>
      <c r="L78" s="6">
        <v>7.25</v>
      </c>
      <c r="M78" s="6">
        <v>7.25</v>
      </c>
      <c r="N78" s="6">
        <v>7.25</v>
      </c>
      <c r="O78" s="6">
        <v>7.25</v>
      </c>
      <c r="P78" s="6">
        <v>7.25</v>
      </c>
      <c r="Q78" s="6">
        <v>7.25</v>
      </c>
      <c r="R78" s="6">
        <v>7.25</v>
      </c>
    </row>
    <row r="79" spans="1:19" x14ac:dyDescent="0.25">
      <c r="A79" t="s">
        <v>84</v>
      </c>
      <c r="B79" s="6">
        <v>8.06</v>
      </c>
      <c r="C79" s="6">
        <v>8.15</v>
      </c>
      <c r="D79" s="6">
        <v>8.4600000000000009</v>
      </c>
      <c r="E79" s="6">
        <v>8.6</v>
      </c>
      <c r="F79" s="6">
        <v>8.73</v>
      </c>
      <c r="G79" s="6">
        <v>9.15</v>
      </c>
      <c r="H79" s="6">
        <v>9.6</v>
      </c>
      <c r="I79" s="6">
        <v>10</v>
      </c>
      <c r="J79" s="6">
        <v>10.5</v>
      </c>
      <c r="K79" s="6">
        <v>10.96</v>
      </c>
      <c r="L79" s="6">
        <v>10.96</v>
      </c>
      <c r="M79" s="6">
        <v>11.75</v>
      </c>
      <c r="N79" s="6">
        <v>12.55</v>
      </c>
      <c r="O79" s="7">
        <f t="shared" ref="O79:R79" si="24">N79*(1+V$2)</f>
        <v>12.832375000000001</v>
      </c>
      <c r="P79" s="7">
        <f t="shared" si="24"/>
        <v>13.0890225</v>
      </c>
      <c r="Q79" s="7">
        <f t="shared" si="24"/>
        <v>13.35080295</v>
      </c>
      <c r="R79" s="7">
        <f t="shared" si="24"/>
        <v>13.617819009</v>
      </c>
      <c r="S79" t="s">
        <v>105</v>
      </c>
    </row>
    <row r="80" spans="1:19" x14ac:dyDescent="0.25">
      <c r="A80" t="s">
        <v>85</v>
      </c>
      <c r="B80" s="6">
        <v>7.25</v>
      </c>
      <c r="C80" s="6">
        <v>7.25</v>
      </c>
      <c r="D80" s="6">
        <v>7.25</v>
      </c>
      <c r="E80" s="6">
        <v>7.25</v>
      </c>
      <c r="F80" s="6">
        <v>7.25</v>
      </c>
      <c r="G80" s="6">
        <v>7.25</v>
      </c>
      <c r="H80" s="6">
        <v>7.25</v>
      </c>
      <c r="I80" s="6">
        <v>7.25</v>
      </c>
      <c r="J80" s="6">
        <v>7.25</v>
      </c>
      <c r="K80" s="6">
        <v>7.25</v>
      </c>
      <c r="L80" s="6">
        <v>7.25</v>
      </c>
      <c r="M80" s="6">
        <v>9.5</v>
      </c>
      <c r="N80" s="6">
        <v>11</v>
      </c>
      <c r="O80" s="6">
        <v>12</v>
      </c>
      <c r="P80" s="6">
        <v>12</v>
      </c>
      <c r="Q80" s="6">
        <v>13.5</v>
      </c>
      <c r="R80" s="6">
        <v>15</v>
      </c>
      <c r="S80" t="s">
        <v>104</v>
      </c>
    </row>
    <row r="81" spans="1:18" x14ac:dyDescent="0.25">
      <c r="A81" t="s">
        <v>86</v>
      </c>
      <c r="B81" s="6">
        <v>8.5500000000000007</v>
      </c>
      <c r="C81" s="6">
        <v>8.67</v>
      </c>
      <c r="D81" s="6">
        <v>9.0399999999999991</v>
      </c>
      <c r="E81" s="6">
        <v>9.19</v>
      </c>
      <c r="F81" s="6">
        <v>9.32</v>
      </c>
      <c r="G81" s="6">
        <v>9.4700000000000006</v>
      </c>
      <c r="H81" s="6">
        <v>9.4700000000000006</v>
      </c>
      <c r="I81" s="6">
        <v>11</v>
      </c>
      <c r="J81" s="6">
        <v>15</v>
      </c>
      <c r="K81" s="6">
        <v>15</v>
      </c>
      <c r="L81" s="6">
        <v>15</v>
      </c>
      <c r="M81" s="6">
        <v>15.796153846153846</v>
      </c>
      <c r="N81" s="7">
        <f t="shared" ref="N81:N88" si="25">M81*(1+$U$2)</f>
        <v>16.246344230769232</v>
      </c>
      <c r="O81" s="7">
        <f t="shared" ref="O81:R88" si="26">N81*(1+V$2)</f>
        <v>16.611886975961539</v>
      </c>
      <c r="P81" s="7">
        <f t="shared" si="26"/>
        <v>16.944124715480772</v>
      </c>
      <c r="Q81" s="7">
        <f t="shared" si="26"/>
        <v>17.283007209790387</v>
      </c>
      <c r="R81" s="7">
        <f t="shared" si="26"/>
        <v>17.628667353986195</v>
      </c>
    </row>
    <row r="82" spans="1:18" x14ac:dyDescent="0.25">
      <c r="A82" t="s">
        <v>87</v>
      </c>
      <c r="B82" s="6">
        <v>8.5500000000000007</v>
      </c>
      <c r="C82" s="6">
        <v>8.67</v>
      </c>
      <c r="D82" s="6">
        <v>9.0399999999999991</v>
      </c>
      <c r="E82" s="6">
        <v>9.19</v>
      </c>
      <c r="F82" s="6">
        <v>9.32</v>
      </c>
      <c r="G82" s="6">
        <v>9.4700000000000006</v>
      </c>
      <c r="H82" s="6">
        <f>H81</f>
        <v>9.4700000000000006</v>
      </c>
      <c r="I82" s="6">
        <f>I81</f>
        <v>11</v>
      </c>
      <c r="J82" s="6">
        <v>15</v>
      </c>
      <c r="K82" s="6">
        <v>15</v>
      </c>
      <c r="L82" s="6">
        <v>16.39</v>
      </c>
      <c r="M82" s="6">
        <v>16.690000000000001</v>
      </c>
      <c r="N82" s="7">
        <f t="shared" si="25"/>
        <v>17.165665000000001</v>
      </c>
      <c r="O82" s="7">
        <f t="shared" si="26"/>
        <v>17.5518924625</v>
      </c>
      <c r="P82" s="7">
        <f t="shared" si="26"/>
        <v>17.902930311750001</v>
      </c>
      <c r="Q82" s="7">
        <f t="shared" si="26"/>
        <v>18.260988917985003</v>
      </c>
      <c r="R82" s="7">
        <f t="shared" si="26"/>
        <v>18.626208696344705</v>
      </c>
    </row>
    <row r="83" spans="1:18" x14ac:dyDescent="0.25">
      <c r="A83" t="s">
        <v>88</v>
      </c>
      <c r="B83" s="6">
        <v>8.5500000000000007</v>
      </c>
      <c r="C83" s="6">
        <v>8.67</v>
      </c>
      <c r="D83" s="6">
        <v>9.0399999999999991</v>
      </c>
      <c r="E83" s="6">
        <v>9.19</v>
      </c>
      <c r="F83" s="6">
        <v>9.32</v>
      </c>
      <c r="G83" s="6">
        <v>9.4700000000000006</v>
      </c>
      <c r="H83" s="6">
        <v>9.4700000000000006</v>
      </c>
      <c r="I83" s="6">
        <v>11</v>
      </c>
      <c r="J83" s="6">
        <v>11.5</v>
      </c>
      <c r="K83" s="6">
        <v>12</v>
      </c>
      <c r="L83" s="6">
        <v>13.5</v>
      </c>
      <c r="M83" s="6">
        <v>13.69</v>
      </c>
      <c r="N83" s="7">
        <f t="shared" si="25"/>
        <v>14.080164999999999</v>
      </c>
      <c r="O83" s="7">
        <f t="shared" si="26"/>
        <v>14.396968712499998</v>
      </c>
      <c r="P83" s="7">
        <f t="shared" si="26"/>
        <v>14.684908086749997</v>
      </c>
      <c r="Q83" s="7">
        <f t="shared" si="26"/>
        <v>14.978606248484997</v>
      </c>
      <c r="R83" s="7">
        <f t="shared" si="26"/>
        <v>15.278178373454697</v>
      </c>
    </row>
    <row r="84" spans="1:18" x14ac:dyDescent="0.25">
      <c r="A84" t="s">
        <v>87</v>
      </c>
      <c r="B84" s="6">
        <v>8.5500000000000007</v>
      </c>
      <c r="C84" s="6">
        <v>8.67</v>
      </c>
      <c r="D84" s="6">
        <v>9.0399999999999991</v>
      </c>
      <c r="E84" s="6">
        <v>9.19</v>
      </c>
      <c r="F84" s="6">
        <v>9.32</v>
      </c>
      <c r="G84" s="6">
        <v>9.4700000000000006</v>
      </c>
      <c r="H84" s="6">
        <f>H83</f>
        <v>9.4700000000000006</v>
      </c>
      <c r="I84" s="6">
        <f>I83</f>
        <v>11</v>
      </c>
      <c r="J84" s="6">
        <v>11.5</v>
      </c>
      <c r="K84" s="6">
        <v>12</v>
      </c>
      <c r="L84" s="6">
        <v>13.5</v>
      </c>
      <c r="M84" s="6">
        <v>15</v>
      </c>
      <c r="N84" s="7">
        <f t="shared" si="25"/>
        <v>15.4275</v>
      </c>
      <c r="O84" s="7">
        <f t="shared" si="26"/>
        <v>15.77461875</v>
      </c>
      <c r="P84" s="7">
        <f t="shared" si="26"/>
        <v>16.090111125</v>
      </c>
      <c r="Q84" s="7">
        <f t="shared" si="26"/>
        <v>16.411913347500001</v>
      </c>
      <c r="R84" s="7">
        <f t="shared" si="26"/>
        <v>16.740151614449999</v>
      </c>
    </row>
    <row r="85" spans="1:18" x14ac:dyDescent="0.25">
      <c r="A85" t="s">
        <v>89</v>
      </c>
      <c r="B85" s="6">
        <v>8.5500000000000007</v>
      </c>
      <c r="C85" s="6">
        <v>8.67</v>
      </c>
      <c r="D85" s="6">
        <v>9.0399999999999991</v>
      </c>
      <c r="E85" s="6">
        <v>9.19</v>
      </c>
      <c r="F85" s="6">
        <v>9.32</v>
      </c>
      <c r="G85" s="6">
        <v>9.4700000000000006</v>
      </c>
      <c r="H85" s="6">
        <v>9.4700000000000006</v>
      </c>
      <c r="I85" s="6">
        <v>11</v>
      </c>
      <c r="J85" s="6">
        <v>15.45</v>
      </c>
      <c r="K85" s="6">
        <v>15.45</v>
      </c>
      <c r="L85" s="6">
        <v>15.45</v>
      </c>
      <c r="M85" s="6">
        <v>16.270038461538462</v>
      </c>
      <c r="N85" s="7">
        <f t="shared" si="25"/>
        <v>16.733734557692308</v>
      </c>
      <c r="O85" s="7">
        <f t="shared" si="26"/>
        <v>17.110243585240386</v>
      </c>
      <c r="P85" s="7">
        <f t="shared" si="26"/>
        <v>17.452448456945195</v>
      </c>
      <c r="Q85" s="7">
        <f t="shared" si="26"/>
        <v>17.801497426084101</v>
      </c>
      <c r="R85" s="7">
        <f t="shared" si="26"/>
        <v>18.157527374605785</v>
      </c>
    </row>
    <row r="86" spans="1:18" x14ac:dyDescent="0.25">
      <c r="A86" t="s">
        <v>87</v>
      </c>
      <c r="B86" s="6">
        <v>8.5500000000000007</v>
      </c>
      <c r="C86" s="6">
        <v>8.67</v>
      </c>
      <c r="D86" s="6">
        <v>9.0399999999999991</v>
      </c>
      <c r="E86" s="6">
        <v>9.19</v>
      </c>
      <c r="F86" s="6">
        <v>9.32</v>
      </c>
      <c r="G86" s="6">
        <v>9.4700000000000006</v>
      </c>
      <c r="H86" s="6">
        <f>H85</f>
        <v>9.4700000000000006</v>
      </c>
      <c r="I86" s="6">
        <f>I85</f>
        <v>11</v>
      </c>
      <c r="J86" s="6">
        <v>15.45</v>
      </c>
      <c r="K86" s="6">
        <v>15.45</v>
      </c>
      <c r="L86" s="6">
        <v>16.39</v>
      </c>
      <c r="M86" s="6">
        <v>16.690000000000001</v>
      </c>
      <c r="N86" s="7">
        <f t="shared" si="25"/>
        <v>17.165665000000001</v>
      </c>
      <c r="O86" s="7">
        <f t="shared" si="26"/>
        <v>17.5518924625</v>
      </c>
      <c r="P86" s="7">
        <f t="shared" si="26"/>
        <v>17.902930311750001</v>
      </c>
      <c r="Q86" s="7">
        <f t="shared" si="26"/>
        <v>18.260988917985003</v>
      </c>
      <c r="R86" s="7">
        <f t="shared" si="26"/>
        <v>18.626208696344705</v>
      </c>
    </row>
    <row r="87" spans="1:18" x14ac:dyDescent="0.25">
      <c r="A87" t="s">
        <v>90</v>
      </c>
      <c r="B87" s="6">
        <v>8.5500000000000007</v>
      </c>
      <c r="C87" s="6">
        <v>8.67</v>
      </c>
      <c r="D87" s="6">
        <v>9.0399999999999991</v>
      </c>
      <c r="E87" s="6">
        <v>9.19</v>
      </c>
      <c r="F87" s="6">
        <v>9.32</v>
      </c>
      <c r="G87" s="6">
        <v>9.4700000000000006</v>
      </c>
      <c r="H87" s="6">
        <v>9.4700000000000006</v>
      </c>
      <c r="I87" s="6">
        <v>11</v>
      </c>
      <c r="J87" s="6">
        <v>14</v>
      </c>
      <c r="K87" s="6">
        <v>15</v>
      </c>
      <c r="L87" s="6">
        <v>15</v>
      </c>
      <c r="M87" s="6">
        <v>15.796153846153846</v>
      </c>
      <c r="N87" s="7">
        <f t="shared" si="25"/>
        <v>16.246344230769232</v>
      </c>
      <c r="O87" s="7">
        <f t="shared" si="26"/>
        <v>16.611886975961539</v>
      </c>
      <c r="P87" s="7">
        <f t="shared" si="26"/>
        <v>16.944124715480772</v>
      </c>
      <c r="Q87" s="7">
        <f t="shared" si="26"/>
        <v>17.283007209790387</v>
      </c>
      <c r="R87" s="7">
        <f t="shared" si="26"/>
        <v>17.628667353986195</v>
      </c>
    </row>
    <row r="88" spans="1:18" x14ac:dyDescent="0.25">
      <c r="A88" t="s">
        <v>87</v>
      </c>
      <c r="B88" s="6">
        <v>8.5500000000000007</v>
      </c>
      <c r="C88" s="6">
        <v>8.67</v>
      </c>
      <c r="D88" s="6">
        <v>9.0399999999999991</v>
      </c>
      <c r="E88" s="6">
        <v>9.19</v>
      </c>
      <c r="F88" s="6">
        <v>9.32</v>
      </c>
      <c r="G88" s="6">
        <v>9.4700000000000006</v>
      </c>
      <c r="H88" s="6">
        <f>H87</f>
        <v>9.4700000000000006</v>
      </c>
      <c r="I88" s="6">
        <f>I87</f>
        <v>11</v>
      </c>
      <c r="J88" s="6">
        <v>14</v>
      </c>
      <c r="K88" s="6">
        <v>15</v>
      </c>
      <c r="L88" s="6">
        <v>15.75</v>
      </c>
      <c r="M88" s="6">
        <v>16.690000000000001</v>
      </c>
      <c r="N88" s="7">
        <f t="shared" si="25"/>
        <v>17.165665000000001</v>
      </c>
      <c r="O88" s="7">
        <f t="shared" si="26"/>
        <v>17.5518924625</v>
      </c>
      <c r="P88" s="7">
        <f t="shared" si="26"/>
        <v>17.902930311750001</v>
      </c>
      <c r="Q88" s="7">
        <f t="shared" si="26"/>
        <v>18.260988917985003</v>
      </c>
      <c r="R88" s="7">
        <f t="shared" si="26"/>
        <v>18.626208696344705</v>
      </c>
    </row>
    <row r="89" spans="1:18" x14ac:dyDescent="0.25">
      <c r="A89" t="s">
        <v>91</v>
      </c>
      <c r="B89" s="6">
        <v>8.5500000000000007</v>
      </c>
      <c r="C89" s="6">
        <v>8.67</v>
      </c>
      <c r="D89" s="6">
        <v>9.0399999999999991</v>
      </c>
      <c r="E89" s="6">
        <v>9.19</v>
      </c>
      <c r="F89" s="6">
        <v>9.32</v>
      </c>
      <c r="G89" s="6">
        <v>9.4700000000000006</v>
      </c>
      <c r="H89" s="6">
        <v>8.75</v>
      </c>
      <c r="I89" s="6">
        <v>8.75</v>
      </c>
      <c r="J89" s="6">
        <v>8.75</v>
      </c>
      <c r="K89" s="6">
        <v>8.75</v>
      </c>
      <c r="L89" s="6">
        <v>8.75</v>
      </c>
      <c r="M89" s="6">
        <v>8.75</v>
      </c>
      <c r="N89" s="6">
        <v>8.75</v>
      </c>
      <c r="O89" s="6">
        <v>8.75</v>
      </c>
      <c r="P89" s="6">
        <v>8.75</v>
      </c>
      <c r="Q89" s="6">
        <v>8.75</v>
      </c>
      <c r="R89" s="6">
        <v>8.75</v>
      </c>
    </row>
    <row r="90" spans="1:18" x14ac:dyDescent="0.25">
      <c r="A90" t="s">
        <v>92</v>
      </c>
      <c r="B90" s="6">
        <v>7.25</v>
      </c>
      <c r="C90" s="6">
        <v>7.25</v>
      </c>
      <c r="D90" s="6">
        <v>7.25</v>
      </c>
      <c r="E90" s="6">
        <v>7.25</v>
      </c>
      <c r="F90" s="6">
        <v>7.25</v>
      </c>
      <c r="G90" s="6">
        <v>7.25</v>
      </c>
      <c r="H90" s="6">
        <v>7.25</v>
      </c>
      <c r="I90" s="6">
        <v>7.25</v>
      </c>
      <c r="J90" s="6">
        <v>7.25</v>
      </c>
      <c r="K90" s="6">
        <v>7.25</v>
      </c>
      <c r="L90" s="6">
        <v>7.25</v>
      </c>
      <c r="M90" s="6">
        <v>7.25</v>
      </c>
      <c r="N90" s="6">
        <v>7.25</v>
      </c>
      <c r="O90" s="6">
        <v>7.25</v>
      </c>
      <c r="P90" s="6">
        <v>7.25</v>
      </c>
      <c r="Q90" s="6">
        <v>7.25</v>
      </c>
      <c r="R90" s="6">
        <v>7.25</v>
      </c>
    </row>
    <row r="91" spans="1:18" x14ac:dyDescent="0.25">
      <c r="A91" t="s">
        <v>93</v>
      </c>
      <c r="B91" s="3">
        <v>7.25</v>
      </c>
      <c r="C91" s="3">
        <v>7.25</v>
      </c>
      <c r="D91" s="3">
        <v>7.25</v>
      </c>
      <c r="E91" s="3">
        <v>7.25</v>
      </c>
      <c r="F91" s="3">
        <v>7.25</v>
      </c>
      <c r="G91" s="3">
        <v>7.25</v>
      </c>
      <c r="H91" s="3">
        <v>7.25</v>
      </c>
      <c r="I91" s="3">
        <v>7.25</v>
      </c>
      <c r="J91" s="3">
        <v>7.25</v>
      </c>
      <c r="K91" s="3">
        <v>7.25</v>
      </c>
      <c r="L91" s="3">
        <v>7.25</v>
      </c>
      <c r="M91" s="3">
        <v>7.25</v>
      </c>
      <c r="N91" s="3">
        <v>7.25</v>
      </c>
      <c r="O91" s="3">
        <v>7.25</v>
      </c>
      <c r="P91" s="3">
        <v>7.25</v>
      </c>
      <c r="Q91" s="3">
        <v>7.25</v>
      </c>
      <c r="R91" s="3">
        <v>7.25</v>
      </c>
    </row>
    <row r="92" spans="1:18" x14ac:dyDescent="0.25">
      <c r="A92" t="s">
        <v>94</v>
      </c>
      <c r="B92" s="6">
        <v>8.25</v>
      </c>
      <c r="C92" s="6">
        <v>8.25</v>
      </c>
      <c r="D92" s="6">
        <v>8.25</v>
      </c>
      <c r="E92" s="6">
        <v>8.25</v>
      </c>
      <c r="F92" s="6">
        <v>9.5</v>
      </c>
      <c r="G92" s="6">
        <v>10.5</v>
      </c>
      <c r="H92" s="6">
        <v>11.5</v>
      </c>
      <c r="I92" s="6">
        <v>11.5</v>
      </c>
      <c r="J92" s="6">
        <v>13.25</v>
      </c>
      <c r="K92" s="6">
        <v>14</v>
      </c>
      <c r="L92" s="6">
        <v>15</v>
      </c>
      <c r="M92" s="6">
        <v>15</v>
      </c>
      <c r="N92" s="6">
        <v>15</v>
      </c>
      <c r="O92" s="6">
        <v>15</v>
      </c>
      <c r="P92" s="6">
        <v>15</v>
      </c>
      <c r="Q92" s="6">
        <v>15</v>
      </c>
      <c r="R92" s="6">
        <v>15</v>
      </c>
    </row>
  </sheetData>
  <conditionalFormatting sqref="E60">
    <cfRule type="cellIs" dxfId="50" priority="5" operator="equal">
      <formula>0</formula>
    </cfRule>
  </conditionalFormatting>
  <conditionalFormatting sqref="F60">
    <cfRule type="cellIs" dxfId="49" priority="4" operator="equal">
      <formula>0</formula>
    </cfRule>
  </conditionalFormatting>
  <conditionalFormatting sqref="B59">
    <cfRule type="cellIs" dxfId="48" priority="3" operator="equal">
      <formula>0</formula>
    </cfRule>
  </conditionalFormatting>
  <conditionalFormatting sqref="D59">
    <cfRule type="cellIs" dxfId="47" priority="1" operator="equal">
      <formula>0</formula>
    </cfRule>
  </conditionalFormatting>
  <conditionalFormatting sqref="C59">
    <cfRule type="cellIs" dxfId="46" priority="2" operator="equal">
      <formula>0</formula>
    </cfRule>
  </conditionalFormatting>
  <conditionalFormatting sqref="I37:R38 K39:R39 H40:R49 H4:R22 F1:R1 H34:R36 H51:R67 H69:R73 H75:R75 H77:R90 H92:R92 U1:Y1 H24:R32">
    <cfRule type="cellIs" dxfId="45" priority="51" operator="equal">
      <formula>0</formula>
    </cfRule>
  </conditionalFormatting>
  <conditionalFormatting sqref="H37">
    <cfRule type="cellIs" dxfId="44" priority="50" operator="equal">
      <formula>0</formula>
    </cfRule>
  </conditionalFormatting>
  <conditionalFormatting sqref="H38">
    <cfRule type="cellIs" dxfId="43" priority="49" operator="equal">
      <formula>0</formula>
    </cfRule>
  </conditionalFormatting>
  <conditionalFormatting sqref="H39">
    <cfRule type="cellIs" dxfId="42" priority="47" operator="equal">
      <formula>0</formula>
    </cfRule>
  </conditionalFormatting>
  <conditionalFormatting sqref="I39:J39">
    <cfRule type="cellIs" dxfId="41" priority="48" operator="equal">
      <formula>0</formula>
    </cfRule>
  </conditionalFormatting>
  <conditionalFormatting sqref="B29:G32 B34:G34 G35">
    <cfRule type="cellIs" dxfId="40" priority="46" operator="equal">
      <formula>0</formula>
    </cfRule>
  </conditionalFormatting>
  <conditionalFormatting sqref="B54:G54">
    <cfRule type="cellIs" dxfId="39" priority="45" operator="equal">
      <formula>0</formula>
    </cfRule>
  </conditionalFormatting>
  <conditionalFormatting sqref="B56:G56">
    <cfRule type="cellIs" dxfId="38" priority="44" operator="equal">
      <formula>0</formula>
    </cfRule>
  </conditionalFormatting>
  <conditionalFormatting sqref="B65">
    <cfRule type="cellIs" dxfId="37" priority="43" operator="equal">
      <formula>0</formula>
    </cfRule>
  </conditionalFormatting>
  <conditionalFormatting sqref="C65:G65">
    <cfRule type="cellIs" dxfId="36" priority="42" operator="equal">
      <formula>0</formula>
    </cfRule>
  </conditionalFormatting>
  <conditionalFormatting sqref="B72">
    <cfRule type="cellIs" dxfId="35" priority="41" operator="equal">
      <formula>0</formula>
    </cfRule>
  </conditionalFormatting>
  <conditionalFormatting sqref="C72:G72">
    <cfRule type="cellIs" dxfId="34" priority="40" operator="equal">
      <formula>0</formula>
    </cfRule>
  </conditionalFormatting>
  <conditionalFormatting sqref="B78">
    <cfRule type="cellIs" dxfId="33" priority="39" operator="equal">
      <formula>0</formula>
    </cfRule>
  </conditionalFormatting>
  <conditionalFormatting sqref="C78:G78">
    <cfRule type="cellIs" dxfId="32" priority="38" operator="equal">
      <formula>0</formula>
    </cfRule>
  </conditionalFormatting>
  <conditionalFormatting sqref="B77">
    <cfRule type="cellIs" dxfId="31" priority="37" operator="equal">
      <formula>0</formula>
    </cfRule>
  </conditionalFormatting>
  <conditionalFormatting sqref="C77:G77">
    <cfRule type="cellIs" dxfId="30" priority="36" operator="equal">
      <formula>0</formula>
    </cfRule>
  </conditionalFormatting>
  <conditionalFormatting sqref="B80">
    <cfRule type="cellIs" dxfId="29" priority="35" operator="equal">
      <formula>0</formula>
    </cfRule>
  </conditionalFormatting>
  <conditionalFormatting sqref="C80:G80">
    <cfRule type="cellIs" dxfId="28" priority="34" operator="equal">
      <formula>0</formula>
    </cfRule>
  </conditionalFormatting>
  <conditionalFormatting sqref="B90">
    <cfRule type="cellIs" dxfId="27" priority="33" operator="equal">
      <formula>0</formula>
    </cfRule>
  </conditionalFormatting>
  <conditionalFormatting sqref="C90:G90">
    <cfRule type="cellIs" dxfId="26" priority="32" operator="equal">
      <formula>0</formula>
    </cfRule>
  </conditionalFormatting>
  <conditionalFormatting sqref="B53:G53">
    <cfRule type="cellIs" dxfId="25" priority="31" operator="equal">
      <formula>0</formula>
    </cfRule>
  </conditionalFormatting>
  <conditionalFormatting sqref="B57">
    <cfRule type="cellIs" dxfId="24" priority="30" operator="equal">
      <formula>0</formula>
    </cfRule>
  </conditionalFormatting>
  <conditionalFormatting sqref="C57">
    <cfRule type="cellIs" dxfId="23" priority="29" operator="equal">
      <formula>0</formula>
    </cfRule>
  </conditionalFormatting>
  <conditionalFormatting sqref="D57">
    <cfRule type="cellIs" dxfId="22" priority="28" operator="equal">
      <formula>0</formula>
    </cfRule>
  </conditionalFormatting>
  <conditionalFormatting sqref="E57">
    <cfRule type="cellIs" dxfId="21" priority="27" operator="equal">
      <formula>0</formula>
    </cfRule>
  </conditionalFormatting>
  <conditionalFormatting sqref="F57">
    <cfRule type="cellIs" dxfId="20" priority="26" operator="equal">
      <formula>0</formula>
    </cfRule>
  </conditionalFormatting>
  <conditionalFormatting sqref="B35:F35">
    <cfRule type="cellIs" dxfId="19" priority="25" operator="equal">
      <formula>0</formula>
    </cfRule>
  </conditionalFormatting>
  <conditionalFormatting sqref="G36">
    <cfRule type="cellIs" dxfId="18" priority="24" operator="equal">
      <formula>0</formula>
    </cfRule>
  </conditionalFormatting>
  <conditionalFormatting sqref="B36:F36">
    <cfRule type="cellIs" dxfId="17" priority="23" operator="equal">
      <formula>0</formula>
    </cfRule>
  </conditionalFormatting>
  <conditionalFormatting sqref="B55:G55">
    <cfRule type="cellIs" dxfId="16" priority="22" operator="equal">
      <formula>0</formula>
    </cfRule>
  </conditionalFormatting>
  <conditionalFormatting sqref="B58:G58">
    <cfRule type="cellIs" dxfId="15" priority="21" operator="equal">
      <formula>0</formula>
    </cfRule>
  </conditionalFormatting>
  <conditionalFormatting sqref="B66:G66">
    <cfRule type="cellIs" dxfId="14" priority="20" operator="equal">
      <formula>0</formula>
    </cfRule>
  </conditionalFormatting>
  <conditionalFormatting sqref="B75:G75">
    <cfRule type="cellIs" dxfId="13" priority="19" operator="equal">
      <formula>0</formula>
    </cfRule>
  </conditionalFormatting>
  <conditionalFormatting sqref="G37">
    <cfRule type="cellIs" dxfId="12" priority="18" operator="equal">
      <formula>0</formula>
    </cfRule>
  </conditionalFormatting>
  <conditionalFormatting sqref="B37:F37">
    <cfRule type="cellIs" dxfId="11" priority="17" operator="equal">
      <formula>0</formula>
    </cfRule>
  </conditionalFormatting>
  <conditionalFormatting sqref="G38">
    <cfRule type="cellIs" dxfId="10" priority="16" operator="equal">
      <formula>0</formula>
    </cfRule>
  </conditionalFormatting>
  <conditionalFormatting sqref="B38:F38">
    <cfRule type="cellIs" dxfId="9" priority="15" operator="equal">
      <formula>0</formula>
    </cfRule>
  </conditionalFormatting>
  <conditionalFormatting sqref="G39">
    <cfRule type="cellIs" dxfId="8" priority="14" operator="equal">
      <formula>0</formula>
    </cfRule>
  </conditionalFormatting>
  <conditionalFormatting sqref="B39:F39">
    <cfRule type="cellIs" dxfId="7" priority="13" operator="equal">
      <formula>0</formula>
    </cfRule>
  </conditionalFormatting>
  <conditionalFormatting sqref="G40">
    <cfRule type="cellIs" dxfId="6" priority="12" operator="equal">
      <formula>0</formula>
    </cfRule>
  </conditionalFormatting>
  <conditionalFormatting sqref="B40:F40">
    <cfRule type="cellIs" dxfId="5" priority="11" operator="equal">
      <formula>0</formula>
    </cfRule>
  </conditionalFormatting>
  <conditionalFormatting sqref="B61">
    <cfRule type="cellIs" dxfId="4" priority="10" operator="equal">
      <formula>0</formula>
    </cfRule>
  </conditionalFormatting>
  <conditionalFormatting sqref="C61">
    <cfRule type="cellIs" dxfId="3" priority="9" operator="equal">
      <formula>0</formula>
    </cfRule>
  </conditionalFormatting>
  <conditionalFormatting sqref="B60">
    <cfRule type="cellIs" dxfId="2" priority="8" operator="equal">
      <formula>0</formula>
    </cfRule>
  </conditionalFormatting>
  <conditionalFormatting sqref="C60">
    <cfRule type="cellIs" dxfId="1" priority="7" operator="equal">
      <formula>0</formula>
    </cfRule>
  </conditionalFormatting>
  <conditionalFormatting sqref="D60">
    <cfRule type="cellIs" dxfId="0" priority="6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Papadopoulos, Michael</dc:creator>
  <cp:lastModifiedBy>Papadopoulos, Michael</cp:lastModifiedBy>
  <dcterms:created xsi:type="dcterms:W3CDTF">2021-07-13T18:18:28Z</dcterms:created>
  <dcterms:modified xsi:type="dcterms:W3CDTF">2021-07-13T18:56:52Z</dcterms:modified>
</cp:coreProperties>
</file>