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<sst xmlns="http://schemas.openxmlformats.org/spreadsheetml/2006/main" count="30" uniqueCount="23">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</sst>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7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7" xfId="0" applyAlignment="1" applyFont="1" applyNumberFormat="1">
      <alignment horizontal="right" shrinkToFit="0" vertical="bottom" wrapText="0"/>
    </xf>
    <xf borderId="0" fillId="0" fontId="5" numFmtId="165" xfId="0" applyFont="1" applyNumberFormat="1"/>
    <xf borderId="0" fillId="0" fontId="5" numFmtId="3" xfId="0" applyFont="1" applyNumberFormat="1"/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23820758"/>
        <c:axId val="1598691237"/>
      </c:barChart>
      <c:catAx>
        <c:axId val="23820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8691237"/>
      </c:catAx>
      <c:valAx>
        <c:axId val="1598691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820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1690535439"/>
        <c:axId val="874572310"/>
      </c:lineChart>
      <c:catAx>
        <c:axId val="169053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4572310"/>
      </c:catAx>
      <c:valAx>
        <c:axId val="874572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0535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305300" cy="25050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333375</xdr:colOff>
      <xdr:row>13</xdr:row>
      <xdr:rowOff>76200</xdr:rowOff>
    </xdr:from>
    <xdr:ext cx="3857625" cy="2381250"/>
    <xdr:graphicFrame>
      <xdr:nvGraphicFramePr>
        <xdr:cNvPr id="2" name="Chart 2" title="Open and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4.57"/>
    <col customWidth="1" min="9" max="9" width="14.71"/>
    <col customWidth="1" min="10" max="25" width="10.86"/>
    <col customWidth="1" min="26" max="26" width="14.4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5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/>
      <c r="G16" s="2"/>
      <c r="H16" s="2"/>
      <c r="I16" s="2"/>
      <c r="J16" s="2"/>
    </row>
    <row r="17" ht="15.75" customHeight="1">
      <c r="A17" s="6">
        <v>42997.0</v>
      </c>
      <c r="B17" s="9">
        <f>vlookup($A17,ASXTable,2,FALSE)</f>
        <v>0.029</v>
      </c>
      <c r="C17" s="9">
        <f>vlookup($A17,ASXTable,3,FALSE)</f>
        <v>0.03</v>
      </c>
      <c r="D17" s="9">
        <f>vlookup($A17,ASXTable,4,FALSE)</f>
        <v>0.027</v>
      </c>
      <c r="E17" s="9">
        <f>vlookup($A17,ASXTable,5,FALSE)</f>
        <v>0.03</v>
      </c>
      <c r="F17" s="8"/>
      <c r="G17" s="2"/>
      <c r="H17" s="2"/>
      <c r="I17" s="2"/>
      <c r="J17" s="2"/>
    </row>
    <row r="18" ht="15.75" customHeight="1">
      <c r="A18" s="6">
        <v>42998.0</v>
      </c>
      <c r="B18" s="9">
        <f>vlookup($A18,ASXTable,2,FALSE)</f>
        <v>0.035</v>
      </c>
      <c r="C18" s="9">
        <f>vlookup($A18,ASXTable,3,FALSE)</f>
        <v>0.035</v>
      </c>
      <c r="D18" s="9">
        <f>vlookup($A18,ASXTable,4,FALSE)</f>
        <v>0.035</v>
      </c>
      <c r="E18" s="9">
        <f>vlookup($A18,ASXTable,5,FALSE)</f>
        <v>0.035</v>
      </c>
      <c r="F18" s="8"/>
      <c r="G18" s="2"/>
      <c r="H18" s="2"/>
      <c r="I18" s="2"/>
      <c r="J18" s="2"/>
    </row>
    <row r="19" ht="15.75" customHeight="1">
      <c r="A19" s="6">
        <v>43003.0</v>
      </c>
      <c r="B19" s="9">
        <f>vlookup($A19,ASXTable,2,FALSE)</f>
        <v>0.037</v>
      </c>
      <c r="C19" s="9">
        <f>vlookup($A19,ASXTable,3,FALSE)</f>
        <v>0.037</v>
      </c>
      <c r="D19" s="9">
        <f>vlookup($A19,ASXTable,4,FALSE)</f>
        <v>0.036</v>
      </c>
      <c r="E19" s="9">
        <f>vlookup($A19,ASXTable,5,FALSE)</f>
        <v>0.036</v>
      </c>
      <c r="F19" s="8"/>
      <c r="G19" s="2"/>
      <c r="H19" s="2"/>
      <c r="I19" s="2"/>
      <c r="J19" s="2"/>
    </row>
    <row r="20" ht="15.75" customHeight="1">
      <c r="A20" s="6">
        <v>43005.0</v>
      </c>
      <c r="B20" s="9">
        <f>vlookup($A20,ASXTable,2,FALSE)</f>
        <v>0.036</v>
      </c>
      <c r="C20" s="9">
        <f>vlookup($A20,ASXTable,3,FALSE)</f>
        <v>0.036</v>
      </c>
      <c r="D20" s="9">
        <f>vlookup($A20,ASXTable,4,FALSE)</f>
        <v>0.036</v>
      </c>
      <c r="E20" s="9">
        <f>vlookup($A20,ASXTable,5,FALSE)</f>
        <v>0.036</v>
      </c>
      <c r="F20" s="8"/>
      <c r="G20" s="2"/>
      <c r="H20" s="2"/>
      <c r="I20" s="2"/>
      <c r="J20" s="2"/>
    </row>
    <row r="21" ht="15.75" customHeight="1">
      <c r="A21" s="6">
        <v>43007.0</v>
      </c>
      <c r="B21" s="9">
        <f>vlookup($A21,ASXTable,2,FALSE)</f>
        <v>0.037</v>
      </c>
      <c r="C21" s="9">
        <f>vlookup($A21,ASXTable,3,FALSE)</f>
        <v>0.038</v>
      </c>
      <c r="D21" s="9">
        <f>vlookup($A21,ASXTable,4,FALSE)</f>
        <v>0.036</v>
      </c>
      <c r="E21" s="9">
        <f>vlookup($A21,ASXTable,5,FALSE)</f>
        <v>0.036</v>
      </c>
      <c r="F21" s="8"/>
      <c r="G21" s="2"/>
      <c r="H21" s="2"/>
      <c r="I21" s="2"/>
      <c r="J21" s="2"/>
    </row>
    <row r="22" ht="15.75" customHeight="1">
      <c r="A22" s="6">
        <v>43012.0</v>
      </c>
      <c r="B22" s="9">
        <f>vlookup($A22,ASXTable,2,FALSE)</f>
        <v>0.045</v>
      </c>
      <c r="C22" s="9">
        <f>vlookup($A22,ASXTable,3,FALSE)</f>
        <v>0.05</v>
      </c>
      <c r="D22" s="9">
        <f>vlookup($A22,ASXTable,4,FALSE)</f>
        <v>0.045</v>
      </c>
      <c r="E22" s="9">
        <f>vlookup($A22,ASXTable,5,FALSE)</f>
        <v>0.05</v>
      </c>
      <c r="F22" s="8"/>
      <c r="G22" s="2"/>
      <c r="H22" s="2"/>
      <c r="I22" s="2"/>
      <c r="J22" s="2"/>
    </row>
    <row r="23" ht="15.75" customHeight="1">
      <c r="A23" s="6">
        <v>43013.0</v>
      </c>
      <c r="B23" s="9">
        <f>vlookup($A23,ASXTable,2,FALSE)</f>
        <v>0.051</v>
      </c>
      <c r="C23" s="9">
        <f>vlookup($A23,ASXTable,3,FALSE)</f>
        <v>0.051</v>
      </c>
      <c r="D23" s="9">
        <f>vlookup($A23,ASXTable,4,FALSE)</f>
        <v>0.051</v>
      </c>
      <c r="E23" s="9">
        <f>vlookup($A23,ASXTable,5,FALSE)</f>
        <v>0.051</v>
      </c>
      <c r="F23" s="8"/>
      <c r="G23" s="2"/>
      <c r="H23" s="2"/>
      <c r="I23" s="2"/>
      <c r="J23" s="2"/>
    </row>
    <row r="24" ht="15.75" customHeight="1">
      <c r="A24" s="6">
        <v>43014.0</v>
      </c>
      <c r="B24" s="9">
        <f>vlookup($A24,ASXTable,2,FALSE)</f>
        <v>0.052</v>
      </c>
      <c r="C24" s="9">
        <f>vlookup($A24,ASXTable,3,FALSE)</f>
        <v>0.052</v>
      </c>
      <c r="D24" s="9">
        <f>vlookup($A24,ASXTable,4,FALSE)</f>
        <v>0.052</v>
      </c>
      <c r="E24" s="9">
        <f>vlookup($A24,ASXTable,5,FALSE)</f>
        <v>0.052</v>
      </c>
      <c r="F24" s="8"/>
      <c r="G24" s="2"/>
      <c r="H24" s="2"/>
      <c r="I24" s="2"/>
      <c r="J24" s="2"/>
    </row>
    <row r="25" ht="15.75" customHeight="1">
      <c r="A25" s="6">
        <v>43017.0</v>
      </c>
      <c r="B25" s="9">
        <f>vlookup($A25,ASXTable,2,FALSE)</f>
        <v>0.055</v>
      </c>
      <c r="C25" s="9">
        <f>vlookup($A25,ASXTable,3,FALSE)</f>
        <v>0.06</v>
      </c>
      <c r="D25" s="9">
        <f>vlookup($A25,ASXTable,4,FALSE)</f>
        <v>0.055</v>
      </c>
      <c r="E25" s="9">
        <f>vlookup($A25,ASXTable,5,FALSE)</f>
        <v>0.06</v>
      </c>
      <c r="F25" s="8"/>
      <c r="G25" s="2"/>
      <c r="H25" s="2"/>
      <c r="I25" s="2"/>
      <c r="J25" s="2"/>
    </row>
    <row r="26" ht="15.75" customHeight="1">
      <c r="A26" s="6">
        <v>43018.0</v>
      </c>
      <c r="B26" s="9">
        <f>vlookup($A26,ASXTable,2,FALSE)</f>
        <v>0.061</v>
      </c>
      <c r="C26" s="9">
        <f>vlookup($A26,ASXTable,3,FALSE)</f>
        <v>0.079</v>
      </c>
      <c r="D26" s="9">
        <f>vlookup($A26,ASXTable,4,FALSE)</f>
        <v>0.061</v>
      </c>
      <c r="E26" s="9">
        <f>vlookup($A26,ASXTable,5,FALSE)</f>
        <v>0.079</v>
      </c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0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0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0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0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0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0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0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0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0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0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0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0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0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0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0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0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0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0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0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0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0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0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0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0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0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0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0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0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0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0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>
      <c r="A101" s="11"/>
      <c r="F101" s="12"/>
    </row>
    <row r="102">
      <c r="A102" s="11"/>
      <c r="F102" s="12"/>
    </row>
    <row r="103">
      <c r="A103" s="11"/>
      <c r="F103" s="12"/>
    </row>
    <row r="104">
      <c r="A104" s="11"/>
      <c r="F104" s="12"/>
    </row>
    <row r="105">
      <c r="A105" s="11"/>
      <c r="F105" s="12"/>
    </row>
    <row r="106">
      <c r="A106" s="11"/>
      <c r="F106" s="12"/>
    </row>
    <row r="107">
      <c r="A107" s="11"/>
      <c r="F107" s="12"/>
    </row>
    <row r="108">
      <c r="A108" s="11"/>
      <c r="F108" s="12"/>
    </row>
    <row r="109">
      <c r="A109" s="11"/>
      <c r="F109" s="12"/>
    </row>
    <row r="110">
      <c r="A110" s="11"/>
      <c r="F110" s="12"/>
    </row>
    <row r="111">
      <c r="A111" s="11"/>
      <c r="F111" s="12"/>
    </row>
    <row r="112">
      <c r="A112" s="11"/>
      <c r="F112" s="12"/>
    </row>
    <row r="113">
      <c r="A113" s="11"/>
      <c r="F113" s="12"/>
    </row>
    <row r="114">
      <c r="A114" s="11"/>
      <c r="F114" s="12"/>
    </row>
    <row r="115">
      <c r="A115" s="11"/>
      <c r="F115" s="12"/>
    </row>
    <row r="116">
      <c r="A116" s="11"/>
      <c r="F116" s="12"/>
    </row>
    <row r="117">
      <c r="A117" s="11"/>
      <c r="F117" s="12"/>
    </row>
    <row r="118">
      <c r="A118" s="11"/>
      <c r="F118" s="12"/>
    </row>
    <row r="119">
      <c r="A119" s="11"/>
      <c r="F119" s="12"/>
    </row>
    <row r="120">
      <c r="A120" s="11"/>
      <c r="F120" s="12"/>
    </row>
    <row r="121">
      <c r="A121" s="11"/>
      <c r="F121" s="12"/>
    </row>
    <row r="122">
      <c r="A122" s="11"/>
      <c r="F122" s="12"/>
    </row>
    <row r="123">
      <c r="A123" s="11"/>
      <c r="F123" s="12"/>
    </row>
    <row r="124">
      <c r="A124" s="11"/>
      <c r="F124" s="12"/>
    </row>
    <row r="125">
      <c r="A125" s="11"/>
      <c r="F125" s="12"/>
    </row>
    <row r="126">
      <c r="A126" s="11"/>
      <c r="F126" s="12"/>
    </row>
    <row r="127">
      <c r="A127" s="11"/>
      <c r="F127" s="12"/>
    </row>
    <row r="128">
      <c r="A128" s="11"/>
      <c r="F128" s="12"/>
    </row>
    <row r="129">
      <c r="A129" s="11"/>
      <c r="F129" s="12"/>
    </row>
    <row r="130">
      <c r="A130" s="11"/>
      <c r="F130" s="12"/>
    </row>
    <row r="131">
      <c r="A131" s="11"/>
      <c r="F131" s="12"/>
    </row>
    <row r="132">
      <c r="A132" s="11"/>
      <c r="F132" s="12"/>
    </row>
    <row r="133">
      <c r="A133" s="11"/>
      <c r="F133" s="12"/>
    </row>
    <row r="134">
      <c r="A134" s="11"/>
      <c r="F134" s="12"/>
    </row>
    <row r="135">
      <c r="A135" s="11"/>
      <c r="F135" s="12"/>
    </row>
    <row r="136">
      <c r="A136" s="11"/>
      <c r="F136" s="12"/>
    </row>
    <row r="137">
      <c r="A137" s="11"/>
      <c r="F137" s="12"/>
    </row>
    <row r="138">
      <c r="A138" s="11"/>
      <c r="F138" s="12"/>
    </row>
    <row r="139">
      <c r="A139" s="11"/>
      <c r="F139" s="12"/>
    </row>
    <row r="140">
      <c r="A140" s="11"/>
      <c r="F140" s="12"/>
    </row>
    <row r="141">
      <c r="A141" s="11"/>
      <c r="F141" s="12"/>
    </row>
    <row r="142">
      <c r="A142" s="11"/>
      <c r="F142" s="12"/>
    </row>
    <row r="143">
      <c r="A143" s="11"/>
      <c r="F143" s="12"/>
    </row>
    <row r="144">
      <c r="A144" s="11"/>
      <c r="F144" s="12"/>
    </row>
    <row r="145">
      <c r="A145" s="11"/>
      <c r="F145" s="12"/>
    </row>
    <row r="146">
      <c r="A146" s="11"/>
      <c r="F146" s="12"/>
    </row>
    <row r="147">
      <c r="A147" s="11"/>
      <c r="F147" s="12"/>
    </row>
    <row r="148">
      <c r="A148" s="11"/>
      <c r="F148" s="12"/>
    </row>
    <row r="149">
      <c r="A149" s="11"/>
      <c r="F149" s="12"/>
    </row>
    <row r="150">
      <c r="A150" s="11"/>
      <c r="F150" s="12"/>
    </row>
    <row r="151">
      <c r="A151" s="11"/>
      <c r="F151" s="12"/>
    </row>
    <row r="152">
      <c r="A152" s="11"/>
      <c r="F152" s="12"/>
    </row>
    <row r="153">
      <c r="A153" s="11"/>
      <c r="F153" s="12"/>
    </row>
    <row r="154">
      <c r="A154" s="11"/>
      <c r="F154" s="12"/>
    </row>
    <row r="155">
      <c r="A155" s="11"/>
      <c r="F155" s="12"/>
    </row>
    <row r="156">
      <c r="A156" s="11"/>
      <c r="F156" s="12"/>
    </row>
    <row r="157">
      <c r="A157" s="11"/>
      <c r="F157" s="12"/>
    </row>
    <row r="158">
      <c r="A158" s="11"/>
      <c r="F158" s="12"/>
    </row>
    <row r="159">
      <c r="A159" s="11"/>
      <c r="F159" s="12"/>
    </row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</v>
      </c>
      <c r="B1" s="14"/>
      <c r="C1" s="15"/>
      <c r="D1" s="15"/>
      <c r="E1" s="15"/>
      <c r="F1" s="15"/>
      <c r="G1" s="16"/>
      <c r="H1" s="16"/>
      <c r="I1" s="17"/>
    </row>
    <row r="2">
      <c r="A2" s="15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6"/>
      <c r="H2" s="16" t="s">
        <v>8</v>
      </c>
      <c r="I2" s="18">
        <v>43251.0</v>
      </c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21">
        <v>7709.0</v>
      </c>
      <c r="G3" s="16"/>
      <c r="H3" s="16"/>
      <c r="I3" s="16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21">
        <v>20000.0</v>
      </c>
      <c r="G4" s="16"/>
      <c r="H4" s="16"/>
      <c r="I4" s="16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21">
        <v>22800.0</v>
      </c>
      <c r="G5" s="16"/>
      <c r="H5" s="16"/>
      <c r="I5" s="16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21">
        <v>1887.0</v>
      </c>
      <c r="G6" s="16"/>
      <c r="H6" s="16"/>
      <c r="I6" s="16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21">
        <v>14000.0</v>
      </c>
      <c r="G7" s="16"/>
      <c r="H7" s="16"/>
      <c r="I7" s="16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21">
        <v>8691.0</v>
      </c>
      <c r="G8" s="16"/>
      <c r="H8" s="16"/>
      <c r="I8" s="16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21">
        <v>9453.0</v>
      </c>
      <c r="G9" s="16"/>
      <c r="H9" s="16"/>
      <c r="I9" s="16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21">
        <v>45747.0</v>
      </c>
      <c r="G10" s="16"/>
      <c r="H10" s="16"/>
      <c r="I10" s="16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21">
        <v>12000.0</v>
      </c>
      <c r="G11" s="16"/>
      <c r="H11" s="16"/>
      <c r="I11" s="16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21">
        <v>13000.0</v>
      </c>
      <c r="G12" s="16"/>
      <c r="H12" s="16"/>
      <c r="I12" s="16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21">
        <v>10000.0</v>
      </c>
      <c r="G13" s="16"/>
      <c r="H13" s="16"/>
      <c r="I13" s="16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21">
        <v>62183.0</v>
      </c>
      <c r="G14" s="16"/>
      <c r="H14" s="16"/>
      <c r="I14" s="16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21">
        <v>33374.0</v>
      </c>
      <c r="G15" s="16"/>
      <c r="H15" s="16"/>
      <c r="I15" s="16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21">
        <v>20911.0</v>
      </c>
      <c r="G16" s="16"/>
      <c r="H16" s="16"/>
      <c r="I16" s="16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21">
        <v>4089.0</v>
      </c>
      <c r="G17" s="16"/>
      <c r="H17" s="16"/>
      <c r="I17" s="16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21">
        <v>30000.0</v>
      </c>
      <c r="G18" s="16"/>
      <c r="H18" s="16"/>
      <c r="I18" s="16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21">
        <v>6625.0</v>
      </c>
      <c r="G19" s="16"/>
      <c r="H19" s="16"/>
      <c r="I19" s="16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21">
        <v>57350.0</v>
      </c>
      <c r="G20" s="16"/>
      <c r="H20" s="16"/>
      <c r="I20" s="16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21">
        <v>11000.0</v>
      </c>
      <c r="G21" s="16"/>
      <c r="H21" s="16"/>
      <c r="I21" s="16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21">
        <v>10000.0</v>
      </c>
      <c r="G22" s="16"/>
      <c r="H22" s="16"/>
      <c r="I22" s="16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21">
        <v>19300.0</v>
      </c>
      <c r="G23" s="16"/>
      <c r="H23" s="16"/>
      <c r="I23" s="16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21">
        <v>136894.0</v>
      </c>
      <c r="G24" s="16"/>
      <c r="H24" s="16"/>
      <c r="I24" s="16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21">
        <v>10000.0</v>
      </c>
      <c r="G25" s="16"/>
      <c r="H25" s="16"/>
      <c r="I25" s="16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21">
        <v>5000.0</v>
      </c>
      <c r="G26" s="16"/>
      <c r="H26" s="16"/>
      <c r="I26" s="16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21">
        <v>28000.0</v>
      </c>
      <c r="G27" s="16"/>
      <c r="H27" s="16"/>
      <c r="I27" s="16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21">
        <v>22000.0</v>
      </c>
      <c r="G28" s="16"/>
      <c r="H28" s="16"/>
      <c r="I28" s="16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21">
        <v>33375.0</v>
      </c>
      <c r="G29" s="16"/>
      <c r="H29" s="16"/>
      <c r="I29" s="16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21">
        <v>25000.0</v>
      </c>
      <c r="G30" s="16"/>
      <c r="H30" s="16"/>
      <c r="I30" s="16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21">
        <v>5000.0</v>
      </c>
      <c r="G31" s="16"/>
      <c r="H31" s="16"/>
      <c r="I31" s="16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21">
        <v>2950.0</v>
      </c>
      <c r="G32" s="16"/>
      <c r="H32" s="16"/>
      <c r="I32" s="16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21">
        <v>12000.0</v>
      </c>
      <c r="G33" s="16"/>
      <c r="H33" s="16"/>
      <c r="I33" s="16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21">
        <v>140000.0</v>
      </c>
      <c r="G34" s="16"/>
      <c r="H34" s="16"/>
      <c r="I34" s="16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21">
        <v>3174.0</v>
      </c>
      <c r="G35" s="16"/>
      <c r="H35" s="16"/>
      <c r="I35" s="16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21">
        <v>80000.0</v>
      </c>
      <c r="G36" s="16"/>
      <c r="H36" s="16"/>
      <c r="I36" s="16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21">
        <v>20000.0</v>
      </c>
      <c r="G37" s="16"/>
      <c r="H37" s="16"/>
      <c r="I37" s="16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21">
        <v>140000.0</v>
      </c>
      <c r="G38" s="16"/>
      <c r="H38" s="16"/>
      <c r="I38" s="16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21">
        <v>25000.0</v>
      </c>
      <c r="G39" s="16"/>
      <c r="H39" s="16"/>
      <c r="I39" s="16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21">
        <v>93610.0</v>
      </c>
      <c r="G40" s="16"/>
      <c r="H40" s="16"/>
      <c r="I40" s="16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21">
        <v>5136.0</v>
      </c>
      <c r="G41" s="16"/>
      <c r="H41" s="16"/>
      <c r="I41" s="16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21">
        <v>16754.0</v>
      </c>
      <c r="G42" s="16"/>
      <c r="H42" s="16"/>
      <c r="I42" s="16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21">
        <v>56361.0</v>
      </c>
      <c r="G43" s="16"/>
      <c r="H43" s="16"/>
      <c r="I43" s="16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21">
        <v>119081.0</v>
      </c>
      <c r="G44" s="16"/>
      <c r="H44" s="16"/>
      <c r="I44" s="16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21">
        <v>20000.0</v>
      </c>
      <c r="G45" s="16"/>
      <c r="H45" s="16"/>
      <c r="I45" s="16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21">
        <v>108330.0</v>
      </c>
      <c r="G46" s="16"/>
      <c r="H46" s="16"/>
      <c r="I46" s="16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21">
        <v>112296.0</v>
      </c>
      <c r="G47" s="16"/>
      <c r="H47" s="16"/>
      <c r="I47" s="16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21">
        <v>134135.0</v>
      </c>
      <c r="G48" s="16"/>
      <c r="H48" s="16"/>
      <c r="I48" s="16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21">
        <v>2850.0</v>
      </c>
      <c r="G49" s="16"/>
      <c r="H49" s="16"/>
      <c r="I49" s="16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21">
        <v>90919.0</v>
      </c>
      <c r="G50" s="16"/>
      <c r="H50" s="16"/>
      <c r="I50" s="16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21">
        <v>3513.0</v>
      </c>
      <c r="G51" s="16"/>
      <c r="H51" s="16"/>
      <c r="I51" s="16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21">
        <v>140906.0</v>
      </c>
      <c r="G52" s="16"/>
      <c r="H52" s="16"/>
      <c r="I52" s="16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21">
        <v>57968.0</v>
      </c>
      <c r="G53" s="16"/>
      <c r="H53" s="16"/>
      <c r="I53" s="16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21">
        <v>10740.0</v>
      </c>
      <c r="G54" s="16"/>
      <c r="H54" s="16"/>
      <c r="I54" s="16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21">
        <v>2223.0</v>
      </c>
      <c r="G55" s="16"/>
      <c r="H55" s="16"/>
      <c r="I55" s="16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21">
        <v>55000.0</v>
      </c>
      <c r="G56" s="16"/>
      <c r="H56" s="16"/>
      <c r="I56" s="16"/>
    </row>
    <row r="57">
      <c r="A57" s="22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21">
        <v>88400.0</v>
      </c>
      <c r="G57" s="16"/>
      <c r="H57" s="16"/>
      <c r="I57" s="16"/>
    </row>
    <row r="58">
      <c r="A58" s="22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21">
        <v>304600.0</v>
      </c>
      <c r="G58" s="16"/>
      <c r="H58" s="16"/>
      <c r="I58" s="16"/>
    </row>
    <row r="59">
      <c r="A59" s="22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21">
        <v>5346.0</v>
      </c>
      <c r="G59" s="16"/>
      <c r="H59" s="16"/>
      <c r="I59" s="16"/>
    </row>
    <row r="60">
      <c r="A60" s="22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21">
        <v>3500.0</v>
      </c>
      <c r="G60" s="16"/>
      <c r="H60" s="16"/>
      <c r="I60" s="16"/>
    </row>
    <row r="61">
      <c r="A61" s="22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21">
        <v>201776.0</v>
      </c>
      <c r="G61" s="16"/>
      <c r="H61" s="16"/>
      <c r="I61" s="16"/>
    </row>
    <row r="62">
      <c r="A62" s="22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21">
        <v>6424.0</v>
      </c>
      <c r="G62" s="16"/>
      <c r="H62" s="16"/>
      <c r="I62" s="16"/>
    </row>
    <row r="63">
      <c r="A63" s="22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21">
        <v>3367.0</v>
      </c>
      <c r="G63" s="16"/>
      <c r="H63" s="16"/>
      <c r="I63" s="16"/>
    </row>
    <row r="64">
      <c r="A64" s="22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21">
        <v>7700.0</v>
      </c>
      <c r="G64" s="16"/>
      <c r="H64" s="16"/>
      <c r="I64" s="16"/>
    </row>
    <row r="65">
      <c r="A65" s="22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21">
        <v>28169.0</v>
      </c>
      <c r="G65" s="16"/>
      <c r="H65" s="16"/>
      <c r="I65" s="16"/>
    </row>
    <row r="66">
      <c r="A66" s="22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21">
        <v>43256.0</v>
      </c>
      <c r="G66" s="16"/>
      <c r="H66" s="16"/>
      <c r="I66" s="16"/>
    </row>
    <row r="67">
      <c r="A67" s="22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21">
        <v>121496.0</v>
      </c>
      <c r="G67" s="16"/>
      <c r="H67" s="16"/>
      <c r="I67" s="16"/>
    </row>
    <row r="68">
      <c r="A68" s="22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21">
        <v>40196.0</v>
      </c>
      <c r="G68" s="16"/>
      <c r="H68" s="16"/>
      <c r="I68" s="16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21">
        <v>12500.0</v>
      </c>
      <c r="G69" s="16"/>
      <c r="H69" s="16"/>
      <c r="I69" s="16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21">
        <v>1140.0</v>
      </c>
      <c r="G70" s="16"/>
      <c r="H70" s="16"/>
      <c r="I70" s="16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21">
        <v>150196.0</v>
      </c>
      <c r="G71" s="16"/>
      <c r="H71" s="16"/>
      <c r="I71" s="16"/>
    </row>
    <row r="72">
      <c r="A72" s="22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21">
        <v>18241.0</v>
      </c>
      <c r="G72" s="16"/>
      <c r="H72" s="16"/>
      <c r="I72" s="16"/>
    </row>
    <row r="73">
      <c r="A73" s="22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21">
        <v>38725.0</v>
      </c>
      <c r="G73" s="16"/>
      <c r="H73" s="16"/>
      <c r="I73" s="16"/>
    </row>
    <row r="74">
      <c r="A74" s="22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21">
        <v>9300.0</v>
      </c>
      <c r="G74" s="16"/>
      <c r="H74" s="16"/>
      <c r="I74" s="16"/>
    </row>
    <row r="75">
      <c r="A75" s="22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21">
        <v>17500.0</v>
      </c>
      <c r="G75" s="16"/>
      <c r="H75" s="16"/>
      <c r="I75" s="16"/>
    </row>
    <row r="76">
      <c r="A76" s="22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21">
        <v>35263.0</v>
      </c>
      <c r="G76" s="16"/>
      <c r="H76" s="16"/>
      <c r="I76" s="16"/>
    </row>
    <row r="77">
      <c r="A77" s="22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21">
        <v>60607.0</v>
      </c>
      <c r="G77" s="16"/>
      <c r="H77" s="16"/>
      <c r="I77" s="16"/>
    </row>
    <row r="78">
      <c r="A78" s="22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21">
        <v>2600.0</v>
      </c>
      <c r="G78" s="16"/>
      <c r="H78" s="16"/>
      <c r="I78" s="16"/>
    </row>
    <row r="79">
      <c r="A79" s="22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21">
        <v>29393.0</v>
      </c>
      <c r="G79" s="16"/>
      <c r="H79" s="16"/>
      <c r="I79" s="16"/>
    </row>
    <row r="80">
      <c r="A80" s="22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21">
        <v>19200.0</v>
      </c>
      <c r="G80" s="16"/>
      <c r="H80" s="16"/>
      <c r="I80" s="16"/>
    </row>
    <row r="81">
      <c r="A81" s="22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21">
        <v>12500.0</v>
      </c>
      <c r="G81" s="16"/>
      <c r="H81" s="16"/>
      <c r="I81" s="16"/>
    </row>
    <row r="82">
      <c r="A82" s="22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21">
        <v>55000.0</v>
      </c>
      <c r="G82" s="16"/>
      <c r="H82" s="16"/>
      <c r="I82" s="16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21">
        <v>109384.0</v>
      </c>
      <c r="G83" s="16"/>
      <c r="H83" s="16"/>
      <c r="I83" s="16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21">
        <v>17110.0</v>
      </c>
      <c r="G84" s="16"/>
      <c r="H84" s="16"/>
      <c r="I84" s="16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21">
        <v>64000.0</v>
      </c>
      <c r="G85" s="16"/>
      <c r="H85" s="16"/>
      <c r="I85" s="16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21">
        <v>5000.0</v>
      </c>
      <c r="G86" s="16"/>
      <c r="H86" s="16"/>
      <c r="I86" s="16"/>
    </row>
    <row r="87">
      <c r="A87" s="22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21">
        <v>119100.0</v>
      </c>
      <c r="G87" s="16"/>
      <c r="H87" s="16"/>
      <c r="I87" s="16"/>
    </row>
    <row r="88">
      <c r="A88" s="22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21">
        <v>114500.0</v>
      </c>
      <c r="G88" s="16"/>
      <c r="H88" s="16"/>
      <c r="I88" s="16"/>
    </row>
    <row r="89">
      <c r="A89" s="22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21">
        <v>40000.0</v>
      </c>
      <c r="G89" s="16"/>
      <c r="H89" s="16"/>
      <c r="I89" s="16"/>
    </row>
    <row r="90">
      <c r="A90" s="22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21">
        <v>33088.0</v>
      </c>
      <c r="G90" s="16"/>
      <c r="H90" s="16"/>
      <c r="I90" s="16"/>
    </row>
    <row r="91">
      <c r="A91" s="22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21">
        <v>27500.0</v>
      </c>
      <c r="G91" s="16"/>
      <c r="H91" s="16"/>
      <c r="I91" s="16"/>
    </row>
    <row r="92">
      <c r="A92" s="22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21">
        <v>82980.0</v>
      </c>
      <c r="G92" s="16"/>
      <c r="H92" s="16"/>
      <c r="I92" s="16"/>
    </row>
    <row r="93">
      <c r="A93" s="22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21">
        <v>33498.0</v>
      </c>
      <c r="G93" s="16"/>
      <c r="H93" s="16"/>
      <c r="I93" s="16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21">
        <v>5350.0</v>
      </c>
      <c r="G94" s="16"/>
      <c r="H94" s="16"/>
      <c r="I94" s="16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21">
        <v>8000.0</v>
      </c>
      <c r="G95" s="16"/>
      <c r="H95" s="16"/>
      <c r="I95" s="16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21">
        <v>116666.0</v>
      </c>
      <c r="G96" s="16"/>
      <c r="H96" s="16"/>
      <c r="I96" s="16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21">
        <v>22973.0</v>
      </c>
      <c r="G97" s="16"/>
      <c r="H97" s="16"/>
      <c r="I97" s="16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21">
        <v>71840.0</v>
      </c>
      <c r="G98" s="16"/>
      <c r="H98" s="16"/>
      <c r="I98" s="16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21">
        <v>6822.0</v>
      </c>
      <c r="G99" s="16"/>
      <c r="H99" s="16"/>
      <c r="I99" s="16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21">
        <v>38160.0</v>
      </c>
      <c r="G100" s="16"/>
      <c r="H100" s="16"/>
      <c r="I100" s="16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21">
        <v>143198.0</v>
      </c>
      <c r="G101" s="16"/>
      <c r="H101" s="16"/>
      <c r="I101" s="16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21">
        <v>66519.0</v>
      </c>
      <c r="G102" s="16"/>
      <c r="H102" s="16"/>
      <c r="I102" s="16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21">
        <v>15175.0</v>
      </c>
      <c r="G103" s="16"/>
      <c r="H103" s="16"/>
      <c r="I103" s="16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21">
        <v>26609.0</v>
      </c>
      <c r="G104" s="16"/>
      <c r="H104" s="16"/>
      <c r="I104" s="16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21">
        <v>17020.0</v>
      </c>
      <c r="G105" s="16"/>
      <c r="H105" s="16"/>
      <c r="I105" s="16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21">
        <v>40000.0</v>
      </c>
      <c r="G106" s="16"/>
      <c r="H106" s="16"/>
      <c r="I106" s="16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21">
        <v>120000.0</v>
      </c>
      <c r="G107" s="16"/>
      <c r="H107" s="16"/>
      <c r="I107" s="16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21">
        <v>99000.0</v>
      </c>
      <c r="G108" s="16"/>
      <c r="H108" s="16"/>
      <c r="I108" s="16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21">
        <v>223375.0</v>
      </c>
      <c r="G109" s="16"/>
      <c r="H109" s="16"/>
      <c r="I109" s="16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21">
        <v>632306.0</v>
      </c>
      <c r="G110" s="16"/>
      <c r="H110" s="16"/>
      <c r="I110" s="16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21">
        <v>113570.0</v>
      </c>
      <c r="G111" s="16"/>
      <c r="H111" s="16"/>
      <c r="I111" s="16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21">
        <v>123000.0</v>
      </c>
      <c r="G112" s="16"/>
      <c r="H112" s="16"/>
      <c r="I112" s="16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21">
        <v>155464.0</v>
      </c>
      <c r="G113" s="16"/>
      <c r="H113" s="16"/>
      <c r="I113" s="16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21">
        <v>65000.0</v>
      </c>
      <c r="G114" s="16"/>
      <c r="H114" s="16"/>
      <c r="I114" s="16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21">
        <v>49328.0</v>
      </c>
      <c r="G115" s="16"/>
      <c r="H115" s="16"/>
      <c r="I115" s="16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21">
        <v>102500.0</v>
      </c>
      <c r="G116" s="16"/>
      <c r="H116" s="16"/>
      <c r="I116" s="16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21">
        <v>89839.0</v>
      </c>
      <c r="G117" s="16"/>
      <c r="H117" s="16"/>
      <c r="I117" s="16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21">
        <v>50000.0</v>
      </c>
      <c r="G118" s="16"/>
      <c r="H118" s="16"/>
      <c r="I118" s="16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21">
        <v>40000.0</v>
      </c>
      <c r="G119" s="16"/>
      <c r="H119" s="16"/>
      <c r="I119" s="16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21">
        <v>60000.0</v>
      </c>
      <c r="G120" s="16"/>
      <c r="H120" s="16"/>
      <c r="I120" s="16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21">
        <v>12576.0</v>
      </c>
      <c r="G121" s="16"/>
      <c r="H121" s="16"/>
      <c r="I121" s="16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21">
        <v>77626.0</v>
      </c>
      <c r="G122" s="16"/>
      <c r="H122" s="16"/>
      <c r="I122" s="16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21">
        <v>12500.0</v>
      </c>
      <c r="G123" s="16"/>
      <c r="H123" s="16"/>
      <c r="I123" s="16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21">
        <v>25000.0</v>
      </c>
      <c r="G124" s="16"/>
      <c r="H124" s="16"/>
      <c r="I124" s="16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21">
        <v>19874.0</v>
      </c>
      <c r="G125" s="16"/>
      <c r="H125" s="16"/>
      <c r="I125" s="16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21">
        <v>50000.0</v>
      </c>
      <c r="G126" s="16"/>
      <c r="H126" s="16"/>
      <c r="I126" s="16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21">
        <v>30000.0</v>
      </c>
      <c r="G127" s="16"/>
      <c r="H127" s="16"/>
      <c r="I127" s="16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21">
        <v>12000.0</v>
      </c>
      <c r="G128" s="16"/>
      <c r="H128" s="16"/>
      <c r="I128" s="16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21">
        <v>8666.0</v>
      </c>
      <c r="G129" s="16"/>
      <c r="H129" s="16"/>
      <c r="I129" s="16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21">
        <v>45334.0</v>
      </c>
      <c r="G130" s="16"/>
      <c r="H130" s="16"/>
      <c r="I130" s="16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21">
        <v>93000.0</v>
      </c>
      <c r="G131" s="16"/>
      <c r="H131" s="16"/>
      <c r="I131" s="16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21">
        <v>431130.0</v>
      </c>
      <c r="G132" s="16"/>
      <c r="H132" s="16"/>
      <c r="I132" s="16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21">
        <v>50000.0</v>
      </c>
      <c r="G133" s="16"/>
      <c r="H133" s="16"/>
      <c r="I133" s="16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21">
        <v>32200.0</v>
      </c>
      <c r="G134" s="16"/>
      <c r="H134" s="16"/>
      <c r="I134" s="16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21">
        <v>174935.0</v>
      </c>
      <c r="G135" s="16"/>
      <c r="H135" s="16"/>
      <c r="I135" s="16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21">
        <v>150000.0</v>
      </c>
      <c r="G136" s="16"/>
      <c r="H136" s="16"/>
      <c r="I136" s="16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21">
        <v>40000.0</v>
      </c>
      <c r="G137" s="16"/>
      <c r="H137" s="16"/>
      <c r="I137" s="16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21">
        <v>844968.0</v>
      </c>
      <c r="G138" s="16"/>
      <c r="H138" s="16"/>
      <c r="I138" s="16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21">
        <v>136697.0</v>
      </c>
      <c r="G139" s="16"/>
      <c r="H139" s="16"/>
      <c r="I139" s="16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21">
        <v>319834.0</v>
      </c>
      <c r="G140" s="16"/>
      <c r="H140" s="16"/>
      <c r="I140" s="16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21">
        <v>598147.0</v>
      </c>
      <c r="G141" s="16"/>
      <c r="H141" s="16"/>
      <c r="I141" s="16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21">
        <v>100000.0</v>
      </c>
      <c r="G142" s="16"/>
      <c r="H142" s="16"/>
      <c r="I142" s="16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21">
        <v>254000.0</v>
      </c>
      <c r="G143" s="16"/>
      <c r="H143" s="16"/>
      <c r="I143" s="16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21">
        <v>45793.0</v>
      </c>
      <c r="G144" s="16"/>
      <c r="H144" s="16"/>
      <c r="I144" s="16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21">
        <v>1351399.0</v>
      </c>
      <c r="G145" s="16"/>
      <c r="H145" s="16"/>
      <c r="I145" s="16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21">
        <v>24501.0</v>
      </c>
      <c r="G146" s="16"/>
      <c r="H146" s="16"/>
      <c r="I146" s="16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21">
        <v>56620.0</v>
      </c>
      <c r="G147" s="16"/>
      <c r="H147" s="16"/>
      <c r="I147" s="16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21">
        <v>555000.0</v>
      </c>
      <c r="G148" s="16"/>
      <c r="H148" s="16"/>
      <c r="I148" s="16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21">
        <v>112609.0</v>
      </c>
      <c r="G149" s="16"/>
      <c r="H149" s="16"/>
      <c r="I149" s="16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21">
        <v>609560.0</v>
      </c>
      <c r="G150" s="16"/>
      <c r="H150" s="16"/>
      <c r="I150" s="16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21">
        <v>159173.0</v>
      </c>
      <c r="G151" s="16"/>
      <c r="H151" s="16"/>
      <c r="I151" s="16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21">
        <v>73334.0</v>
      </c>
      <c r="G152" s="16"/>
      <c r="H152" s="16"/>
      <c r="I152" s="16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21">
        <v>125554.0</v>
      </c>
      <c r="G153" s="16"/>
      <c r="H153" s="16"/>
      <c r="I153" s="16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21">
        <v>159007.0</v>
      </c>
      <c r="G154" s="16"/>
      <c r="H154" s="16"/>
      <c r="I154" s="16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21">
        <v>163039.0</v>
      </c>
      <c r="G155" s="16"/>
      <c r="H155" s="16"/>
      <c r="I155" s="16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21">
        <v>789066.0</v>
      </c>
      <c r="G156" s="16"/>
      <c r="H156" s="16"/>
      <c r="I156" s="16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21">
        <v>551353.0</v>
      </c>
      <c r="G157" s="16"/>
      <c r="H157" s="16"/>
      <c r="I157" s="16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21">
        <v>131156.0</v>
      </c>
      <c r="G158" s="16"/>
      <c r="H158" s="16"/>
      <c r="I158" s="16"/>
    </row>
    <row r="159">
      <c r="A159" s="19">
        <v>43251.0</v>
      </c>
      <c r="B159" s="20">
        <v>0.03</v>
      </c>
      <c r="C159" s="20">
        <v>0.03</v>
      </c>
      <c r="D159" s="20">
        <v>0.03</v>
      </c>
      <c r="E159" s="20">
        <v>0.03</v>
      </c>
      <c r="F159" s="21">
        <v>7642.0</v>
      </c>
      <c r="G159" s="16"/>
      <c r="H159" s="16"/>
      <c r="I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4.43"/>
  </cols>
  <sheetData>
    <row r="1">
      <c r="A1" s="5" t="s">
        <v>0</v>
      </c>
      <c r="B1" s="23"/>
      <c r="C1" s="23"/>
      <c r="D1" s="23"/>
      <c r="E1" s="23"/>
      <c r="F1" s="23"/>
      <c r="G1" s="23"/>
      <c r="H1" s="2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3" t="s">
        <v>14</v>
      </c>
      <c r="B3" s="21">
        <v>221.0</v>
      </c>
      <c r="C3" s="21">
        <v>47.0</v>
      </c>
      <c r="D3" s="21">
        <v>119.0</v>
      </c>
      <c r="E3" s="21">
        <v>55.0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3" t="s">
        <v>15</v>
      </c>
      <c r="B4" s="21">
        <v>161.0</v>
      </c>
      <c r="C4" s="21">
        <v>52.0</v>
      </c>
      <c r="D4" s="21">
        <v>91.0</v>
      </c>
      <c r="E4" s="21">
        <v>18.0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3" t="s">
        <v>16</v>
      </c>
      <c r="B5" s="21">
        <v>92.0</v>
      </c>
      <c r="C5" s="21">
        <v>17.0</v>
      </c>
      <c r="D5" s="21">
        <v>59.0</v>
      </c>
      <c r="E5" s="21">
        <v>16.0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3" t="s">
        <v>17</v>
      </c>
      <c r="B6" s="21">
        <v>43.0</v>
      </c>
      <c r="C6" s="21">
        <v>13.0</v>
      </c>
      <c r="D6" s="21">
        <v>22.0</v>
      </c>
      <c r="E6" s="21">
        <v>8.0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3" t="s">
        <v>18</v>
      </c>
      <c r="B7" s="21">
        <v>34.0</v>
      </c>
      <c r="C7" s="21">
        <v>3.0</v>
      </c>
      <c r="D7" s="21">
        <v>20.0</v>
      </c>
      <c r="E7" s="21">
        <v>11.0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3" t="s">
        <v>19</v>
      </c>
      <c r="B8" s="21">
        <v>10.0</v>
      </c>
      <c r="C8" s="21">
        <v>1.0</v>
      </c>
      <c r="D8" s="21">
        <v>5.0</v>
      </c>
      <c r="E8" s="21">
        <v>4.0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3" t="s">
        <v>20</v>
      </c>
      <c r="B9" s="21">
        <v>8.0</v>
      </c>
      <c r="C9" s="21">
        <v>1.0</v>
      </c>
      <c r="D9" s="21">
        <v>6.0</v>
      </c>
      <c r="E9" s="21">
        <v>1.0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15" t="s">
        <v>21</v>
      </c>
      <c r="B10" s="21">
        <f t="shared" ref="B10:E10" si="1">SUM(B3:B9)</f>
        <v>569</v>
      </c>
      <c r="C10" s="21">
        <f t="shared" si="1"/>
        <v>134</v>
      </c>
      <c r="D10" s="21">
        <f t="shared" si="1"/>
        <v>322</v>
      </c>
      <c r="E10" s="21">
        <f t="shared" si="1"/>
        <v>113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5" t="s">
        <v>22</v>
      </c>
      <c r="B11" s="23"/>
      <c r="C11" s="21">
        <f>average(C3:C9)</f>
        <v>19.14285714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