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<sst xmlns="http://schemas.openxmlformats.org/spreadsheetml/2006/main" count="33" uniqueCount="25">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</sst>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12" max="12" width="10.14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43102.0</v>
      </c>
      <c r="B25" s="10" t="str">
        <f t="shared" si="1"/>
        <v>01-02-18</v>
      </c>
      <c r="C25" s="11">
        <f>vlookup($A25,ASXTable,2,FALSE)</f>
        <v>0.04</v>
      </c>
      <c r="D25" s="11">
        <f>vlookup($A25,ASXTable,3,FALSE)</f>
        <v>0.04</v>
      </c>
      <c r="E25" s="11">
        <f>vlookup($A25,ASXTable,4,FALSE)</f>
        <v>0.04</v>
      </c>
      <c r="F25" s="11">
        <f>vlookup($A25,ASXTable,5,FALSE)</f>
        <v>0.04</v>
      </c>
      <c r="G25" s="12">
        <f>vlookup($A25,ASXTable,6,FALSE)</f>
        <v>5350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43103.0</v>
      </c>
      <c r="B26" s="10" t="str">
        <f t="shared" si="1"/>
        <v>01-03-18</v>
      </c>
      <c r="C26" s="11">
        <f>vlookup($A26,ASXTable,2,FALSE)</f>
        <v>0.04</v>
      </c>
      <c r="D26" s="11">
        <f>vlookup($A26,ASXTable,3,FALSE)</f>
        <v>0.04</v>
      </c>
      <c r="E26" s="11">
        <f>vlookup($A26,ASXTable,4,FALSE)</f>
        <v>0.04</v>
      </c>
      <c r="F26" s="11">
        <f>vlookup($A26,ASXTable,5,FALSE)</f>
        <v>0.04</v>
      </c>
      <c r="G26" s="12">
        <f>vlookup($A26,ASXTable,6,FALSE)</f>
        <v>8000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operator="between">
      <formula>0.05</formula>
      <formula>0.06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 stopIfTrue="1">
      <formula>countif($E:$E,E17)&gt;1</formula>
    </cfRule>
  </conditionalFormatting>
  <conditionalFormatting sqref="A17:A26">
    <cfRule type="containsText" dxfId="4" priority="5" stopIfTrue="1" operator="containsText" text="??-??-18">
      <formula>NOT(ISERROR(SEARCH(("??-??-18"),(A17))))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