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<sst xmlns="http://schemas.openxmlformats.org/spreadsheetml/2006/main" count="37" uniqueCount="37">
  <si>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</si>
  <si>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</si>
  <si>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</si>
  <si>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</si>
  <si>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</si>
  <si>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</si>
  <si>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</si>
  <si>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</si>
  <si>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</si>
  <si>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</si>
  <si>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</si>
  <si>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</si>
  <si>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</si>
  <si>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</si>
  <si>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</si>
  <si>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</si>
  <si>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</si>
  <si>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</si>
  <si>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</si>
  <si>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</si>
  <si>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</si>
  <si>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</si>
  <si>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</si>
  <si>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</si>
  <si>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</si>
  <si>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</si>
  <si>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</si>
  <si>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</si>
  <si>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</si>
  <si>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</si>
  <si>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</si>
  <si>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</si>
  <si>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</t>
  </si>
  <si>
    <t>Product cost ($)</t>
  </si>
  <si>
    <t>Wage cost ($)</t>
  </si>
  <si>
    <t>Total cost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</si>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</sst>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horizontal="right" vertical="bottom"/>
    </xf>
    <xf borderId="2" fillId="2" fontId="1" numFmtId="16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horizontal="right" vertical="bottom"/>
    </xf>
    <xf borderId="3" fillId="2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33</v>
      </c>
      <c r="H13" s="5" t="s">
        <v>34</v>
      </c>
      <c r="I13" s="23" t="s">
        <v>35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8">
        <f t="shared" ref="G14:G44" si="2"> E14 * $I$4</f>
        <v>240</v>
      </c>
      <c r="H14" s="28">
        <f t="shared" ref="H14:H44" si="3"> IF(C14, $D$11, 1) * D14 * $D$10</f>
        <v>360</v>
      </c>
      <c r="I14" s="29">
        <f t="shared" ref="I14:I44" si="4"> G14 + H14</f>
        <v>600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8">
        <f t="shared" si="2"/>
        <v>340</v>
      </c>
      <c r="H15" s="28">
        <f t="shared" si="3"/>
        <v>320</v>
      </c>
      <c r="I15" s="29">
        <f t="shared" si="4"/>
        <v>660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8">
        <f t="shared" si="2"/>
        <v>280</v>
      </c>
      <c r="H16" s="28">
        <f t="shared" si="3"/>
        <v>320</v>
      </c>
      <c r="I16" s="29">
        <f t="shared" si="4"/>
        <v>600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8">
        <f t="shared" si="2"/>
        <v>340</v>
      </c>
      <c r="H17" s="28">
        <f t="shared" si="3"/>
        <v>320</v>
      </c>
      <c r="I17" s="29">
        <f t="shared" si="4"/>
        <v>660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8">
        <f t="shared" si="2"/>
        <v>400</v>
      </c>
      <c r="H18" s="28">
        <f t="shared" si="3"/>
        <v>280</v>
      </c>
      <c r="I18" s="29">
        <f t="shared" si="4"/>
        <v>680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8">
        <f t="shared" si="2"/>
        <v>80</v>
      </c>
      <c r="H19" s="28">
        <f t="shared" si="3"/>
        <v>160</v>
      </c>
      <c r="I19" s="29">
        <f t="shared" si="4"/>
        <v>240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8">
        <f t="shared" si="2"/>
        <v>40</v>
      </c>
      <c r="H20" s="28">
        <f t="shared" si="3"/>
        <v>80</v>
      </c>
      <c r="I20" s="29">
        <f t="shared" si="4"/>
        <v>120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8">
        <f t="shared" si="2"/>
        <v>200</v>
      </c>
      <c r="H21" s="28">
        <f t="shared" si="3"/>
        <v>280</v>
      </c>
      <c r="I21" s="29">
        <f t="shared" si="4"/>
        <v>480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8">
        <f t="shared" si="2"/>
        <v>140</v>
      </c>
      <c r="H22" s="28">
        <f t="shared" si="3"/>
        <v>280</v>
      </c>
      <c r="I22" s="29">
        <f t="shared" si="4"/>
        <v>420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8">
        <f t="shared" si="2"/>
        <v>180</v>
      </c>
      <c r="H23" s="28">
        <f t="shared" si="3"/>
        <v>320</v>
      </c>
      <c r="I23" s="29">
        <f t="shared" si="4"/>
        <v>500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8">
        <f t="shared" si="2"/>
        <v>240</v>
      </c>
      <c r="H24" s="28">
        <f t="shared" si="3"/>
        <v>360</v>
      </c>
      <c r="I24" s="29">
        <f t="shared" si="4"/>
        <v>600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8">
        <f t="shared" si="2"/>
        <v>280</v>
      </c>
      <c r="H25" s="28">
        <f t="shared" si="3"/>
        <v>320</v>
      </c>
      <c r="I25" s="29">
        <f t="shared" si="4"/>
        <v>600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8">
        <f t="shared" si="2"/>
        <v>0</v>
      </c>
      <c r="H26" s="28">
        <f t="shared" si="3"/>
        <v>0</v>
      </c>
      <c r="I26" s="29">
        <f t="shared" si="4"/>
        <v>0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8">
        <f t="shared" si="2"/>
        <v>80</v>
      </c>
      <c r="H27" s="28">
        <f t="shared" si="3"/>
        <v>160</v>
      </c>
      <c r="I27" s="29">
        <f t="shared" si="4"/>
        <v>240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8">
        <f t="shared" si="2"/>
        <v>200</v>
      </c>
      <c r="H28" s="28">
        <f t="shared" si="3"/>
        <v>320</v>
      </c>
      <c r="I28" s="29">
        <f t="shared" si="4"/>
        <v>520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8">
        <f t="shared" si="2"/>
        <v>300</v>
      </c>
      <c r="H29" s="28">
        <f t="shared" si="3"/>
        <v>280</v>
      </c>
      <c r="I29" s="29">
        <f t="shared" si="4"/>
        <v>580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8">
        <f t="shared" si="2"/>
        <v>300</v>
      </c>
      <c r="H30" s="28">
        <f t="shared" si="3"/>
        <v>280</v>
      </c>
      <c r="I30" s="29">
        <f t="shared" si="4"/>
        <v>580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8">
        <f t="shared" si="2"/>
        <v>500</v>
      </c>
      <c r="H31" s="28">
        <f t="shared" si="3"/>
        <v>360</v>
      </c>
      <c r="I31" s="29">
        <f t="shared" si="4"/>
        <v>860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8">
        <f t="shared" si="2"/>
        <v>340</v>
      </c>
      <c r="H32" s="28">
        <f t="shared" si="3"/>
        <v>360</v>
      </c>
      <c r="I32" s="29">
        <f t="shared" si="4"/>
        <v>700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8">
        <f t="shared" si="2"/>
        <v>20</v>
      </c>
      <c r="H33" s="28">
        <f t="shared" si="3"/>
        <v>80</v>
      </c>
      <c r="I33" s="29">
        <f t="shared" si="4"/>
        <v>100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8">
        <f t="shared" si="2"/>
        <v>60</v>
      </c>
      <c r="H34" s="28">
        <f t="shared" si="3"/>
        <v>80</v>
      </c>
      <c r="I34" s="29">
        <f t="shared" si="4"/>
        <v>140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8">
        <f t="shared" si="2"/>
        <v>380</v>
      </c>
      <c r="H35" s="28">
        <f t="shared" si="3"/>
        <v>280</v>
      </c>
      <c r="I35" s="29">
        <f t="shared" si="4"/>
        <v>660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8">
        <f t="shared" si="2"/>
        <v>260</v>
      </c>
      <c r="H36" s="28">
        <f t="shared" si="3"/>
        <v>280</v>
      </c>
      <c r="I36" s="29">
        <f t="shared" si="4"/>
        <v>540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8">
        <f t="shared" si="2"/>
        <v>220</v>
      </c>
      <c r="H37" s="28">
        <f t="shared" si="3"/>
        <v>280</v>
      </c>
      <c r="I37" s="29">
        <f t="shared" si="4"/>
        <v>500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8">
        <f t="shared" si="2"/>
        <v>320</v>
      </c>
      <c r="H38" s="28">
        <f t="shared" si="3"/>
        <v>320</v>
      </c>
      <c r="I38" s="29">
        <f t="shared" si="4"/>
        <v>640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8">
        <f t="shared" si="2"/>
        <v>320</v>
      </c>
      <c r="H39" s="28">
        <f t="shared" si="3"/>
        <v>280</v>
      </c>
      <c r="I39" s="29">
        <f t="shared" si="4"/>
        <v>600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8">
        <f t="shared" si="2"/>
        <v>40</v>
      </c>
      <c r="H40" s="28">
        <f t="shared" si="3"/>
        <v>80</v>
      </c>
      <c r="I40" s="29">
        <f t="shared" si="4"/>
        <v>120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8">
        <f t="shared" si="2"/>
        <v>0</v>
      </c>
      <c r="H41" s="28">
        <f t="shared" si="3"/>
        <v>0</v>
      </c>
      <c r="I41" s="29">
        <f t="shared" si="4"/>
        <v>0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8">
        <f t="shared" si="2"/>
        <v>340</v>
      </c>
      <c r="H42" s="28">
        <f t="shared" si="3"/>
        <v>320</v>
      </c>
      <c r="I42" s="29">
        <f t="shared" si="4"/>
        <v>660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8">
        <f t="shared" si="2"/>
        <v>220</v>
      </c>
      <c r="H43" s="28">
        <f t="shared" si="3"/>
        <v>320</v>
      </c>
      <c r="I43" s="29">
        <f t="shared" si="4"/>
        <v>540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33">
        <f t="shared" si="1"/>
        <v>800</v>
      </c>
      <c r="G44" s="34">
        <f t="shared" si="2"/>
        <v>320</v>
      </c>
      <c r="H44" s="34">
        <f t="shared" si="3"/>
        <v>320</v>
      </c>
      <c r="I44" s="35">
        <f t="shared" si="4"/>
        <v>640</v>
      </c>
    </row>
    <row r="45">
      <c r="A45" s="1"/>
      <c r="B45" s="4"/>
      <c r="C45" s="5" t="s">
        <v>36</v>
      </c>
      <c r="D45" s="36">
        <f t="shared" ref="D45:F45" si="5">SUM(D14:D44)</f>
        <v>187</v>
      </c>
      <c r="E45" s="36">
        <f t="shared" si="5"/>
        <v>349</v>
      </c>
      <c r="F45" s="33">
        <f t="shared" si="5"/>
        <v>17450</v>
      </c>
      <c r="G45" s="36"/>
      <c r="H45" s="21"/>
      <c r="I45" s="1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