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p608\Source\Repos\FCV.Promotion\1.zip\1\Upload\"/>
    </mc:Choice>
  </mc:AlternateContent>
  <bookViews>
    <workbookView minimized="1" xWindow="0" yWindow="0" windowWidth="25125" windowHeight="12210"/>
  </bookViews>
  <sheets>
    <sheet name="Memo" sheetId="1" r:id="rId1"/>
    <sheet name="Budget" sheetId="12" r:id="rId2"/>
    <sheet name="Detail" sheetId="6" r:id="rId3"/>
    <sheet name="Me0mo0" sheetId="14" r:id="rId4"/>
    <sheet name="Bud0get0" sheetId="13" r:id="rId5"/>
  </sheets>
  <definedNames>
    <definedName name="_xlnm._FilterDatabase" localSheetId="1" hidden="1">Budget!$A$1:$D$45</definedName>
    <definedName name="_xlnm._FilterDatabase" localSheetId="2" hidden="1">Detail!$A$1:$N$104</definedName>
    <definedName name="_xlnm.Print_Titles" localSheetId="2">Detail!$1:$1</definedName>
  </definedNames>
  <calcPr calcId="171027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7" i="6" l="1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86" i="6"/>
  <c r="L86" i="6" s="1"/>
  <c r="L85" i="6" l="1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E24" i="1" l="1"/>
  <c r="L11" i="6" l="1"/>
  <c r="L10" i="6"/>
  <c r="L9" i="6"/>
  <c r="L8" i="6"/>
  <c r="L7" i="6"/>
  <c r="L6" i="6"/>
  <c r="L5" i="6"/>
  <c r="L4" i="6"/>
  <c r="L3" i="6"/>
  <c r="L2" i="6"/>
</calcChain>
</file>

<file path=xl/sharedStrings.xml><?xml version="1.0" encoding="utf-8"?>
<sst xmlns="http://schemas.openxmlformats.org/spreadsheetml/2006/main" count="1114" uniqueCount="165">
  <si>
    <t>THÔNG BÁO CHƯƠNG TRÌNH BÁN HÀNG</t>
  </si>
  <si>
    <t>Ngày:</t>
  </si>
  <si>
    <t xml:space="preserve">Số Memo: </t>
  </si>
  <si>
    <t xml:space="preserve">Kính gửi: </t>
  </si>
  <si>
    <t>- Phòng bán hàng</t>
  </si>
  <si>
    <t>- Phòng dịch vụ khách hàng</t>
  </si>
  <si>
    <t>Chương trình:</t>
  </si>
  <si>
    <t>Ngành hàng</t>
  </si>
  <si>
    <t>Loại chương trình</t>
  </si>
  <si>
    <t>Nhóm sản phẩm</t>
  </si>
  <si>
    <t>Thời gian thực hiện</t>
  </si>
  <si>
    <t>từ ngày</t>
  </si>
  <si>
    <t>đến ngày</t>
  </si>
  <si>
    <t>Kênh bán hàng</t>
  </si>
  <si>
    <t>Mục tiêu</t>
  </si>
  <si>
    <t>Hỗ trợ Nhà phân phối/Lực lượng bán hàng (NPP/LLBH) đạt chỉ tiêu tháng</t>
  </si>
  <si>
    <t>NỘI DUNG TRIỂN KHAI</t>
  </si>
  <si>
    <t>A. CHƯƠNG TRÌNH DBB</t>
  </si>
  <si>
    <t>Tên chương trình (CT)</t>
  </si>
  <si>
    <t>Đối tượng áp dụng</t>
  </si>
  <si>
    <t>Sản phẩm
 áp dụng</t>
  </si>
  <si>
    <t>Hình thức thanh toán</t>
  </si>
  <si>
    <t>Ghi chú</t>
  </si>
  <si>
    <t>Chiết khấu trực tiếp trên hóa đơn</t>
  </si>
  <si>
    <t>Trân trọng,</t>
  </si>
  <si>
    <t>GL</t>
  </si>
  <si>
    <t>Scheme ID</t>
  </si>
  <si>
    <t>Chiết khấu khách hàng</t>
  </si>
  <si>
    <t>Thời gian  áp dụng</t>
  </si>
  <si>
    <t>Mức chiết khấu</t>
  </si>
  <si>
    <t>Các cửa hàng theo danh sách đính kèm</t>
  </si>
  <si>
    <t>CK 110ml</t>
  </si>
  <si>
    <t>Tạo 1 CT tăng thêm trên DMS</t>
  </si>
  <si>
    <t>CK 170ml</t>
  </si>
  <si>
    <t>CD</t>
  </si>
  <si>
    <t>Hoàng Bửu Anh</t>
  </si>
  <si>
    <t>Giám đốc Bán hàng</t>
  </si>
  <si>
    <t>Trần Đình Phương Thảo</t>
  </si>
  <si>
    <t>Quản lý phát triển kênh Tiêu thụ trực tiếp</t>
  </si>
  <si>
    <t>CK 110</t>
  </si>
  <si>
    <t>CK 170</t>
  </si>
  <si>
    <t>DL Gold</t>
  </si>
  <si>
    <t>Fresh 110</t>
  </si>
  <si>
    <t>Fresh 180</t>
  </si>
  <si>
    <t>Fresh 1L</t>
  </si>
  <si>
    <t>DL Gold 380g</t>
  </si>
  <si>
    <t>Fresh 110ml</t>
  </si>
  <si>
    <t>Fresh 180ml</t>
  </si>
  <si>
    <t>Giảm 19.145 VND/thùng</t>
  </si>
  <si>
    <t>Giảm 37.499 VND/thùng</t>
  </si>
  <si>
    <t>Giảm 35.401 VND/thùng</t>
  </si>
  <si>
    <t>Giảm 11.226 VND/thùng</t>
  </si>
  <si>
    <t>Giảm 31.063 VND/thùng</t>
  </si>
  <si>
    <t>Giảm 33.136 VND/thùng</t>
  </si>
  <si>
    <t>SKU</t>
  </si>
  <si>
    <t>Mã KH</t>
  </si>
  <si>
    <t>Mã NPP</t>
  </si>
  <si>
    <t>Nhà phân phối</t>
  </si>
  <si>
    <t>NPP HÙNG HUY</t>
  </si>
  <si>
    <t>Chương trình</t>
  </si>
  <si>
    <t>Vùng</t>
  </si>
  <si>
    <t>- Quý Nhà phân phối OOH trực thuộc Công ty FCV</t>
  </si>
  <si>
    <t>Fino 48 packs (Không bao gồm Fino CK)</t>
  </si>
  <si>
    <t>3. East</t>
  </si>
  <si>
    <t>Fino</t>
  </si>
  <si>
    <t>Giảm 82.000 VND/ thùng</t>
  </si>
  <si>
    <t>Kênh</t>
  </si>
  <si>
    <t>Tên KH</t>
  </si>
  <si>
    <t>Institution</t>
  </si>
  <si>
    <t>NPP TRƯỜNG PHÚC THỊNH</t>
  </si>
  <si>
    <t>5. Mekong</t>
  </si>
  <si>
    <t>NPP HOÀNG PHONG</t>
  </si>
  <si>
    <t>NPP NGUYỄN NGỌC PHỤNG</t>
  </si>
  <si>
    <t>C00451343</t>
  </si>
  <si>
    <t>Công ty TNHH Hwaseung Vina</t>
  </si>
  <si>
    <t>C00484633</t>
  </si>
  <si>
    <t>Công ty VMEP</t>
  </si>
  <si>
    <t>C00429239</t>
  </si>
  <si>
    <t>Công Ty Cổ Phần Mondelez Kinh Đô Việt Nam</t>
  </si>
  <si>
    <t>C00027698</t>
  </si>
  <si>
    <t>Cty LD TNHH KFC Việt Nam 54/1 Bạch Đằng</t>
  </si>
  <si>
    <t>1. North</t>
  </si>
  <si>
    <t>NPP TÍN NGHĨA</t>
  </si>
  <si>
    <t>2. Central</t>
  </si>
  <si>
    <t>NPP THÀNH HƯNG</t>
  </si>
  <si>
    <t>C00443240</t>
  </si>
  <si>
    <t>Bệnh Viện An Nhơn_Bình Định</t>
  </si>
  <si>
    <t>C00295251</t>
  </si>
  <si>
    <t>Công Ty TNHH MTV Kinh Đô Miền Bắc</t>
  </si>
  <si>
    <t>C00464691</t>
  </si>
  <si>
    <t>CÔNG TY LIÊN DOANH TNHH KFC VIỆT NAM</t>
  </si>
  <si>
    <t>C00361063</t>
  </si>
  <si>
    <t>Bệnh viện đa khoa tỉnh Bình Định_KA</t>
  </si>
  <si>
    <t>Note</t>
  </si>
  <si>
    <t>Full 2020</t>
  </si>
  <si>
    <t>End Aug</t>
  </si>
  <si>
    <t>vol Mar</t>
  </si>
  <si>
    <t>Mức trợ giá/ thùng</t>
  </si>
  <si>
    <t>Ngân sách</t>
  </si>
  <si>
    <t>Grand Total</t>
  </si>
  <si>
    <t>Sum of Ngân sách</t>
  </si>
  <si>
    <t>4. HCM</t>
  </si>
  <si>
    <t>Giảm 14.120 VND/thùng</t>
  </si>
  <si>
    <t>Fino tier 2</t>
  </si>
  <si>
    <t>Fino Tier 2</t>
  </si>
  <si>
    <t>OOH</t>
  </si>
  <si>
    <t>NPP THỦ ĐÔ TÍN NGHĨA</t>
  </si>
  <si>
    <t>C00459067</t>
  </si>
  <si>
    <t>Tổng thầu bếp ăn CN</t>
  </si>
  <si>
    <t>NPP TOÀN THẮNG</t>
  </si>
  <si>
    <t>C00464590</t>
  </si>
  <si>
    <t>Cty TNHH Nam Anh</t>
  </si>
  <si>
    <t>NPP ANH HUY</t>
  </si>
  <si>
    <t>C00491084</t>
  </si>
  <si>
    <t>Công ty TNHH Ðầu Tư Vifotex</t>
  </si>
  <si>
    <t>NPP MẠNH THẮNG</t>
  </si>
  <si>
    <t>C00487937</t>
  </si>
  <si>
    <t>Dân tộc Nội trú tỉnh</t>
  </si>
  <si>
    <t>NPP THÁI SƠN</t>
  </si>
  <si>
    <t>C00467902</t>
  </si>
  <si>
    <t>Căng tin Quân đội</t>
  </si>
  <si>
    <t>NPP NGỌC OANH</t>
  </si>
  <si>
    <t>C00471734</t>
  </si>
  <si>
    <t>Công Ty TNHH VIỆT MEAL</t>
  </si>
  <si>
    <t>End Nov</t>
  </si>
  <si>
    <t>C00485828</t>
  </si>
  <si>
    <t>Bamboo</t>
  </si>
  <si>
    <t>C00488915</t>
  </si>
  <si>
    <t>Đỗ Hà Gia</t>
  </si>
  <si>
    <t>End Oct</t>
  </si>
  <si>
    <t>NPP MINH GIA</t>
  </si>
  <si>
    <t>C00468063</t>
  </si>
  <si>
    <t>Công Ty Vạn An</t>
  </si>
  <si>
    <t>C00489907</t>
  </si>
  <si>
    <t>XAMN_xuong che bien 53 duong van duong phuong tan</t>
  </si>
  <si>
    <t>C00489908</t>
  </si>
  <si>
    <t>XAMN-Trương THCS Lê Quý Đôn P6 Q3</t>
  </si>
  <si>
    <t>C00490717</t>
  </si>
  <si>
    <t xml:space="preserve">XAMN  Việt Mỹ Úc </t>
  </si>
  <si>
    <t>C00496819</t>
  </si>
  <si>
    <t>XAMN TruongTiểu Học Trương Quyền</t>
  </si>
  <si>
    <t>C00496822</t>
  </si>
  <si>
    <t>XAMN Trường Tiểu Học Nguyễn Việt Hồng</t>
  </si>
  <si>
    <t>C00497390</t>
  </si>
  <si>
    <t>XAMN Trường Tiểu Học Trần Quang Diệu</t>
  </si>
  <si>
    <t>NPP BEST KING FOOD</t>
  </si>
  <si>
    <t>C00479217</t>
  </si>
  <si>
    <t>Trung Tâm Khai Thác</t>
  </si>
  <si>
    <t>C00502182</t>
  </si>
  <si>
    <t>Bệnh viện tâm thần Phước Thới</t>
  </si>
  <si>
    <t>KEYA/ CANT/ GCAN</t>
  </si>
  <si>
    <t>C00527290</t>
  </si>
  <si>
    <t>XAMN.-Trường TH.Nguyễn Thanh Tuyền.</t>
  </si>
  <si>
    <t>C00527291</t>
  </si>
  <si>
    <t>XAMN.-Trường TH.Nguyễn Thiện Thuật.</t>
  </si>
  <si>
    <t>C00533571</t>
  </si>
  <si>
    <t>Trường Nguyễn Thái Bình _ 105 Nguyễn Thái Bình</t>
  </si>
  <si>
    <t>C00479200</t>
  </si>
  <si>
    <t>Cty Toa Xe Sài Gòn</t>
  </si>
  <si>
    <t>DL gold</t>
  </si>
  <si>
    <t>27/07/2020</t>
  </si>
  <si>
    <t>HƯỚNG DẪN THỰC HIỆN CHƯƠNG TRÌNH BÁN HÀNG THÁNG 8/ 2020</t>
  </si>
  <si>
    <t>01/08/2020</t>
  </si>
  <si>
    <t>31/08/2020</t>
  </si>
  <si>
    <t>01/08/2020 - 31/08/2020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</si>
</sst>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name val="Calibri"/>
      <family val="2"/>
      <scheme val="minor"/>
    </font>
    <font>
      <sz val="4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quotePrefix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quotePrefix="1" applyFont="1" applyFill="1" applyBorder="1" applyAlignment="1">
      <alignment horizontal="left" vertical="center" wrapText="1"/>
    </xf>
    <xf numFmtId="165" fontId="4" fillId="0" borderId="6" xfId="1" applyNumberFormat="1" applyFont="1" applyFill="1" applyBorder="1" applyAlignment="1">
      <alignment horizontal="left" vertical="center"/>
    </xf>
    <xf numFmtId="165" fontId="4" fillId="0" borderId="7" xfId="1" applyNumberFormat="1" applyFont="1" applyFill="1" applyBorder="1" applyAlignment="1">
      <alignment horizontal="center" vertical="center"/>
    </xf>
    <xf numFmtId="165" fontId="4" fillId="0" borderId="11" xfId="1" applyNumberFormat="1" applyFont="1" applyFill="1" applyBorder="1" applyAlignment="1">
      <alignment horizontal="center" vertical="center"/>
    </xf>
    <xf numFmtId="165" fontId="4" fillId="0" borderId="1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0" xfId="0" quotePrefix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5" fillId="0" borderId="0" xfId="0" quotePrefix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5" fillId="0" borderId="0" xfId="0" quotePrefix="1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9" fontId="9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4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 wrapText="1"/>
    </xf>
    <xf numFmtId="0" fontId="14" fillId="0" borderId="0" xfId="0" applyFont="1"/>
    <xf numFmtId="165" fontId="0" fillId="0" borderId="4" xfId="1" applyNumberFormat="1" applyFont="1" applyBorder="1"/>
    <xf numFmtId="0" fontId="0" fillId="0" borderId="4" xfId="0" applyFill="1" applyBorder="1"/>
    <xf numFmtId="43" fontId="9" fillId="0" borderId="4" xfId="1" quotePrefix="1" applyFont="1" applyFill="1" applyBorder="1" applyAlignment="1">
      <alignment horizontal="center" vertical="center" wrapText="1"/>
    </xf>
    <xf numFmtId="0" fontId="0" fillId="0" borderId="0" xfId="0" applyFill="1"/>
    <xf numFmtId="0" fontId="8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165" fontId="14" fillId="0" borderId="4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/>
    <xf numFmtId="0" fontId="0" fillId="0" borderId="4" xfId="0" applyBorder="1" applyAlignment="1">
      <alignment horizontal="left"/>
    </xf>
    <xf numFmtId="0" fontId="15" fillId="0" borderId="4" xfId="0" applyFont="1" applyBorder="1" applyAlignment="1">
      <alignment vertical="center"/>
    </xf>
    <xf numFmtId="0" fontId="0" fillId="0" borderId="4" xfId="0" applyFill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0" fontId="15" fillId="0" borderId="13" xfId="0" applyFont="1" applyBorder="1" applyAlignment="1">
      <alignment vertical="center"/>
    </xf>
    <xf numFmtId="165" fontId="0" fillId="0" borderId="13" xfId="1" applyNumberFormat="1" applyFont="1" applyBorder="1"/>
    <xf numFmtId="0" fontId="15" fillId="0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left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5" fontId="11" fillId="2" borderId="8" xfId="1" applyNumberFormat="1" applyFont="1" applyFill="1" applyBorder="1" applyAlignment="1">
      <alignment horizontal="center" vertical="center"/>
    </xf>
    <xf numFmtId="165" fontId="11" fillId="2" borderId="9" xfId="1" applyNumberFormat="1" applyFont="1" applyFill="1" applyBorder="1" applyAlignment="1">
      <alignment horizontal="center" vertical="center"/>
    </xf>
    <xf numFmtId="165" fontId="11" fillId="2" borderId="10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horizontal="center" vertical="center" wrapText="1"/>
    </xf>
    <xf numFmtId="0" fontId="9" fillId="0" borderId="4" xfId="0" quotePrefix="1" applyFont="1" applyFill="1" applyBorder="1" applyAlignment="1">
      <alignment horizontal="center" vertical="center" wrapText="1"/>
    </xf>
    <xf numFmtId="165" fontId="8" fillId="3" borderId="13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1714500</xdr:colOff>
      <xdr:row>1</xdr:row>
      <xdr:rowOff>647700</xdr:rowOff>
    </xdr:from>
    <xdr:to>
      <xdr:col>1</xdr:col>
      <xdr:colOff>2908663</xdr:colOff>
      <xdr:row>2</xdr:row>
      <xdr:rowOff>1866900</xdr:rowOff>
    </xdr:to>
    <xdr:pic>
      <xdr:nvPicPr>
        <xdr:cNvPr id="2" name="Picture 1" descr="FrieslandCampina_Logo_60x25m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838200"/>
          <a:ext cx="7252063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" name="AutoShape 1" descr="blob:https://web.whatsapp.com/2c8c929a-7ee3-47a5-8ab6-1b42b878f5e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708945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4" name="AutoShape 1" descr="blob:https://web.whatsapp.com/2c8c929a-7ee3-47a5-8ab6-1b42b878f5e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724275" y="7102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n Dinh Phuong, T. (Thao)" refreshedDate="44039.702481018518" createdVersion="6" refreshedVersion="6" minRefreshableVersion="3" recordCount="103">
  <cacheSource type="worksheet">
    <worksheetSource ref="A1:L104" sheet="Detail"/>
  </cacheSource>
  <cacheFields count="12">
    <cacheField name="SKU" numFmtId="0">
      <sharedItems count="8">
        <s v="Fresh 1L"/>
        <s v="DL Gold"/>
        <s v="Fresh 180"/>
        <s v="Fino"/>
        <s v="Fino tier 2"/>
        <s v="CK 110"/>
        <s v="CK 170"/>
        <s v="Fresh 110"/>
      </sharedItems>
    </cacheField>
    <cacheField name="Vùng" numFmtId="0">
      <sharedItems/>
    </cacheField>
    <cacheField name="Kênh" numFmtId="0">
      <sharedItems/>
    </cacheField>
    <cacheField name="Mã NPP" numFmtId="0">
      <sharedItems containsSemiMixedTypes="0" containsString="0" containsNumber="1" containsInteger="1" minValue="175242" maxValue="337471" count="14">
        <n v="337375"/>
        <n v="337395"/>
        <n v="337446"/>
        <n v="337447"/>
        <n v="175242"/>
        <n v="337337"/>
        <n v="180455"/>
        <n v="337357"/>
        <n v="337450"/>
        <n v="337451"/>
        <n v="337471"/>
        <n v="337397"/>
        <n v="337445"/>
        <n v="186715"/>
      </sharedItems>
    </cacheField>
    <cacheField name="Nhà phân phối" numFmtId="0">
      <sharedItems count="14">
        <s v="NPP TÍN NGHĨA"/>
        <s v="NPP THÀNH HƯNG"/>
        <s v="NPP HÙNG HUY"/>
        <s v="NPP NGUYỄN NGỌC PHỤNG"/>
        <s v="NPP TRƯỜNG PHÚC THỊNH"/>
        <s v="NPP HOÀNG PHONG"/>
        <s v="NPP THỦ ĐÔ TÍN NGHĨA"/>
        <s v="NPP TOÀN THẮNG"/>
        <s v="NPP ANH HUY"/>
        <s v="NPP MẠNH THẮNG"/>
        <s v="NPP THÁI SƠN"/>
        <s v="NPP NGỌC OANH"/>
        <s v="NPP MINH GIA"/>
        <s v="NPP BEST KING FOOD"/>
      </sharedItems>
    </cacheField>
    <cacheField name="Mã KH" numFmtId="0">
      <sharedItems/>
    </cacheField>
    <cacheField name="Tên KH" numFmtId="0">
      <sharedItems/>
    </cacheField>
    <cacheField name="Chương trình" numFmtId="0">
      <sharedItems containsBlank="1"/>
    </cacheField>
    <cacheField name="Note" numFmtId="0">
      <sharedItems/>
    </cacheField>
    <cacheField name="vol Mar" numFmtId="165">
      <sharedItems containsString="0" containsBlank="1" containsNumber="1" minValue="1" maxValue="1755"/>
    </cacheField>
    <cacheField name="Mức trợ giá/ thùng" numFmtId="165">
      <sharedItems containsSemiMixedTypes="0" containsString="0" containsNumber="1" containsInteger="1" minValue="11226" maxValue="82000"/>
    </cacheField>
    <cacheField name="Ngân sách" numFmtId="165">
      <sharedItems containsSemiMixedTypes="0" containsString="0" containsNumber="1" containsInteger="1" minValue="0" maxValue="5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1. North"/>
    <s v="Institution"/>
    <x v="0"/>
    <x v="0"/>
    <s v="C00295251"/>
    <s v="Công Ty TNHH MTV Kinh Đô Miền Bắc"/>
    <s v="Giảm 33.136 VND/thùng"/>
    <s v="Full 2020"/>
    <n v="1500"/>
    <n v="33136"/>
    <n v="50000000"/>
  </r>
  <r>
    <x v="0"/>
    <s v="1. North"/>
    <s v="Institution"/>
    <x v="0"/>
    <x v="0"/>
    <s v="C00464691"/>
    <s v="CÔNG TY LIÊN DOANH TNHH KFC VIỆT NAM"/>
    <s v="Giảm 33.136 VND/thùng"/>
    <s v="Full 2020"/>
    <n v="90"/>
    <n v="33136"/>
    <n v="3000000"/>
  </r>
  <r>
    <x v="1"/>
    <s v="2. Central"/>
    <s v="Institution"/>
    <x v="1"/>
    <x v="1"/>
    <s v="C00361063"/>
    <s v="Bệnh viện đa khoa tỉnh Bình Định_KA"/>
    <s v="Giảm 82.000 VND/ thùng"/>
    <s v="Full 2020"/>
    <n v="169"/>
    <n v="82000"/>
    <n v="14000000"/>
  </r>
  <r>
    <x v="1"/>
    <s v="2. Central"/>
    <s v="Institution"/>
    <x v="1"/>
    <x v="1"/>
    <s v="C00443240"/>
    <s v="Bệnh Viện An Nhơn_Bình Định"/>
    <s v="Giảm 82.000 VND/ thùng"/>
    <s v="Full 2020"/>
    <n v="100"/>
    <n v="82000"/>
    <n v="9000000"/>
  </r>
  <r>
    <x v="2"/>
    <s v="2. Central"/>
    <s v="Institution"/>
    <x v="1"/>
    <x v="1"/>
    <s v="C00443240"/>
    <s v="Bệnh Viện An Nhơn_Bình Định"/>
    <s v="Giảm 31.063 VND/thùng"/>
    <s v="Full 2020"/>
    <n v="100"/>
    <n v="31063"/>
    <n v="4000000"/>
  </r>
  <r>
    <x v="3"/>
    <s v="3. East"/>
    <s v="Institution"/>
    <x v="2"/>
    <x v="2"/>
    <s v="C00484633"/>
    <s v="Công ty VMEP"/>
    <s v="Giảm 35.401 VND/thùng"/>
    <s v="Full 2020"/>
    <n v="1026"/>
    <n v="35401"/>
    <n v="37000000"/>
  </r>
  <r>
    <x v="3"/>
    <s v="3. East"/>
    <s v="Institution"/>
    <x v="3"/>
    <x v="3"/>
    <s v="C00451343"/>
    <s v="Công ty TNHH Hwaseung Vina"/>
    <s v="Giảm 35.401 VND/thùng"/>
    <s v="End Aug"/>
    <n v="600.79166666666663"/>
    <n v="35401"/>
    <n v="22000000"/>
  </r>
  <r>
    <x v="4"/>
    <s v="3. East"/>
    <s v="Institution"/>
    <x v="3"/>
    <x v="3"/>
    <s v="C00451343"/>
    <s v="Công ty TNHH Hwaseung Vina"/>
    <s v="Giảm 14.120 VND/thùng"/>
    <s v="End Aug"/>
    <n v="600.79166666666663"/>
    <n v="14120"/>
    <n v="9000000"/>
  </r>
  <r>
    <x v="0"/>
    <s v="4. HCM"/>
    <s v="Institution"/>
    <x v="4"/>
    <x v="4"/>
    <s v="C00027698"/>
    <s v="Cty LD TNHH KFC Việt Nam 54/1 Bạch Đằng"/>
    <s v="Giảm 33.136 VND/thùng"/>
    <s v="Full 2020"/>
    <n v="500"/>
    <n v="33136"/>
    <n v="17000000"/>
  </r>
  <r>
    <x v="0"/>
    <s v="4. HCM"/>
    <s v="Institution"/>
    <x v="5"/>
    <x v="5"/>
    <s v="C00429239"/>
    <s v="Công Ty Cổ Phần Mondelez Kinh Đô Việt Nam"/>
    <s v="Giảm 33.136 VND/thùng"/>
    <s v="Full 2020"/>
    <n v="627"/>
    <n v="33136"/>
    <n v="21000000"/>
  </r>
  <r>
    <x v="5"/>
    <s v="1. North"/>
    <s v="OOH"/>
    <x v="6"/>
    <x v="6"/>
    <s v="C00459067"/>
    <s v="Tổng thầu bếp ăn CN"/>
    <s v="Giảm 19.145 VND/thùng"/>
    <s v="Full 2020"/>
    <n v="20"/>
    <n v="19145"/>
    <n v="1000000"/>
  </r>
  <r>
    <x v="6"/>
    <s v="1. North"/>
    <s v="OOH"/>
    <x v="6"/>
    <x v="6"/>
    <s v="C00459067"/>
    <s v="Tổng thầu bếp ăn CN"/>
    <s v="Giảm 37.499 VND/thùng"/>
    <s v="Full 2020"/>
    <n v="650"/>
    <n v="37499"/>
    <n v="27000000"/>
  </r>
  <r>
    <x v="7"/>
    <s v="1. North"/>
    <s v="OOH"/>
    <x v="6"/>
    <x v="6"/>
    <s v="C00459067"/>
    <s v="Tổng thầu bếp ăn CN"/>
    <s v="Giảm 11.226 VND/thùng"/>
    <s v="Full 2020"/>
    <n v="10"/>
    <n v="11226"/>
    <n v="1000000"/>
  </r>
  <r>
    <x v="2"/>
    <s v="1. North"/>
    <s v="OOH"/>
    <x v="6"/>
    <x v="6"/>
    <s v="C00459067"/>
    <s v="Tổng thầu bếp ăn CN"/>
    <s v="Giảm 31.063 VND/thùng"/>
    <s v="Full 2020"/>
    <n v="165.00000000000003"/>
    <n v="31063"/>
    <n v="6000000"/>
  </r>
  <r>
    <x v="5"/>
    <s v="1. North"/>
    <s v="OOH"/>
    <x v="7"/>
    <x v="7"/>
    <s v="C00464590"/>
    <s v="Cty TNHH Nam Anh"/>
    <s v="Giảm 19.145 VND/thùng"/>
    <s v="Full 2020"/>
    <n v="100"/>
    <n v="19145"/>
    <n v="3000000"/>
  </r>
  <r>
    <x v="6"/>
    <s v="1. North"/>
    <s v="OOH"/>
    <x v="7"/>
    <x v="7"/>
    <s v="C00464590"/>
    <s v="Cty TNHH Nam Anh"/>
    <s v="Giảm 37.499 VND/thùng"/>
    <s v="Full 2020"/>
    <n v="1250"/>
    <n v="37499"/>
    <n v="52000000"/>
  </r>
  <r>
    <x v="3"/>
    <s v="1. North"/>
    <s v="OOH"/>
    <x v="7"/>
    <x v="7"/>
    <s v="C00464590"/>
    <s v="Cty TNHH Nam Anh"/>
    <s v="Giảm 35.401 VND/thùng"/>
    <s v="Full 2020"/>
    <n v="38"/>
    <n v="35401"/>
    <n v="2000000"/>
  </r>
  <r>
    <x v="7"/>
    <s v="1. North"/>
    <s v="OOH"/>
    <x v="7"/>
    <x v="7"/>
    <s v="C00464590"/>
    <s v="Cty TNHH Nam Anh"/>
    <s v="Giảm 11.226 VND/thùng"/>
    <s v="Full 2020"/>
    <n v="100"/>
    <n v="11226"/>
    <n v="2000000"/>
  </r>
  <r>
    <x v="2"/>
    <s v="1. North"/>
    <s v="OOH"/>
    <x v="7"/>
    <x v="7"/>
    <s v="C00464590"/>
    <s v="Cty TNHH Nam Anh"/>
    <s v="Giảm 31.063 VND/thùng"/>
    <s v="Full 2020"/>
    <n v="100"/>
    <n v="31063"/>
    <n v="4000000"/>
  </r>
  <r>
    <x v="5"/>
    <s v="1. North"/>
    <s v="OOH"/>
    <x v="8"/>
    <x v="8"/>
    <s v="C00491084"/>
    <s v="Công ty TNHH Ðầu Tư Vifotex"/>
    <s v="Giảm 19.145 VND/thùng"/>
    <s v="Full 2020"/>
    <n v="1755"/>
    <n v="19145"/>
    <n v="37000000"/>
  </r>
  <r>
    <x v="6"/>
    <s v="1. North"/>
    <s v="OOH"/>
    <x v="8"/>
    <x v="8"/>
    <s v="C00491084"/>
    <s v="Công ty TNHH Ðầu Tư Vifotex"/>
    <s v="Giảm 37.499 VND/thùng"/>
    <s v="Full 2020"/>
    <n v="1323.6875"/>
    <n v="37499"/>
    <n v="55000000"/>
  </r>
  <r>
    <x v="2"/>
    <s v="1. North"/>
    <s v="OOH"/>
    <x v="8"/>
    <x v="8"/>
    <s v="C00491084"/>
    <s v="Công ty TNHH Ðầu Tư Vifotex"/>
    <s v="Giảm 31.063 VND/thùng"/>
    <s v="Full 2020"/>
    <n v="100"/>
    <n v="31063"/>
    <n v="4000000"/>
  </r>
  <r>
    <x v="5"/>
    <s v="1. North"/>
    <s v="OOH"/>
    <x v="9"/>
    <x v="9"/>
    <s v="C00487937"/>
    <s v="Dân tộc Nội trú tỉnh"/>
    <s v="Giảm 19.145 VND/thùng"/>
    <s v="Full 2020"/>
    <n v="60"/>
    <n v="19145"/>
    <n v="2000000"/>
  </r>
  <r>
    <x v="6"/>
    <s v="1. North"/>
    <s v="OOH"/>
    <x v="9"/>
    <x v="9"/>
    <s v="C00487937"/>
    <s v="Dân tộc Nội trú tỉnh"/>
    <s v="Giảm 37.499 VND/thùng"/>
    <s v="Full 2020"/>
    <n v="140"/>
    <n v="37499"/>
    <n v="6000000"/>
  </r>
  <r>
    <x v="5"/>
    <s v="1. North"/>
    <s v="OOH"/>
    <x v="10"/>
    <x v="10"/>
    <s v="C00467902"/>
    <s v="Căng tin Quân đội"/>
    <s v="Giảm 19.145 VND/thùng"/>
    <s v="Full 2020"/>
    <n v="1250"/>
    <n v="19145"/>
    <n v="27000000"/>
  </r>
  <r>
    <x v="6"/>
    <s v="1. North"/>
    <s v="OOH"/>
    <x v="10"/>
    <x v="10"/>
    <s v="C00467902"/>
    <s v="Căng tin Quân đội"/>
    <s v="Giảm 37.499 VND/thùng"/>
    <s v="Full 2020"/>
    <n v="500"/>
    <n v="37499"/>
    <n v="21000000"/>
  </r>
  <r>
    <x v="5"/>
    <s v="3. East"/>
    <s v="OOH"/>
    <x v="11"/>
    <x v="11"/>
    <s v="C00471734"/>
    <s v="Công Ty TNHH VIỆT MEAL"/>
    <s v="Giảm 19.145 VND/thùng"/>
    <s v="End Nov"/>
    <n v="100"/>
    <n v="19145"/>
    <n v="3000000"/>
  </r>
  <r>
    <x v="6"/>
    <s v="3. East"/>
    <s v="OOH"/>
    <x v="11"/>
    <x v="11"/>
    <s v="C00471734"/>
    <s v="Công Ty TNHH VIỆT MEAL"/>
    <s v="Giảm 37.499 VND/thùng"/>
    <s v="End Nov"/>
    <n v="100"/>
    <n v="37499"/>
    <n v="5000000"/>
  </r>
  <r>
    <x v="3"/>
    <s v="3. East"/>
    <s v="OOH"/>
    <x v="11"/>
    <x v="11"/>
    <s v="C00471734"/>
    <s v="Công Ty TNHH VIỆT MEAL"/>
    <s v="Giảm 35.401 VND/thùng"/>
    <s v="End Nov"/>
    <n v="205.10416666666666"/>
    <n v="35401"/>
    <n v="8000000"/>
  </r>
  <r>
    <x v="7"/>
    <s v="3. East"/>
    <s v="OOH"/>
    <x v="11"/>
    <x v="11"/>
    <s v="C00471734"/>
    <s v="Công Ty TNHH VIỆT MEAL"/>
    <s v="Giảm 11.226 VND/thùng"/>
    <s v="End Nov"/>
    <n v="1"/>
    <n v="11226"/>
    <n v="1000000"/>
  </r>
  <r>
    <x v="2"/>
    <s v="3. East"/>
    <s v="OOH"/>
    <x v="11"/>
    <x v="11"/>
    <s v="C00471734"/>
    <s v="Công Ty TNHH VIỆT MEAL"/>
    <s v="Giảm 31.063 VND/thùng"/>
    <s v="End Nov"/>
    <n v="208.70833333333334"/>
    <n v="31063"/>
    <n v="8000000"/>
  </r>
  <r>
    <x v="0"/>
    <s v="3. East"/>
    <s v="OOH"/>
    <x v="11"/>
    <x v="11"/>
    <s v="C00471734"/>
    <s v="Công Ty TNHH VIỆT MEAL"/>
    <s v="Giảm 33.136 VND/thùng"/>
    <s v="End Nov"/>
    <n v="8.1666666666666661"/>
    <n v="33136"/>
    <n v="1000000"/>
  </r>
  <r>
    <x v="5"/>
    <s v="3. East"/>
    <s v="OOH"/>
    <x v="11"/>
    <x v="11"/>
    <s v="C00485828"/>
    <s v="Bamboo"/>
    <s v="Giảm 19.145 VND/thùng"/>
    <s v="End Aug"/>
    <n v="100"/>
    <n v="19145"/>
    <n v="3000000"/>
  </r>
  <r>
    <x v="6"/>
    <s v="3. East"/>
    <s v="OOH"/>
    <x v="11"/>
    <x v="11"/>
    <s v="C00485828"/>
    <s v="Bamboo"/>
    <s v="Giảm 37.499 VND/thùng"/>
    <s v="End Aug"/>
    <n v="100"/>
    <n v="37499"/>
    <n v="5000000"/>
  </r>
  <r>
    <x v="3"/>
    <s v="3. East"/>
    <s v="OOH"/>
    <x v="11"/>
    <x v="11"/>
    <s v="C00485828"/>
    <s v="Bamboo"/>
    <s v="Giảm 35.401 VND/thùng"/>
    <s v="End Aug"/>
    <n v="100"/>
    <n v="35401"/>
    <n v="4000000"/>
  </r>
  <r>
    <x v="5"/>
    <s v="3. East"/>
    <s v="OOH"/>
    <x v="11"/>
    <x v="11"/>
    <s v="C00488915"/>
    <s v="Đỗ Hà Gia"/>
    <s v="Giảm 19.145 VND/thùng"/>
    <s v="End Oct"/>
    <n v="100"/>
    <n v="19145"/>
    <n v="3000000"/>
  </r>
  <r>
    <x v="6"/>
    <s v="3. East"/>
    <s v="OOH"/>
    <x v="11"/>
    <x v="11"/>
    <s v="C00488915"/>
    <s v="Đỗ Hà Gia"/>
    <s v="Giảm 37.499 VND/thùng"/>
    <s v="End Oct"/>
    <n v="100"/>
    <n v="37499"/>
    <n v="5000000"/>
  </r>
  <r>
    <x v="3"/>
    <s v="3. East"/>
    <s v="OOH"/>
    <x v="11"/>
    <x v="11"/>
    <s v="C00488915"/>
    <s v="Đỗ Hà Gia"/>
    <s v="Giảm 35.401 VND/thùng"/>
    <s v="End Oct"/>
    <n v="923.83333333333337"/>
    <n v="35401"/>
    <n v="36000000"/>
  </r>
  <r>
    <x v="7"/>
    <s v="3. East"/>
    <s v="OOH"/>
    <x v="11"/>
    <x v="11"/>
    <s v="C00488915"/>
    <s v="Đỗ Hà Gia"/>
    <s v="Giảm 11.226 VND/thùng"/>
    <s v="End Oct"/>
    <n v="100"/>
    <n v="11226"/>
    <n v="2000000"/>
  </r>
  <r>
    <x v="2"/>
    <s v="3. East"/>
    <s v="OOH"/>
    <x v="11"/>
    <x v="11"/>
    <s v="C00488915"/>
    <s v="Đỗ Hà Gia"/>
    <s v="Giảm 31.063 VND/thùng"/>
    <s v="End Oct"/>
    <n v="128.77083333333331"/>
    <n v="31063"/>
    <n v="5000000"/>
  </r>
  <r>
    <x v="0"/>
    <s v="3. East"/>
    <s v="OOH"/>
    <x v="11"/>
    <x v="11"/>
    <s v="C00488915"/>
    <s v="Đỗ Hà Gia"/>
    <s v="Giảm 33.136 VND/thùng"/>
    <s v="End Oct"/>
    <n v="11.083333333333332"/>
    <n v="33136"/>
    <n v="1000000"/>
  </r>
  <r>
    <x v="5"/>
    <s v="3. East"/>
    <s v="OOH"/>
    <x v="12"/>
    <x v="12"/>
    <s v="C00468063"/>
    <s v="Công Ty Vạn An"/>
    <s v="Giảm 19.145 VND/thùng"/>
    <s v="Full 2020"/>
    <n v="100"/>
    <n v="19145"/>
    <n v="3000000"/>
  </r>
  <r>
    <x v="6"/>
    <s v="3. East"/>
    <s v="OOH"/>
    <x v="12"/>
    <x v="12"/>
    <s v="C00468063"/>
    <s v="Công Ty Vạn An"/>
    <s v="Giảm 37.499 VND/thùng"/>
    <s v="Full 2020"/>
    <n v="100"/>
    <n v="37499"/>
    <n v="5000000"/>
  </r>
  <r>
    <x v="3"/>
    <s v="3. East"/>
    <s v="OOH"/>
    <x v="12"/>
    <x v="12"/>
    <s v="C00468063"/>
    <s v="Công Ty Vạn An"/>
    <s v="Giảm 35.401 VND/thùng"/>
    <s v="Full 2020"/>
    <n v="509"/>
    <n v="35401"/>
    <n v="20000000"/>
  </r>
  <r>
    <x v="7"/>
    <s v="3. East"/>
    <s v="OOH"/>
    <x v="12"/>
    <x v="12"/>
    <s v="C00468063"/>
    <s v="Công Ty Vạn An"/>
    <s v="Giảm 11.226 VND/thùng"/>
    <s v="Full 2020"/>
    <n v="10"/>
    <n v="11226"/>
    <n v="1000000"/>
  </r>
  <r>
    <x v="2"/>
    <s v="3. East"/>
    <s v="OOH"/>
    <x v="12"/>
    <x v="12"/>
    <s v="C00468063"/>
    <s v="Công Ty Vạn An"/>
    <s v="Giảm 31.063 VND/thùng"/>
    <s v="Full 2020"/>
    <n v="121"/>
    <n v="31063"/>
    <n v="5000000"/>
  </r>
  <r>
    <x v="5"/>
    <s v="4. HCM"/>
    <s v="OOH"/>
    <x v="4"/>
    <x v="4"/>
    <s v="C00489907"/>
    <s v="XAMN_xuong che bien 53 duong van duong phuong tan"/>
    <s v="Giảm 19.145 VND/thùng"/>
    <s v="End Aug"/>
    <n v="50"/>
    <n v="19145"/>
    <n v="2000000"/>
  </r>
  <r>
    <x v="6"/>
    <s v="4. HCM"/>
    <s v="OOH"/>
    <x v="4"/>
    <x v="4"/>
    <s v="C00489907"/>
    <s v="XAMN_xuong che bien 53 duong van duong phuong tan"/>
    <s v="Giảm 37.499 VND/thùng"/>
    <s v="End Aug"/>
    <n v="50"/>
    <n v="37499"/>
    <n v="3000000"/>
  </r>
  <r>
    <x v="3"/>
    <s v="4. HCM"/>
    <s v="OOH"/>
    <x v="4"/>
    <x v="4"/>
    <s v="C00489907"/>
    <s v="XAMN_xuong che bien 53 duong van duong phuong tan"/>
    <s v="Giảm 35.401 VND/thùng"/>
    <s v="End Aug"/>
    <n v="50"/>
    <n v="35401"/>
    <n v="2000000"/>
  </r>
  <r>
    <x v="4"/>
    <s v="4. HCM"/>
    <s v="OOH"/>
    <x v="4"/>
    <x v="4"/>
    <s v="C00489907"/>
    <s v="XAMN_xuong che bien 53 duong van duong phuong tan"/>
    <s v="Giảm 14.120 VND/thùng"/>
    <s v="End Aug"/>
    <n v="50"/>
    <n v="14120"/>
    <n v="1000000"/>
  </r>
  <r>
    <x v="7"/>
    <s v="4. HCM"/>
    <s v="OOH"/>
    <x v="4"/>
    <x v="4"/>
    <s v="C00489907"/>
    <s v="XAMN_xuong che bien 53 duong van duong phuong tan"/>
    <s v="Giảm 11.226 VND/thùng"/>
    <s v="End Aug"/>
    <n v="10"/>
    <n v="11226"/>
    <n v="1000000"/>
  </r>
  <r>
    <x v="2"/>
    <s v="4. HCM"/>
    <s v="OOH"/>
    <x v="4"/>
    <x v="4"/>
    <s v="C00489907"/>
    <s v="XAMN_xuong che bien 53 duong van duong phuong tan"/>
    <s v="Giảm 31.063 VND/thùng"/>
    <s v="End Aug"/>
    <n v="100"/>
    <n v="31063"/>
    <n v="4000000"/>
  </r>
  <r>
    <x v="5"/>
    <s v="4. HCM"/>
    <s v="OOH"/>
    <x v="4"/>
    <x v="4"/>
    <s v="C00489908"/>
    <s v="XAMN-Trương THCS Lê Quý Đôn P6 Q3"/>
    <s v="Giảm 19.145 VND/thùng"/>
    <s v="End Aug"/>
    <n v="50"/>
    <n v="19145"/>
    <n v="2000000"/>
  </r>
  <r>
    <x v="6"/>
    <s v="4. HCM"/>
    <s v="OOH"/>
    <x v="4"/>
    <x v="4"/>
    <s v="C00489908"/>
    <s v="XAMN-Trương THCS Lê Quý Đôn P6 Q3"/>
    <s v="Giảm 37.499 VND/thùng"/>
    <s v="End Aug"/>
    <n v="50"/>
    <n v="37499"/>
    <n v="3000000"/>
  </r>
  <r>
    <x v="3"/>
    <s v="4. HCM"/>
    <s v="OOH"/>
    <x v="4"/>
    <x v="4"/>
    <s v="C00489908"/>
    <s v="XAMN-Trương THCS Lê Quý Đôn P6 Q3"/>
    <s v="Giảm 35.401 VND/thùng"/>
    <s v="End Aug"/>
    <n v="50"/>
    <n v="35401"/>
    <n v="2000000"/>
  </r>
  <r>
    <x v="4"/>
    <s v="4. HCM"/>
    <s v="OOH"/>
    <x v="4"/>
    <x v="4"/>
    <s v="C00489908"/>
    <s v="XAMN-Trương THCS Lê Quý Đôn P6 Q3"/>
    <s v="Giảm 14.120 VND/thùng"/>
    <s v="End Aug"/>
    <n v="50"/>
    <n v="14120"/>
    <n v="1000000"/>
  </r>
  <r>
    <x v="7"/>
    <s v="4. HCM"/>
    <s v="OOH"/>
    <x v="4"/>
    <x v="4"/>
    <s v="C00489908"/>
    <s v="XAMN-Trương THCS Lê Quý Đôn P6 Q3"/>
    <s v="Giảm 11.226 VND/thùng"/>
    <s v="End Aug"/>
    <n v="10"/>
    <n v="11226"/>
    <n v="1000000"/>
  </r>
  <r>
    <x v="2"/>
    <s v="4. HCM"/>
    <s v="OOH"/>
    <x v="4"/>
    <x v="4"/>
    <s v="C00489908"/>
    <s v="XAMN-Trương THCS Lê Quý Đôn P6 Q3"/>
    <s v="Giảm 31.063 VND/thùng"/>
    <s v="End Aug"/>
    <n v="100"/>
    <n v="31063"/>
    <n v="4000000"/>
  </r>
  <r>
    <x v="5"/>
    <s v="4. HCM"/>
    <s v="OOH"/>
    <x v="4"/>
    <x v="4"/>
    <s v="C00490717"/>
    <s v="XAMN  Việt Mỹ Úc "/>
    <s v="Giảm 19.145 VND/thùng"/>
    <s v="End Aug"/>
    <n v="50"/>
    <n v="19145"/>
    <n v="2000000"/>
  </r>
  <r>
    <x v="6"/>
    <s v="4. HCM"/>
    <s v="OOH"/>
    <x v="4"/>
    <x v="4"/>
    <s v="C00490717"/>
    <s v="XAMN  Việt Mỹ Úc "/>
    <s v="Giảm 37.499 VND/thùng"/>
    <s v="End Aug"/>
    <n v="50"/>
    <n v="37499"/>
    <n v="3000000"/>
  </r>
  <r>
    <x v="3"/>
    <s v="4. HCM"/>
    <s v="OOH"/>
    <x v="4"/>
    <x v="4"/>
    <s v="C00490717"/>
    <s v="XAMN  Việt Mỹ Úc "/>
    <s v="Giảm 35.401 VND/thùng"/>
    <s v="End Aug"/>
    <n v="50"/>
    <n v="35401"/>
    <n v="2000000"/>
  </r>
  <r>
    <x v="4"/>
    <s v="4. HCM"/>
    <s v="OOH"/>
    <x v="4"/>
    <x v="4"/>
    <s v="C00490717"/>
    <s v="XAMN  Việt Mỹ Úc "/>
    <s v="Giảm 14.120 VND/thùng"/>
    <s v="End Aug"/>
    <n v="50"/>
    <n v="14120"/>
    <n v="1000000"/>
  </r>
  <r>
    <x v="7"/>
    <s v="4. HCM"/>
    <s v="OOH"/>
    <x v="4"/>
    <x v="4"/>
    <s v="C00490717"/>
    <s v="XAMN  Việt Mỹ Úc "/>
    <s v="Giảm 11.226 VND/thùng"/>
    <s v="End Aug"/>
    <n v="10"/>
    <n v="11226"/>
    <n v="1000000"/>
  </r>
  <r>
    <x v="2"/>
    <s v="4. HCM"/>
    <s v="OOH"/>
    <x v="4"/>
    <x v="4"/>
    <s v="C00490717"/>
    <s v="XAMN  Việt Mỹ Úc "/>
    <s v="Giảm 31.063 VND/thùng"/>
    <s v="End Aug"/>
    <n v="100"/>
    <n v="31063"/>
    <n v="4000000"/>
  </r>
  <r>
    <x v="5"/>
    <s v="4. HCM"/>
    <s v="OOH"/>
    <x v="4"/>
    <x v="4"/>
    <s v="C00496819"/>
    <s v="XAMN TruongTiểu Học Trương Quyền"/>
    <s v="Giảm 19.145 VND/thùng"/>
    <s v="End Aug"/>
    <n v="50"/>
    <n v="19145"/>
    <n v="2000000"/>
  </r>
  <r>
    <x v="6"/>
    <s v="4. HCM"/>
    <s v="OOH"/>
    <x v="4"/>
    <x v="4"/>
    <s v="C00496819"/>
    <s v="XAMN TruongTiểu Học Trương Quyền"/>
    <s v="Giảm 37.499 VND/thùng"/>
    <s v="End Aug"/>
    <n v="50"/>
    <n v="37499"/>
    <n v="3000000"/>
  </r>
  <r>
    <x v="3"/>
    <s v="4. HCM"/>
    <s v="OOH"/>
    <x v="4"/>
    <x v="4"/>
    <s v="C00496819"/>
    <s v="XAMN TruongTiểu Học Trương Quyền"/>
    <s v="Giảm 35.401 VND/thùng"/>
    <s v="End Aug"/>
    <n v="50"/>
    <n v="35401"/>
    <n v="2000000"/>
  </r>
  <r>
    <x v="4"/>
    <s v="4. HCM"/>
    <s v="OOH"/>
    <x v="4"/>
    <x v="4"/>
    <s v="C00496819"/>
    <s v="XAMN TruongTiểu Học Trương Quyền"/>
    <s v="Giảm 14.120 VND/thùng"/>
    <s v="End Aug"/>
    <n v="50"/>
    <n v="14120"/>
    <n v="1000000"/>
  </r>
  <r>
    <x v="7"/>
    <s v="4. HCM"/>
    <s v="OOH"/>
    <x v="4"/>
    <x v="4"/>
    <s v="C00496819"/>
    <s v="XAMN TruongTiểu Học Trương Quyền"/>
    <s v="Giảm 11.226 VND/thùng"/>
    <s v="End Aug"/>
    <n v="10"/>
    <n v="11226"/>
    <n v="1000000"/>
  </r>
  <r>
    <x v="2"/>
    <s v="4. HCM"/>
    <s v="OOH"/>
    <x v="4"/>
    <x v="4"/>
    <s v="C00496819"/>
    <s v="XAMN TruongTiểu Học Trương Quyền"/>
    <s v="Giảm 31.063 VND/thùng"/>
    <s v="End Aug"/>
    <n v="100"/>
    <n v="31063"/>
    <n v="4000000"/>
  </r>
  <r>
    <x v="5"/>
    <s v="4. HCM"/>
    <s v="OOH"/>
    <x v="4"/>
    <x v="4"/>
    <s v="C00496822"/>
    <s v="XAMN Trường Tiểu Học Nguyễn Việt Hồng"/>
    <s v="Giảm 19.145 VND/thùng"/>
    <s v="End Aug"/>
    <n v="50"/>
    <n v="19145"/>
    <n v="2000000"/>
  </r>
  <r>
    <x v="6"/>
    <s v="4. HCM"/>
    <s v="OOH"/>
    <x v="4"/>
    <x v="4"/>
    <s v="C00496822"/>
    <s v="XAMN Trường Tiểu Học Nguyễn Việt Hồng"/>
    <s v="Giảm 37.499 VND/thùng"/>
    <s v="End Aug"/>
    <n v="50"/>
    <n v="37499"/>
    <n v="3000000"/>
  </r>
  <r>
    <x v="3"/>
    <s v="4. HCM"/>
    <s v="OOH"/>
    <x v="4"/>
    <x v="4"/>
    <s v="C00496822"/>
    <s v="XAMN Trường Tiểu Học Nguyễn Việt Hồng"/>
    <s v="Giảm 35.401 VND/thùng"/>
    <s v="End Aug"/>
    <n v="50"/>
    <n v="35401"/>
    <n v="2000000"/>
  </r>
  <r>
    <x v="4"/>
    <s v="4. HCM"/>
    <s v="OOH"/>
    <x v="4"/>
    <x v="4"/>
    <s v="C00496822"/>
    <s v="XAMN Trường Tiểu Học Nguyễn Việt Hồng"/>
    <s v="Giảm 14.120 VND/thùng"/>
    <s v="End Aug"/>
    <n v="50"/>
    <n v="14120"/>
    <n v="1000000"/>
  </r>
  <r>
    <x v="7"/>
    <s v="4. HCM"/>
    <s v="OOH"/>
    <x v="4"/>
    <x v="4"/>
    <s v="C00496822"/>
    <s v="XAMN Trường Tiểu Học Nguyễn Việt Hồng"/>
    <s v="Giảm 11.226 VND/thùng"/>
    <s v="End Aug"/>
    <n v="10"/>
    <n v="11226"/>
    <n v="1000000"/>
  </r>
  <r>
    <x v="2"/>
    <s v="4. HCM"/>
    <s v="OOH"/>
    <x v="4"/>
    <x v="4"/>
    <s v="C00496822"/>
    <s v="XAMN Trường Tiểu Học Nguyễn Việt Hồng"/>
    <s v="Giảm 31.063 VND/thùng"/>
    <s v="End Aug"/>
    <n v="100"/>
    <n v="31063"/>
    <n v="4000000"/>
  </r>
  <r>
    <x v="5"/>
    <s v="4. HCM"/>
    <s v="OOH"/>
    <x v="4"/>
    <x v="4"/>
    <s v="C00497390"/>
    <s v="XAMN Trường Tiểu Học Trần Quang Diệu"/>
    <s v="Giảm 19.145 VND/thùng"/>
    <s v="End Aug"/>
    <n v="50"/>
    <n v="19145"/>
    <n v="2000000"/>
  </r>
  <r>
    <x v="6"/>
    <s v="4. HCM"/>
    <s v="OOH"/>
    <x v="4"/>
    <x v="4"/>
    <s v="C00497390"/>
    <s v="XAMN Trường Tiểu Học Trần Quang Diệu"/>
    <s v="Giảm 37.499 VND/thùng"/>
    <s v="End Aug"/>
    <n v="50"/>
    <n v="37499"/>
    <n v="3000000"/>
  </r>
  <r>
    <x v="3"/>
    <s v="4. HCM"/>
    <s v="OOH"/>
    <x v="4"/>
    <x v="4"/>
    <s v="C00497390"/>
    <s v="XAMN Trường Tiểu Học Trần Quang Diệu"/>
    <s v="Giảm 35.401 VND/thùng"/>
    <s v="End Aug"/>
    <n v="50"/>
    <n v="35401"/>
    <n v="2000000"/>
  </r>
  <r>
    <x v="4"/>
    <s v="4. HCM"/>
    <s v="OOH"/>
    <x v="4"/>
    <x v="4"/>
    <s v="C00497390"/>
    <s v="XAMN Trường Tiểu Học Trần Quang Diệu"/>
    <s v="Giảm 14.120 VND/thùng"/>
    <s v="End Aug"/>
    <n v="50"/>
    <n v="14120"/>
    <n v="1000000"/>
  </r>
  <r>
    <x v="7"/>
    <s v="4. HCM"/>
    <s v="OOH"/>
    <x v="4"/>
    <x v="4"/>
    <s v="C00497390"/>
    <s v="XAMN Trường Tiểu Học Trần Quang Diệu"/>
    <s v="Giảm 11.226 VND/thùng"/>
    <s v="End Aug"/>
    <n v="10"/>
    <n v="11226"/>
    <n v="1000000"/>
  </r>
  <r>
    <x v="2"/>
    <s v="4. HCM"/>
    <s v="OOH"/>
    <x v="4"/>
    <x v="4"/>
    <s v="C00497390"/>
    <s v="XAMN Trường Tiểu Học Trần Quang Diệu"/>
    <s v="Giảm 31.063 VND/thùng"/>
    <s v="End Aug"/>
    <n v="100"/>
    <n v="31063"/>
    <n v="4000000"/>
  </r>
  <r>
    <x v="1"/>
    <s v="5. Mekong"/>
    <s v="OOH"/>
    <x v="13"/>
    <x v="13"/>
    <s v="C00479217"/>
    <s v="Trung Tâm Khai Thác"/>
    <s v="Giảm 82.000 VND/ thùng"/>
    <s v="Full 2020"/>
    <n v="100"/>
    <n v="82000"/>
    <n v="10000000"/>
  </r>
  <r>
    <x v="1"/>
    <s v="5. Mekong"/>
    <s v="OOH"/>
    <x v="13"/>
    <x v="13"/>
    <s v="C00502182"/>
    <s v="Bệnh viện tâm thần Phước Thới"/>
    <s v="Giảm 82.000 VND/ thùng"/>
    <s v="Full 2020"/>
    <n v="22.625"/>
    <n v="82000"/>
    <n v="3000000"/>
  </r>
  <r>
    <x v="5"/>
    <s v="4. HCM"/>
    <s v="OOH"/>
    <x v="4"/>
    <x v="4"/>
    <s v="C00527290"/>
    <s v="XAMN.-Trường TH.Nguyễn Thanh Tuyền."/>
    <s v="Giảm 19.145 VND/thùng"/>
    <s v="End Aug"/>
    <m/>
    <n v="19145"/>
    <n v="0"/>
  </r>
  <r>
    <x v="6"/>
    <s v="4. HCM"/>
    <s v="OOH"/>
    <x v="4"/>
    <x v="4"/>
    <s v="C00527290"/>
    <s v="XAMN.-Trường TH.Nguyễn Thanh Tuyền."/>
    <s v="Giảm 37.499 VND/thùng"/>
    <s v="End Aug"/>
    <m/>
    <n v="37499"/>
    <n v="0"/>
  </r>
  <r>
    <x v="3"/>
    <s v="4. HCM"/>
    <s v="OOH"/>
    <x v="4"/>
    <x v="4"/>
    <s v="C00527290"/>
    <s v="XAMN.-Trường TH.Nguyễn Thanh Tuyền."/>
    <s v="Giảm 35.401 VND/thùng"/>
    <s v="End Aug"/>
    <m/>
    <n v="35401"/>
    <n v="0"/>
  </r>
  <r>
    <x v="4"/>
    <s v="4. HCM"/>
    <s v="OOH"/>
    <x v="4"/>
    <x v="4"/>
    <s v="C00527290"/>
    <s v="XAMN.-Trường TH.Nguyễn Thanh Tuyền."/>
    <s v="Giảm 14.120 VND/thùng"/>
    <s v="End Aug"/>
    <m/>
    <n v="14120"/>
    <n v="0"/>
  </r>
  <r>
    <x v="7"/>
    <s v="4. HCM"/>
    <s v="OOH"/>
    <x v="4"/>
    <x v="4"/>
    <s v="C00527290"/>
    <s v="XAMN.-Trường TH.Nguyễn Thanh Tuyền."/>
    <s v="Giảm 11.226 VND/thùng"/>
    <s v="End Aug"/>
    <m/>
    <n v="11226"/>
    <n v="0"/>
  </r>
  <r>
    <x v="2"/>
    <s v="4. HCM"/>
    <s v="OOH"/>
    <x v="4"/>
    <x v="4"/>
    <s v="C00527290"/>
    <s v="XAMN.-Trường TH.Nguyễn Thanh Tuyền."/>
    <s v="Giảm 31.063 VND/thùng"/>
    <s v="End Aug"/>
    <m/>
    <n v="31063"/>
    <n v="0"/>
  </r>
  <r>
    <x v="5"/>
    <s v="4. HCM"/>
    <s v="OOH"/>
    <x v="4"/>
    <x v="4"/>
    <s v="C00527291"/>
    <s v="XAMN.-Trường TH.Nguyễn Thiện Thuật."/>
    <s v="Giảm 19.145 VND/thùng"/>
    <s v="End Aug"/>
    <m/>
    <n v="19145"/>
    <n v="0"/>
  </r>
  <r>
    <x v="6"/>
    <s v="4. HCM"/>
    <s v="OOH"/>
    <x v="4"/>
    <x v="4"/>
    <s v="C00527291"/>
    <s v="XAMN.-Trường TH.Nguyễn Thiện Thuật."/>
    <s v="Giảm 37.499 VND/thùng"/>
    <s v="End Aug"/>
    <m/>
    <n v="37499"/>
    <n v="0"/>
  </r>
  <r>
    <x v="3"/>
    <s v="4. HCM"/>
    <s v="OOH"/>
    <x v="4"/>
    <x v="4"/>
    <s v="C00527291"/>
    <s v="XAMN.-Trường TH.Nguyễn Thiện Thuật."/>
    <s v="Giảm 35.401 VND/thùng"/>
    <s v="End Aug"/>
    <m/>
    <n v="35401"/>
    <n v="0"/>
  </r>
  <r>
    <x v="4"/>
    <s v="4. HCM"/>
    <s v="OOH"/>
    <x v="4"/>
    <x v="4"/>
    <s v="C00527291"/>
    <s v="XAMN.-Trường TH.Nguyễn Thiện Thuật."/>
    <s v="Giảm 14.120 VND/thùng"/>
    <s v="End Aug"/>
    <m/>
    <n v="14120"/>
    <n v="0"/>
  </r>
  <r>
    <x v="7"/>
    <s v="4. HCM"/>
    <s v="OOH"/>
    <x v="4"/>
    <x v="4"/>
    <s v="C00527291"/>
    <s v="XAMN.-Trường TH.Nguyễn Thiện Thuật."/>
    <s v="Giảm 11.226 VND/thùng"/>
    <s v="End Aug"/>
    <m/>
    <n v="11226"/>
    <n v="0"/>
  </r>
  <r>
    <x v="2"/>
    <s v="4. HCM"/>
    <s v="OOH"/>
    <x v="4"/>
    <x v="4"/>
    <s v="C00527291"/>
    <s v="XAMN.-Trường TH.Nguyễn Thiện Thuật."/>
    <s v="Giảm 31.063 VND/thùng"/>
    <s v="End Aug"/>
    <m/>
    <n v="31063"/>
    <n v="0"/>
  </r>
  <r>
    <x v="5"/>
    <s v="4. HCM"/>
    <s v="OOH"/>
    <x v="4"/>
    <x v="4"/>
    <s v="C00533571"/>
    <s v="Trường Nguyễn Thái Bình _ 105 Nguyễn Thái Bình"/>
    <s v="Giảm 19.145 VND/thùng"/>
    <s v="End Aug"/>
    <m/>
    <n v="19145"/>
    <n v="0"/>
  </r>
  <r>
    <x v="6"/>
    <s v="4. HCM"/>
    <s v="OOH"/>
    <x v="4"/>
    <x v="4"/>
    <s v="C00533571"/>
    <s v="Trường Nguyễn Thái Bình _ 105 Nguyễn Thái Bình"/>
    <s v="Giảm 37.499 VND/thùng"/>
    <s v="End Aug"/>
    <m/>
    <n v="37499"/>
    <n v="0"/>
  </r>
  <r>
    <x v="3"/>
    <s v="4. HCM"/>
    <s v="OOH"/>
    <x v="4"/>
    <x v="4"/>
    <s v="C00533571"/>
    <s v="Trường Nguyễn Thái Bình _ 105 Nguyễn Thái Bình"/>
    <s v="Giảm 35.401 VND/thùng"/>
    <s v="End Aug"/>
    <m/>
    <n v="35401"/>
    <n v="0"/>
  </r>
  <r>
    <x v="4"/>
    <s v="4. HCM"/>
    <s v="OOH"/>
    <x v="4"/>
    <x v="4"/>
    <s v="C00533571"/>
    <s v="Trường Nguyễn Thái Bình _ 105 Nguyễn Thái Bình"/>
    <s v="Giảm 14.120 VND/thùng"/>
    <s v="End Aug"/>
    <m/>
    <n v="14120"/>
    <n v="0"/>
  </r>
  <r>
    <x v="7"/>
    <s v="4. HCM"/>
    <s v="OOH"/>
    <x v="4"/>
    <x v="4"/>
    <s v="C00533571"/>
    <s v="Trường Nguyễn Thái Bình _ 105 Nguyễn Thái Bình"/>
    <s v="Giảm 11.226 VND/thùng"/>
    <s v="End Aug"/>
    <m/>
    <n v="11226"/>
    <n v="0"/>
  </r>
  <r>
    <x v="2"/>
    <s v="4. HCM"/>
    <s v="OOH"/>
    <x v="4"/>
    <x v="4"/>
    <s v="C00533571"/>
    <s v="Trường Nguyễn Thái Bình _ 105 Nguyễn Thái Bình"/>
    <s v="Giảm 31.063 VND/thùng"/>
    <s v="End Aug"/>
    <m/>
    <n v="31063"/>
    <n v="0"/>
  </r>
  <r>
    <x v="1"/>
    <s v="4. HCM"/>
    <s v="Institution"/>
    <x v="4"/>
    <x v="4"/>
    <s v="C00479200"/>
    <s v="Cty Toa Xe Sài Gòn"/>
    <m/>
    <s v="Full 2020"/>
    <n v="100"/>
    <n v="82000"/>
    <n v="1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D45" firstHeaderRow="1" firstDataRow="1" firstDataCol="3"/>
  <pivotFields count="12">
    <pivotField axis="axisRow" compact="0" outline="0" showAll="0" defaultSubtotal="0">
      <items count="8">
        <item x="5"/>
        <item x="6"/>
        <item x="1"/>
        <item x="3"/>
        <item x="4"/>
        <item x="7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4"/>
        <item x="6"/>
        <item x="13"/>
        <item x="5"/>
        <item sd="0" x="7"/>
        <item x="0"/>
        <item x="1"/>
        <item x="11"/>
        <item x="12"/>
        <item x="2"/>
        <item x="3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8"/>
        <item x="13"/>
        <item x="5"/>
        <item x="2"/>
        <item x="9"/>
        <item x="12"/>
        <item x="11"/>
        <item x="3"/>
        <item x="10"/>
        <item x="1"/>
        <item x="6"/>
        <item x="0"/>
        <item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4"/>
  </rowFields>
  <rowItems count="44">
    <i>
      <x/>
      <x/>
      <x v="13"/>
    </i>
    <i r="1">
      <x v="1"/>
      <x v="10"/>
    </i>
    <i r="1">
      <x v="4"/>
    </i>
    <i r="1">
      <x v="7"/>
      <x v="6"/>
    </i>
    <i r="1">
      <x v="8"/>
      <x v="5"/>
    </i>
    <i r="1">
      <x v="11"/>
      <x/>
    </i>
    <i r="1">
      <x v="12"/>
      <x v="4"/>
    </i>
    <i r="1">
      <x v="13"/>
      <x v="8"/>
    </i>
    <i>
      <x v="1"/>
      <x/>
      <x v="13"/>
    </i>
    <i r="1">
      <x v="1"/>
      <x v="10"/>
    </i>
    <i r="1">
      <x v="4"/>
    </i>
    <i r="1">
      <x v="7"/>
      <x v="6"/>
    </i>
    <i r="1">
      <x v="8"/>
      <x v="5"/>
    </i>
    <i r="1">
      <x v="11"/>
      <x/>
    </i>
    <i r="1">
      <x v="12"/>
      <x v="4"/>
    </i>
    <i r="1">
      <x v="13"/>
      <x v="8"/>
    </i>
    <i>
      <x v="2"/>
      <x/>
      <x v="13"/>
    </i>
    <i r="1">
      <x v="2"/>
      <x v="1"/>
    </i>
    <i r="1">
      <x v="6"/>
      <x v="9"/>
    </i>
    <i>
      <x v="3"/>
      <x/>
      <x v="13"/>
    </i>
    <i r="1">
      <x v="4"/>
    </i>
    <i r="1">
      <x v="7"/>
      <x v="6"/>
    </i>
    <i r="1">
      <x v="8"/>
      <x v="5"/>
    </i>
    <i r="1">
      <x v="9"/>
      <x v="3"/>
    </i>
    <i r="1">
      <x v="10"/>
      <x v="7"/>
    </i>
    <i>
      <x v="4"/>
      <x/>
      <x v="13"/>
    </i>
    <i r="1">
      <x v="10"/>
      <x v="7"/>
    </i>
    <i>
      <x v="5"/>
      <x/>
      <x v="13"/>
    </i>
    <i r="1">
      <x v="1"/>
      <x v="10"/>
    </i>
    <i r="1">
      <x v="4"/>
    </i>
    <i r="1">
      <x v="7"/>
      <x v="6"/>
    </i>
    <i r="1">
      <x v="8"/>
      <x v="5"/>
    </i>
    <i>
      <x v="6"/>
      <x/>
      <x v="13"/>
    </i>
    <i r="1">
      <x v="1"/>
      <x v="10"/>
    </i>
    <i r="1">
      <x v="4"/>
    </i>
    <i r="1">
      <x v="6"/>
      <x v="9"/>
    </i>
    <i r="1">
      <x v="7"/>
      <x v="6"/>
    </i>
    <i r="1">
      <x v="8"/>
      <x v="5"/>
    </i>
    <i r="1">
      <x v="11"/>
      <x/>
    </i>
    <i>
      <x v="7"/>
      <x/>
      <x v="13"/>
    </i>
    <i r="1">
      <x v="3"/>
      <x v="2"/>
    </i>
    <i r="1">
      <x v="5"/>
      <x v="11"/>
    </i>
    <i r="1">
      <x v="7"/>
      <x v="6"/>
    </i>
    <i t="grand">
      <x/>
    </i>
  </rowItems>
  <colItems count="1">
    <i/>
  </colItems>
  <dataFields count="1">
    <dataField name="Sum of Ngân sách" fld="11" baseField="0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47"/>
  <sheetViews>
    <sheetView showGridLines="0" tabSelected="1" topLeftCell="A13" zoomScale="20" zoomScaleNormal="20" zoomScaleSheetLayoutView="25" zoomScalePageLayoutView="55" workbookViewId="0">
      <selection activeCell="D27" sqref="D27"/>
    </sheetView>
  </sheetViews>
  <sheetFormatPr defaultColWidth="9.140625" defaultRowHeight="31.5" x14ac:dyDescent="0.25"/>
  <cols>
    <col min="1" max="1" width="88.42578125" style="1" customWidth="1"/>
    <col min="2" max="2" width="100.42578125" style="38" customWidth="1"/>
    <col min="3" max="3" width="88.140625" style="38" customWidth="1"/>
    <col min="4" max="4" width="130.5703125" style="1" customWidth="1"/>
    <col min="5" max="5" width="66.85546875" style="1" customWidth="1"/>
    <col min="6" max="6" width="66.85546875" style="19" customWidth="1"/>
    <col min="7" max="7" width="66.85546875" style="31" customWidth="1"/>
    <col min="8" max="8" width="66.85546875" style="19" customWidth="1"/>
    <col min="9" max="9" width="66.85546875" style="1" customWidth="1"/>
    <col min="10" max="10" width="22.5703125" style="1" customWidth="1"/>
    <col min="11" max="16384" width="9.140625" style="1"/>
  </cols>
  <sheetData>
    <row r="1" spans="1:9" ht="16.5" customHeight="1" x14ac:dyDescent="0.25"/>
    <row r="2" spans="1:9" ht="92.25" x14ac:dyDescent="0.25">
      <c r="A2" s="80"/>
      <c r="B2" s="80"/>
      <c r="C2" s="80"/>
      <c r="D2" s="80"/>
      <c r="E2" s="80"/>
      <c r="F2" s="80"/>
      <c r="G2" s="80"/>
      <c r="H2" s="80"/>
      <c r="I2" s="80"/>
    </row>
    <row r="3" spans="1:9" ht="153" x14ac:dyDescent="0.25">
      <c r="B3" s="44"/>
      <c r="C3" s="86" t="s">
        <v>0</v>
      </c>
      <c r="D3" s="86"/>
      <c r="E3" s="86"/>
      <c r="F3" s="86"/>
      <c r="G3" s="86"/>
      <c r="H3" s="86"/>
      <c r="I3" s="86"/>
    </row>
    <row r="4" spans="1:9" ht="92.25" x14ac:dyDescent="0.25">
      <c r="A4" s="18"/>
      <c r="B4" s="32"/>
      <c r="C4" s="32"/>
      <c r="D4" s="18"/>
      <c r="E4" s="18"/>
      <c r="F4" s="30"/>
      <c r="G4" s="32"/>
      <c r="H4" s="23"/>
      <c r="I4" s="18"/>
    </row>
    <row r="5" spans="1:9" ht="92.25" x14ac:dyDescent="0.25">
      <c r="A5" s="18"/>
      <c r="B5" s="32"/>
      <c r="C5" s="32"/>
      <c r="D5" s="18"/>
      <c r="E5" s="18"/>
      <c r="F5" s="30"/>
      <c r="G5" s="32"/>
      <c r="H5" s="23"/>
      <c r="I5" s="18"/>
    </row>
    <row r="6" spans="1:9" s="3" customFormat="1" ht="61.5" x14ac:dyDescent="0.25">
      <c r="A6" s="2" t="s">
        <v>1</v>
      </c>
      <c r="B6" s="39" t="s">
        <v>160</v>
      </c>
      <c r="C6" s="40"/>
      <c r="F6" s="20"/>
      <c r="G6" s="33"/>
      <c r="H6" s="20"/>
    </row>
    <row r="7" spans="1:9" s="3" customFormat="1" ht="61.5" x14ac:dyDescent="0.25">
      <c r="A7" s="2" t="s">
        <v>2</v>
      </c>
      <c r="B7" s="41">
        <v>225</v>
      </c>
      <c r="C7" s="40"/>
      <c r="F7" s="20"/>
      <c r="G7" s="33"/>
      <c r="H7" s="20"/>
    </row>
    <row r="8" spans="1:9" s="3" customFormat="1" ht="61.35" customHeight="1" x14ac:dyDescent="0.25">
      <c r="A8" s="2" t="s">
        <v>3</v>
      </c>
      <c r="B8" s="88" t="s">
        <v>61</v>
      </c>
      <c r="C8" s="88"/>
      <c r="D8" s="88"/>
      <c r="E8" s="88"/>
      <c r="F8" s="88"/>
      <c r="G8" s="88"/>
      <c r="H8" s="88"/>
      <c r="I8" s="88"/>
    </row>
    <row r="9" spans="1:9" s="3" customFormat="1" ht="61.5" x14ac:dyDescent="0.25">
      <c r="A9" s="2"/>
      <c r="B9" s="42" t="s">
        <v>4</v>
      </c>
      <c r="C9" s="40"/>
      <c r="F9" s="20"/>
      <c r="G9" s="33"/>
      <c r="H9" s="20"/>
    </row>
    <row r="10" spans="1:9" s="3" customFormat="1" ht="123" x14ac:dyDescent="0.25">
      <c r="A10" s="2"/>
      <c r="B10" s="42" t="s">
        <v>5</v>
      </c>
      <c r="C10" s="40"/>
      <c r="F10" s="20"/>
      <c r="G10" s="33"/>
      <c r="H10" s="20"/>
    </row>
    <row r="11" spans="1:9" s="3" customFormat="1" ht="61.5" x14ac:dyDescent="0.25">
      <c r="A11" s="2"/>
      <c r="B11" s="41"/>
      <c r="C11" s="40"/>
      <c r="F11" s="20"/>
      <c r="G11" s="33"/>
      <c r="H11" s="20"/>
    </row>
    <row r="12" spans="1:9" s="3" customFormat="1" ht="92.25" x14ac:dyDescent="0.25">
      <c r="A12" s="4" t="s">
        <v>6</v>
      </c>
      <c r="B12" s="80" t="s">
        <v>161</v>
      </c>
      <c r="C12" s="80"/>
      <c r="D12" s="80"/>
      <c r="E12" s="80"/>
      <c r="F12" s="80"/>
      <c r="G12" s="80"/>
      <c r="H12" s="80"/>
      <c r="I12" s="80"/>
    </row>
    <row r="13" spans="1:9" s="3" customFormat="1" ht="61.5" x14ac:dyDescent="0.25">
      <c r="A13" s="2"/>
      <c r="B13" s="41"/>
      <c r="C13" s="40"/>
      <c r="F13" s="20"/>
      <c r="G13" s="33"/>
      <c r="H13" s="20"/>
    </row>
    <row r="14" spans="1:9" s="3" customFormat="1" ht="103.35" customHeight="1" x14ac:dyDescent="0.25">
      <c r="A14" s="5" t="s">
        <v>7</v>
      </c>
      <c r="B14" s="81" t="s">
        <v>34</v>
      </c>
      <c r="C14" s="82"/>
      <c r="D14" s="6" t="s">
        <v>8</v>
      </c>
      <c r="E14" s="83" t="s">
        <v>27</v>
      </c>
      <c r="F14" s="83"/>
      <c r="G14" s="83"/>
      <c r="H14" s="83"/>
      <c r="I14" s="83"/>
    </row>
    <row r="15" spans="1:9" s="3" customFormat="1" ht="103.35" customHeight="1" x14ac:dyDescent="0.25">
      <c r="A15" s="7" t="s">
        <v>9</v>
      </c>
      <c r="B15" s="81" t="s">
        <v>34</v>
      </c>
      <c r="C15" s="82"/>
      <c r="D15" s="6" t="s">
        <v>10</v>
      </c>
      <c r="E15" s="8" t="s">
        <v>11</v>
      </c>
      <c r="F15" s="9" t="s">
        <v>162</v>
      </c>
      <c r="G15" s="34" t="s">
        <v>12</v>
      </c>
      <c r="H15" s="84" t="s">
        <v>163</v>
      </c>
      <c r="I15" s="85"/>
    </row>
    <row r="16" spans="1:9" s="3" customFormat="1" ht="103.35" customHeight="1" x14ac:dyDescent="0.25">
      <c r="A16" s="7" t="s">
        <v>13</v>
      </c>
      <c r="B16" s="81" t="s">
        <v>150</v>
      </c>
      <c r="C16" s="82"/>
      <c r="D16" s="6" t="s">
        <v>14</v>
      </c>
      <c r="E16" s="89" t="s">
        <v>15</v>
      </c>
      <c r="F16" s="90"/>
      <c r="G16" s="90"/>
      <c r="H16" s="90"/>
      <c r="I16" s="91"/>
    </row>
    <row r="17" spans="1:9" s="3" customFormat="1" ht="65.25" customHeight="1" x14ac:dyDescent="0.25">
      <c r="A17" s="10"/>
      <c r="B17" s="40"/>
      <c r="C17" s="40"/>
      <c r="F17" s="20"/>
      <c r="G17" s="33"/>
      <c r="H17" s="20"/>
    </row>
    <row r="18" spans="1:9" s="3" customFormat="1" ht="65.25" customHeight="1" thickBot="1" x14ac:dyDescent="0.3">
      <c r="A18" s="10"/>
      <c r="B18" s="40"/>
      <c r="C18" s="40"/>
      <c r="F18" s="20"/>
      <c r="G18" s="33"/>
      <c r="H18" s="20"/>
    </row>
    <row r="19" spans="1:9" s="11" customFormat="1" ht="92.25" x14ac:dyDescent="0.25">
      <c r="A19" s="92" t="s">
        <v>16</v>
      </c>
      <c r="B19" s="93"/>
      <c r="C19" s="93"/>
      <c r="D19" s="93"/>
      <c r="E19" s="93"/>
      <c r="F19" s="93"/>
      <c r="G19" s="93"/>
      <c r="H19" s="93"/>
      <c r="I19" s="94"/>
    </row>
    <row r="20" spans="1:9" s="15" customFormat="1" ht="61.5" x14ac:dyDescent="0.25">
      <c r="A20" s="24"/>
      <c r="B20" s="22"/>
      <c r="C20" s="21"/>
      <c r="D20" s="13"/>
      <c r="E20" s="12"/>
      <c r="F20" s="14"/>
      <c r="G20" s="35"/>
      <c r="H20" s="14"/>
      <c r="I20" s="25"/>
    </row>
    <row r="21" spans="1:9" s="11" customFormat="1" ht="61.5" x14ac:dyDescent="0.25">
      <c r="A21" s="26" t="s">
        <v>17</v>
      </c>
      <c r="B21" s="36"/>
      <c r="C21" s="36"/>
      <c r="D21" s="16"/>
      <c r="E21" s="16"/>
      <c r="F21" s="16"/>
      <c r="G21" s="36"/>
      <c r="H21" s="16"/>
      <c r="I21" s="27"/>
    </row>
    <row r="22" spans="1:9" s="11" customFormat="1" ht="34.5" customHeight="1" x14ac:dyDescent="0.25">
      <c r="A22" s="28"/>
      <c r="B22" s="37"/>
      <c r="C22" s="37"/>
      <c r="D22" s="17"/>
      <c r="E22" s="17"/>
      <c r="F22" s="17"/>
      <c r="G22" s="37"/>
      <c r="H22" s="17"/>
      <c r="I22" s="29"/>
    </row>
    <row r="23" spans="1:9" s="2" customFormat="1" ht="123" x14ac:dyDescent="0.25">
      <c r="A23" s="55" t="s">
        <v>18</v>
      </c>
      <c r="B23" s="61" t="s">
        <v>19</v>
      </c>
      <c r="C23" s="61" t="s">
        <v>20</v>
      </c>
      <c r="D23" s="61" t="s">
        <v>29</v>
      </c>
      <c r="E23" s="61" t="s">
        <v>28</v>
      </c>
      <c r="F23" s="61" t="s">
        <v>21</v>
      </c>
      <c r="G23" s="61" t="s">
        <v>22</v>
      </c>
      <c r="H23" s="61" t="s">
        <v>25</v>
      </c>
      <c r="I23" s="61" t="s">
        <v>26</v>
      </c>
    </row>
    <row r="24" spans="1:9" s="43" customFormat="1" ht="99" customHeight="1" x14ac:dyDescent="0.25">
      <c r="A24" s="55" t="s">
        <v>39</v>
      </c>
      <c r="B24" s="96" t="s">
        <v>30</v>
      </c>
      <c r="C24" s="55" t="s">
        <v>31</v>
      </c>
      <c r="D24" s="48" t="s">
        <v>48</v>
      </c>
      <c r="E24" s="97" t="str">
        <f>F15&amp;" - "&amp;H15</f>
        <v>01/08/2020 - 31/08/2020</v>
      </c>
      <c r="F24" s="98" t="s">
        <v>23</v>
      </c>
      <c r="G24" s="99" t="s">
        <v>32</v>
      </c>
      <c r="H24" s="95">
        <v>21207172</v>
      </c>
      <c r="I24" s="95">
        <v>15298</v>
      </c>
    </row>
    <row r="25" spans="1:9" s="43" customFormat="1" ht="99" customHeight="1" x14ac:dyDescent="0.25">
      <c r="A25" s="55" t="s">
        <v>40</v>
      </c>
      <c r="B25" s="96"/>
      <c r="C25" s="55" t="s">
        <v>33</v>
      </c>
      <c r="D25" s="48" t="s">
        <v>49</v>
      </c>
      <c r="E25" s="97"/>
      <c r="F25" s="98"/>
      <c r="G25" s="99"/>
      <c r="H25" s="95"/>
      <c r="I25" s="95"/>
    </row>
    <row r="26" spans="1:9" s="43" customFormat="1" ht="99" customHeight="1" x14ac:dyDescent="0.25">
      <c r="A26" s="55" t="s">
        <v>41</v>
      </c>
      <c r="B26" s="96"/>
      <c r="C26" s="55" t="s">
        <v>45</v>
      </c>
      <c r="D26" s="59" t="s">
        <v>65</v>
      </c>
      <c r="E26" s="97"/>
      <c r="F26" s="98"/>
      <c r="G26" s="99"/>
      <c r="H26" s="95"/>
      <c r="I26" s="95"/>
    </row>
    <row r="27" spans="1:9" s="15" customFormat="1" ht="98.45" customHeight="1" x14ac:dyDescent="0.25">
      <c r="A27" s="55" t="s">
        <v>64</v>
      </c>
      <c r="B27" s="96"/>
      <c r="C27" s="100" t="s">
        <v>62</v>
      </c>
      <c r="D27" s="48" t="s">
        <v>50</v>
      </c>
      <c r="E27" s="97"/>
      <c r="F27" s="98"/>
      <c r="G27" s="99"/>
      <c r="H27" s="95"/>
      <c r="I27" s="95"/>
    </row>
    <row r="28" spans="1:9" s="15" customFormat="1" ht="98.45" customHeight="1" x14ac:dyDescent="0.25">
      <c r="A28" s="55" t="s">
        <v>104</v>
      </c>
      <c r="B28" s="96"/>
      <c r="C28" s="101"/>
      <c r="D28" s="48" t="s">
        <v>102</v>
      </c>
      <c r="E28" s="97"/>
      <c r="F28" s="98"/>
      <c r="G28" s="99"/>
      <c r="H28" s="95"/>
      <c r="I28" s="95"/>
    </row>
    <row r="29" spans="1:9" ht="99" customHeight="1" x14ac:dyDescent="0.25">
      <c r="A29" s="55" t="s">
        <v>42</v>
      </c>
      <c r="B29" s="96"/>
      <c r="C29" s="55" t="s">
        <v>46</v>
      </c>
      <c r="D29" s="48" t="s">
        <v>51</v>
      </c>
      <c r="E29" s="97"/>
      <c r="F29" s="98"/>
      <c r="G29" s="99"/>
      <c r="H29" s="95"/>
      <c r="I29" s="95"/>
    </row>
    <row r="30" spans="1:9" ht="99" customHeight="1" x14ac:dyDescent="0.25">
      <c r="A30" s="55" t="s">
        <v>43</v>
      </c>
      <c r="B30" s="96"/>
      <c r="C30" s="55" t="s">
        <v>47</v>
      </c>
      <c r="D30" s="48" t="s">
        <v>52</v>
      </c>
      <c r="E30" s="97"/>
      <c r="F30" s="98"/>
      <c r="G30" s="99"/>
      <c r="H30" s="95"/>
      <c r="I30" s="95"/>
    </row>
    <row r="31" spans="1:9" ht="99" customHeight="1" x14ac:dyDescent="0.25">
      <c r="A31" s="55" t="s">
        <v>44</v>
      </c>
      <c r="B31" s="96"/>
      <c r="C31" s="55" t="s">
        <v>44</v>
      </c>
      <c r="D31" s="48" t="s">
        <v>53</v>
      </c>
      <c r="E31" s="97"/>
      <c r="F31" s="98"/>
      <c r="G31" s="99"/>
      <c r="H31" s="95"/>
      <c r="I31" s="95"/>
    </row>
    <row r="36" spans="1:9" ht="61.5" x14ac:dyDescent="0.9">
      <c r="B36" s="47"/>
      <c r="C36" s="45"/>
      <c r="G36" s="54" t="s">
        <v>24</v>
      </c>
      <c r="I36" s="45"/>
    </row>
    <row r="37" spans="1:9" ht="61.5" x14ac:dyDescent="0.9">
      <c r="A37" s="45"/>
      <c r="B37" s="45"/>
      <c r="C37" s="45"/>
      <c r="G37" s="53"/>
      <c r="H37" s="45"/>
      <c r="I37" s="45"/>
    </row>
    <row r="38" spans="1:9" ht="61.5" x14ac:dyDescent="0.9">
      <c r="A38" s="45"/>
      <c r="B38" s="45"/>
      <c r="C38" s="45"/>
      <c r="G38" s="53"/>
      <c r="H38" s="45"/>
      <c r="I38" s="45"/>
    </row>
    <row r="39" spans="1:9" ht="61.5" x14ac:dyDescent="0.9">
      <c r="A39" s="45"/>
      <c r="B39" s="45"/>
      <c r="C39" s="45"/>
      <c r="G39" s="53"/>
      <c r="H39" s="45"/>
      <c r="I39" s="45"/>
    </row>
    <row r="40" spans="1:9" ht="61.5" x14ac:dyDescent="0.9">
      <c r="A40" s="45"/>
      <c r="B40" s="45"/>
      <c r="C40" s="45"/>
      <c r="G40" s="53"/>
      <c r="H40" s="45"/>
      <c r="I40" s="45"/>
    </row>
    <row r="41" spans="1:9" ht="61.5" x14ac:dyDescent="0.9">
      <c r="A41" s="45"/>
      <c r="B41" s="45"/>
      <c r="C41" s="45"/>
      <c r="G41" s="53"/>
      <c r="H41" s="45"/>
      <c r="I41" s="45"/>
    </row>
    <row r="42" spans="1:9" x14ac:dyDescent="0.25">
      <c r="B42" s="1"/>
      <c r="C42" s="1"/>
      <c r="G42" s="19"/>
      <c r="H42" s="1"/>
    </row>
    <row r="43" spans="1:9" x14ac:dyDescent="0.25">
      <c r="B43" s="1"/>
      <c r="C43" s="1"/>
      <c r="G43" s="19"/>
      <c r="H43" s="1"/>
    </row>
    <row r="44" spans="1:9" ht="61.5" x14ac:dyDescent="0.25">
      <c r="A44" s="11"/>
      <c r="B44" s="46"/>
      <c r="C44" s="46"/>
      <c r="G44" s="53"/>
      <c r="H44" s="46"/>
      <c r="I44" s="46"/>
    </row>
    <row r="45" spans="1:9" ht="61.5" x14ac:dyDescent="0.9">
      <c r="A45" s="52"/>
      <c r="B45" s="52" t="s">
        <v>37</v>
      </c>
      <c r="C45" s="52"/>
      <c r="G45" s="54" t="s">
        <v>35</v>
      </c>
      <c r="H45" s="52"/>
      <c r="I45" s="52"/>
    </row>
    <row r="46" spans="1:9" ht="61.5" x14ac:dyDescent="0.9">
      <c r="A46" s="51"/>
      <c r="B46" s="51" t="s">
        <v>38</v>
      </c>
      <c r="C46" s="51"/>
      <c r="G46" s="54" t="s">
        <v>36</v>
      </c>
      <c r="H46" s="52"/>
      <c r="I46" s="52"/>
    </row>
    <row r="47" spans="1:9" ht="61.5" x14ac:dyDescent="0.9">
      <c r="A47" s="87"/>
      <c r="B47" s="87"/>
      <c r="C47" s="87"/>
      <c r="G47" s="51"/>
      <c r="H47" s="52"/>
      <c r="I47" s="52"/>
    </row>
  </sheetData>
  <mergeCells count="19">
    <mergeCell ref="A47:C47"/>
    <mergeCell ref="B8:I8"/>
    <mergeCell ref="B16:C16"/>
    <mergeCell ref="E16:I16"/>
    <mergeCell ref="A19:I19"/>
    <mergeCell ref="I24:I31"/>
    <mergeCell ref="B24:B31"/>
    <mergeCell ref="E24:E31"/>
    <mergeCell ref="F24:F31"/>
    <mergeCell ref="G24:G31"/>
    <mergeCell ref="C27:C28"/>
    <mergeCell ref="H24:H31"/>
    <mergeCell ref="A2:I2"/>
    <mergeCell ref="B14:C14"/>
    <mergeCell ref="E14:I14"/>
    <mergeCell ref="B15:C15"/>
    <mergeCell ref="H15:I15"/>
    <mergeCell ref="B12:I12"/>
    <mergeCell ref="C3:I3"/>
  </mergeCells>
  <printOptions horizontalCentered="1"/>
  <pageMargins left="0.25" right="0.25" top="0.75" bottom="0.75" header="0.3" footer="0.3"/>
  <pageSetup paperSize="9" scal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2" sqref="B12"/>
    </sheetView>
  </sheetViews>
  <sheetFormatPr defaultRowHeight="15" x14ac:dyDescent="0.25"/>
  <cols>
    <col min="1" max="1" width="30.42578125" bestFit="1" customWidth="1"/>
    <col min="3" max="3" width="25.7109375" bestFit="1" customWidth="1"/>
    <col min="4" max="4" width="18.140625" style="64" bestFit="1" customWidth="1"/>
  </cols>
  <sheetData>
    <row r="1" spans="1:4" x14ac:dyDescent="0.25">
      <c r="A1" s="62" t="s">
        <v>54</v>
      </c>
      <c r="B1" s="62" t="s">
        <v>56</v>
      </c>
      <c r="C1" s="62" t="s">
        <v>57</v>
      </c>
      <c r="D1" s="73" t="s">
        <v>100</v>
      </c>
    </row>
    <row r="2" spans="1:4" x14ac:dyDescent="0.25">
      <c r="A2" t="s">
        <v>39</v>
      </c>
      <c r="B2">
        <v>175242</v>
      </c>
      <c r="C2" t="s">
        <v>69</v>
      </c>
      <c r="D2" s="73">
        <v>12000000</v>
      </c>
    </row>
    <row r="3" spans="1:4" x14ac:dyDescent="0.25">
      <c r="A3" t="s">
        <v>39</v>
      </c>
      <c r="B3">
        <v>180455</v>
      </c>
      <c r="C3" t="s">
        <v>106</v>
      </c>
      <c r="D3" s="73">
        <v>1000000</v>
      </c>
    </row>
    <row r="4" spans="1:4" x14ac:dyDescent="0.25">
      <c r="A4" t="s">
        <v>39</v>
      </c>
      <c r="B4">
        <v>337357</v>
      </c>
      <c r="D4" s="73">
        <v>3000000</v>
      </c>
    </row>
    <row r="5" spans="1:4" x14ac:dyDescent="0.25">
      <c r="A5" t="s">
        <v>39</v>
      </c>
      <c r="B5">
        <v>337397</v>
      </c>
      <c r="C5" t="s">
        <v>121</v>
      </c>
      <c r="D5" s="73">
        <v>9000000</v>
      </c>
    </row>
    <row r="6" spans="1:4" x14ac:dyDescent="0.25">
      <c r="A6" t="s">
        <v>39</v>
      </c>
      <c r="B6">
        <v>337445</v>
      </c>
      <c r="C6" t="s">
        <v>130</v>
      </c>
      <c r="D6" s="73">
        <v>3000000</v>
      </c>
    </row>
    <row r="7" spans="1:4" x14ac:dyDescent="0.25">
      <c r="A7" t="s">
        <v>39</v>
      </c>
      <c r="B7">
        <v>337450</v>
      </c>
      <c r="C7" t="s">
        <v>112</v>
      </c>
      <c r="D7" s="73">
        <v>37000000</v>
      </c>
    </row>
    <row r="8" spans="1:4" x14ac:dyDescent="0.25">
      <c r="A8" t="s">
        <v>39</v>
      </c>
      <c r="B8">
        <v>337451</v>
      </c>
      <c r="C8" t="s">
        <v>115</v>
      </c>
      <c r="D8" s="73">
        <v>2000000</v>
      </c>
    </row>
    <row r="9" spans="1:4" x14ac:dyDescent="0.25">
      <c r="A9" t="s">
        <v>39</v>
      </c>
      <c r="B9">
        <v>337471</v>
      </c>
      <c r="C9" t="s">
        <v>118</v>
      </c>
      <c r="D9" s="73">
        <v>27000000</v>
      </c>
    </row>
    <row r="10" spans="1:4" x14ac:dyDescent="0.25">
      <c r="A10" t="s">
        <v>40</v>
      </c>
      <c r="B10">
        <v>175242</v>
      </c>
      <c r="C10" t="s">
        <v>69</v>
      </c>
      <c r="D10" s="73">
        <v>18000000</v>
      </c>
    </row>
    <row r="11" spans="1:4" x14ac:dyDescent="0.25">
      <c r="A11" t="s">
        <v>40</v>
      </c>
      <c r="B11">
        <v>180455</v>
      </c>
      <c r="C11" t="s">
        <v>106</v>
      </c>
      <c r="D11" s="73">
        <v>27000000</v>
      </c>
    </row>
    <row r="12" spans="1:4" x14ac:dyDescent="0.25">
      <c r="A12" t="s">
        <v>40</v>
      </c>
      <c r="B12">
        <v>337357</v>
      </c>
      <c r="D12" s="73">
        <v>52000000</v>
      </c>
    </row>
    <row r="13" spans="1:4" x14ac:dyDescent="0.25">
      <c r="A13" t="s">
        <v>40</v>
      </c>
      <c r="B13">
        <v>337397</v>
      </c>
      <c r="C13" t="s">
        <v>121</v>
      </c>
      <c r="D13" s="73">
        <v>15000000</v>
      </c>
    </row>
    <row r="14" spans="1:4" x14ac:dyDescent="0.25">
      <c r="A14" t="s">
        <v>40</v>
      </c>
      <c r="B14">
        <v>337445</v>
      </c>
      <c r="C14" t="s">
        <v>130</v>
      </c>
      <c r="D14" s="73">
        <v>5000000</v>
      </c>
    </row>
    <row r="15" spans="1:4" x14ac:dyDescent="0.25">
      <c r="A15" t="s">
        <v>40</v>
      </c>
      <c r="B15">
        <v>337450</v>
      </c>
      <c r="C15" t="s">
        <v>112</v>
      </c>
      <c r="D15" s="73">
        <v>55000000</v>
      </c>
    </row>
    <row r="16" spans="1:4" x14ac:dyDescent="0.25">
      <c r="A16" t="s">
        <v>40</v>
      </c>
      <c r="B16">
        <v>337451</v>
      </c>
      <c r="C16" t="s">
        <v>115</v>
      </c>
      <c r="D16" s="73">
        <v>6000000</v>
      </c>
    </row>
    <row r="17" spans="1:4" x14ac:dyDescent="0.25">
      <c r="A17" t="s">
        <v>40</v>
      </c>
      <c r="B17">
        <v>337471</v>
      </c>
      <c r="C17" t="s">
        <v>118</v>
      </c>
      <c r="D17" s="73">
        <v>21000000</v>
      </c>
    </row>
    <row r="18" spans="1:4" x14ac:dyDescent="0.25">
      <c r="A18" t="s">
        <v>41</v>
      </c>
      <c r="B18">
        <v>175242</v>
      </c>
      <c r="C18" t="s">
        <v>69</v>
      </c>
      <c r="D18" s="73">
        <v>10000000</v>
      </c>
    </row>
    <row r="19" spans="1:4" x14ac:dyDescent="0.25">
      <c r="A19" t="s">
        <v>41</v>
      </c>
      <c r="B19">
        <v>186715</v>
      </c>
      <c r="C19" t="s">
        <v>145</v>
      </c>
      <c r="D19" s="73">
        <v>13000000</v>
      </c>
    </row>
    <row r="20" spans="1:4" x14ac:dyDescent="0.25">
      <c r="A20" t="s">
        <v>41</v>
      </c>
      <c r="B20">
        <v>337395</v>
      </c>
      <c r="C20" t="s">
        <v>84</v>
      </c>
      <c r="D20" s="73">
        <v>23000000</v>
      </c>
    </row>
    <row r="21" spans="1:4" x14ac:dyDescent="0.25">
      <c r="A21" t="s">
        <v>64</v>
      </c>
      <c r="B21">
        <v>175242</v>
      </c>
      <c r="C21" t="s">
        <v>69</v>
      </c>
      <c r="D21" s="73">
        <v>12000000</v>
      </c>
    </row>
    <row r="22" spans="1:4" x14ac:dyDescent="0.25">
      <c r="A22" t="s">
        <v>64</v>
      </c>
      <c r="B22">
        <v>337357</v>
      </c>
      <c r="D22" s="73">
        <v>2000000</v>
      </c>
    </row>
    <row r="23" spans="1:4" x14ac:dyDescent="0.25">
      <c r="A23" t="s">
        <v>64</v>
      </c>
      <c r="B23">
        <v>337397</v>
      </c>
      <c r="C23" t="s">
        <v>121</v>
      </c>
      <c r="D23" s="73">
        <v>48000000</v>
      </c>
    </row>
    <row r="24" spans="1:4" x14ac:dyDescent="0.25">
      <c r="A24" t="s">
        <v>64</v>
      </c>
      <c r="B24">
        <v>337445</v>
      </c>
      <c r="C24" t="s">
        <v>130</v>
      </c>
      <c r="D24" s="73">
        <v>20000000</v>
      </c>
    </row>
    <row r="25" spans="1:4" x14ac:dyDescent="0.25">
      <c r="A25" t="s">
        <v>64</v>
      </c>
      <c r="B25">
        <v>337446</v>
      </c>
      <c r="C25" t="s">
        <v>58</v>
      </c>
      <c r="D25" s="73">
        <v>37000000</v>
      </c>
    </row>
    <row r="26" spans="1:4" x14ac:dyDescent="0.25">
      <c r="A26" t="s">
        <v>64</v>
      </c>
      <c r="B26">
        <v>337447</v>
      </c>
      <c r="C26" t="s">
        <v>72</v>
      </c>
      <c r="D26" s="73">
        <v>22000000</v>
      </c>
    </row>
    <row r="27" spans="1:4" x14ac:dyDescent="0.25">
      <c r="A27" t="s">
        <v>103</v>
      </c>
      <c r="B27">
        <v>175242</v>
      </c>
      <c r="C27" t="s">
        <v>69</v>
      </c>
      <c r="D27" s="73">
        <v>6000000</v>
      </c>
    </row>
    <row r="28" spans="1:4" x14ac:dyDescent="0.25">
      <c r="A28" t="s">
        <v>103</v>
      </c>
      <c r="B28">
        <v>337447</v>
      </c>
      <c r="C28" t="s">
        <v>72</v>
      </c>
      <c r="D28" s="73">
        <v>9000000</v>
      </c>
    </row>
    <row r="29" spans="1:4" x14ac:dyDescent="0.25">
      <c r="A29" t="s">
        <v>42</v>
      </c>
      <c r="B29">
        <v>175242</v>
      </c>
      <c r="C29" t="s">
        <v>69</v>
      </c>
      <c r="D29" s="73">
        <v>6000000</v>
      </c>
    </row>
    <row r="30" spans="1:4" x14ac:dyDescent="0.25">
      <c r="A30" t="s">
        <v>42</v>
      </c>
      <c r="B30">
        <v>180455</v>
      </c>
      <c r="C30" t="s">
        <v>106</v>
      </c>
      <c r="D30" s="73">
        <v>1000000</v>
      </c>
    </row>
    <row r="31" spans="1:4" x14ac:dyDescent="0.25">
      <c r="A31" t="s">
        <v>42</v>
      </c>
      <c r="B31">
        <v>337357</v>
      </c>
      <c r="D31" s="73">
        <v>2000000</v>
      </c>
    </row>
    <row r="32" spans="1:4" x14ac:dyDescent="0.25">
      <c r="A32" t="s">
        <v>42</v>
      </c>
      <c r="B32">
        <v>337397</v>
      </c>
      <c r="C32" t="s">
        <v>121</v>
      </c>
      <c r="D32" s="73">
        <v>3000000</v>
      </c>
    </row>
    <row r="33" spans="1:4" x14ac:dyDescent="0.25">
      <c r="A33" t="s">
        <v>42</v>
      </c>
      <c r="B33">
        <v>337445</v>
      </c>
      <c r="C33" t="s">
        <v>130</v>
      </c>
      <c r="D33" s="73">
        <v>1000000</v>
      </c>
    </row>
    <row r="34" spans="1:4" x14ac:dyDescent="0.25">
      <c r="A34" t="s">
        <v>43</v>
      </c>
      <c r="B34">
        <v>175242</v>
      </c>
      <c r="C34" t="s">
        <v>69</v>
      </c>
      <c r="D34" s="73">
        <v>24000000</v>
      </c>
    </row>
    <row r="35" spans="1:4" x14ac:dyDescent="0.25">
      <c r="A35" t="s">
        <v>43</v>
      </c>
      <c r="B35">
        <v>180455</v>
      </c>
      <c r="C35" t="s">
        <v>106</v>
      </c>
      <c r="D35" s="73">
        <v>6000000</v>
      </c>
    </row>
    <row r="36" spans="1:4" x14ac:dyDescent="0.25">
      <c r="A36" t="s">
        <v>43</v>
      </c>
      <c r="B36">
        <v>337357</v>
      </c>
      <c r="D36" s="73">
        <v>4000000</v>
      </c>
    </row>
    <row r="37" spans="1:4" x14ac:dyDescent="0.25">
      <c r="A37" t="s">
        <v>43</v>
      </c>
      <c r="B37">
        <v>337395</v>
      </c>
      <c r="C37" t="s">
        <v>84</v>
      </c>
      <c r="D37" s="73">
        <v>4000000</v>
      </c>
    </row>
    <row r="38" spans="1:4" x14ac:dyDescent="0.25">
      <c r="A38" t="s">
        <v>43</v>
      </c>
      <c r="B38">
        <v>337397</v>
      </c>
      <c r="C38" t="s">
        <v>121</v>
      </c>
      <c r="D38" s="73">
        <v>13000000</v>
      </c>
    </row>
    <row r="39" spans="1:4" x14ac:dyDescent="0.25">
      <c r="A39" t="s">
        <v>43</v>
      </c>
      <c r="B39">
        <v>337445</v>
      </c>
      <c r="C39" t="s">
        <v>130</v>
      </c>
      <c r="D39" s="73">
        <v>5000000</v>
      </c>
    </row>
    <row r="40" spans="1:4" x14ac:dyDescent="0.25">
      <c r="A40" t="s">
        <v>43</v>
      </c>
      <c r="B40">
        <v>337450</v>
      </c>
      <c r="C40" t="s">
        <v>112</v>
      </c>
      <c r="D40" s="73">
        <v>4000000</v>
      </c>
    </row>
    <row r="41" spans="1:4" x14ac:dyDescent="0.25">
      <c r="A41" t="s">
        <v>44</v>
      </c>
      <c r="B41">
        <v>175242</v>
      </c>
      <c r="C41" t="s">
        <v>69</v>
      </c>
      <c r="D41" s="73">
        <v>17000000</v>
      </c>
    </row>
    <row r="42" spans="1:4" x14ac:dyDescent="0.25">
      <c r="A42" t="s">
        <v>44</v>
      </c>
      <c r="B42">
        <v>337337</v>
      </c>
      <c r="C42" t="s">
        <v>71</v>
      </c>
      <c r="D42" s="73">
        <v>21000000</v>
      </c>
    </row>
    <row r="43" spans="1:4" x14ac:dyDescent="0.25">
      <c r="A43" t="s">
        <v>44</v>
      </c>
      <c r="B43">
        <v>337375</v>
      </c>
      <c r="C43" t="s">
        <v>82</v>
      </c>
      <c r="D43" s="73">
        <v>53000000</v>
      </c>
    </row>
    <row r="44" spans="1:4" x14ac:dyDescent="0.25">
      <c r="A44" t="s">
        <v>44</v>
      </c>
      <c r="B44">
        <v>337397</v>
      </c>
      <c r="C44" t="s">
        <v>121</v>
      </c>
      <c r="D44" s="73">
        <v>2000000</v>
      </c>
    </row>
    <row r="45" spans="1:4" x14ac:dyDescent="0.25">
      <c r="A45" t="s">
        <v>99</v>
      </c>
      <c r="D45" s="73">
        <v>661000000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zoomScale="81" zoomScaleNormal="81" workbookViewId="0">
      <selection activeCell="D9" sqref="D9"/>
    </sheetView>
  </sheetViews>
  <sheetFormatPr defaultRowHeight="15" x14ac:dyDescent="0.25"/>
  <cols>
    <col min="1" max="1" width="10.140625" bestFit="1" customWidth="1"/>
    <col min="2" max="2" width="22.5703125" customWidth="1"/>
    <col min="3" max="3" width="16" style="72" customWidth="1"/>
    <col min="4" max="4" width="56.42578125" customWidth="1"/>
    <col min="5" max="5" width="10.140625" bestFit="1" customWidth="1"/>
    <col min="6" max="6" width="43.140625" bestFit="1" customWidth="1"/>
    <col min="7" max="7" width="12.42578125" bestFit="1" customWidth="1"/>
    <col min="8" max="8" width="27.5703125" bestFit="1" customWidth="1"/>
    <col min="9" max="9" width="8.85546875" hidden="1" customWidth="1"/>
    <col min="10" max="10" width="12" style="64" hidden="1" customWidth="1"/>
    <col min="11" max="11" width="20.85546875" style="64" hidden="1" customWidth="1"/>
    <col min="12" max="12" width="18.140625" hidden="1" customWidth="1"/>
    <col min="13" max="13" width="11.140625" bestFit="1" customWidth="1"/>
  </cols>
  <sheetData>
    <row r="1" spans="1:14" s="56" customFormat="1" x14ac:dyDescent="0.25">
      <c r="A1" s="50" t="s">
        <v>60</v>
      </c>
      <c r="B1" s="50" t="s">
        <v>66</v>
      </c>
      <c r="C1" s="69" t="s">
        <v>56</v>
      </c>
      <c r="D1" s="50" t="s">
        <v>57</v>
      </c>
      <c r="E1" s="50" t="s">
        <v>55</v>
      </c>
      <c r="F1" s="50" t="s">
        <v>67</v>
      </c>
      <c r="G1" s="50" t="s">
        <v>54</v>
      </c>
      <c r="H1" s="50" t="s">
        <v>59</v>
      </c>
      <c r="I1" s="50" t="s">
        <v>93</v>
      </c>
      <c r="J1" s="63" t="s">
        <v>96</v>
      </c>
      <c r="K1" s="63" t="s">
        <v>97</v>
      </c>
      <c r="L1" s="50" t="s">
        <v>98</v>
      </c>
    </row>
    <row r="2" spans="1:14" s="60" customFormat="1" x14ac:dyDescent="0.25">
      <c r="A2" s="49" t="s">
        <v>81</v>
      </c>
      <c r="B2" s="49" t="s">
        <v>68</v>
      </c>
      <c r="C2" s="70">
        <v>337375</v>
      </c>
      <c r="D2" s="49" t="s">
        <v>82</v>
      </c>
      <c r="E2" s="49" t="s">
        <v>87</v>
      </c>
      <c r="F2" s="49" t="s">
        <v>88</v>
      </c>
      <c r="G2" s="58" t="s">
        <v>44</v>
      </c>
      <c r="H2" s="49" t="s">
        <v>53</v>
      </c>
      <c r="I2" s="58" t="s">
        <v>94</v>
      </c>
      <c r="J2" s="57">
        <v>1500</v>
      </c>
      <c r="K2" s="57">
        <v>33136</v>
      </c>
      <c r="L2" s="57">
        <f t="shared" ref="L2:L11" si="0">IFERROR(ROUNDUP(J2*K2,-6),1000000)</f>
        <v>50000000</v>
      </c>
    </row>
    <row r="3" spans="1:14" s="60" customFormat="1" x14ac:dyDescent="0.25">
      <c r="A3" s="49" t="s">
        <v>81</v>
      </c>
      <c r="B3" s="49" t="s">
        <v>68</v>
      </c>
      <c r="C3" s="70">
        <v>337375</v>
      </c>
      <c r="D3" s="49" t="s">
        <v>82</v>
      </c>
      <c r="E3" s="49" t="s">
        <v>89</v>
      </c>
      <c r="F3" s="49" t="s">
        <v>90</v>
      </c>
      <c r="G3" s="58" t="s">
        <v>44</v>
      </c>
      <c r="H3" s="49" t="s">
        <v>53</v>
      </c>
      <c r="I3" s="58" t="s">
        <v>94</v>
      </c>
      <c r="J3" s="57">
        <v>90</v>
      </c>
      <c r="K3" s="57">
        <v>33136</v>
      </c>
      <c r="L3" s="57">
        <f t="shared" si="0"/>
        <v>3000000</v>
      </c>
    </row>
    <row r="4" spans="1:14" x14ac:dyDescent="0.25">
      <c r="A4" s="49" t="s">
        <v>83</v>
      </c>
      <c r="B4" s="49" t="s">
        <v>68</v>
      </c>
      <c r="C4" s="70">
        <v>337395</v>
      </c>
      <c r="D4" s="49" t="s">
        <v>84</v>
      </c>
      <c r="E4" s="49" t="s">
        <v>91</v>
      </c>
      <c r="F4" s="49" t="s">
        <v>92</v>
      </c>
      <c r="G4" s="49" t="s">
        <v>41</v>
      </c>
      <c r="H4" s="58" t="s">
        <v>65</v>
      </c>
      <c r="I4" s="58" t="s">
        <v>94</v>
      </c>
      <c r="J4" s="57">
        <v>169</v>
      </c>
      <c r="K4" s="57">
        <v>82000</v>
      </c>
      <c r="L4" s="57">
        <f t="shared" si="0"/>
        <v>14000000</v>
      </c>
      <c r="N4" s="60"/>
    </row>
    <row r="5" spans="1:14" x14ac:dyDescent="0.25">
      <c r="A5" s="49" t="s">
        <v>83</v>
      </c>
      <c r="B5" s="49" t="s">
        <v>68</v>
      </c>
      <c r="C5" s="70">
        <v>337395</v>
      </c>
      <c r="D5" s="49" t="s">
        <v>84</v>
      </c>
      <c r="E5" s="49" t="s">
        <v>85</v>
      </c>
      <c r="F5" s="49" t="s">
        <v>86</v>
      </c>
      <c r="G5" s="49" t="s">
        <v>41</v>
      </c>
      <c r="H5" s="58" t="s">
        <v>65</v>
      </c>
      <c r="I5" s="58" t="s">
        <v>94</v>
      </c>
      <c r="J5" s="57">
        <v>100</v>
      </c>
      <c r="K5" s="57">
        <v>82000</v>
      </c>
      <c r="L5" s="57">
        <f t="shared" si="0"/>
        <v>9000000</v>
      </c>
      <c r="N5" s="60"/>
    </row>
    <row r="6" spans="1:14" x14ac:dyDescent="0.25">
      <c r="A6" s="58" t="s">
        <v>83</v>
      </c>
      <c r="B6" s="58" t="s">
        <v>68</v>
      </c>
      <c r="C6" s="71">
        <v>337395</v>
      </c>
      <c r="D6" s="58" t="s">
        <v>84</v>
      </c>
      <c r="E6" s="58" t="s">
        <v>85</v>
      </c>
      <c r="F6" s="58" t="s">
        <v>86</v>
      </c>
      <c r="G6" s="58" t="s">
        <v>43</v>
      </c>
      <c r="H6" s="58" t="s">
        <v>52</v>
      </c>
      <c r="I6" s="58" t="s">
        <v>94</v>
      </c>
      <c r="J6" s="57">
        <v>100</v>
      </c>
      <c r="K6" s="57">
        <v>31063</v>
      </c>
      <c r="L6" s="57">
        <f t="shared" si="0"/>
        <v>4000000</v>
      </c>
      <c r="N6" s="60"/>
    </row>
    <row r="7" spans="1:14" x14ac:dyDescent="0.25">
      <c r="A7" s="49" t="s">
        <v>63</v>
      </c>
      <c r="B7" s="49" t="s">
        <v>68</v>
      </c>
      <c r="C7" s="70">
        <v>337446</v>
      </c>
      <c r="D7" s="49" t="s">
        <v>58</v>
      </c>
      <c r="E7" s="49" t="s">
        <v>75</v>
      </c>
      <c r="F7" s="49" t="s">
        <v>76</v>
      </c>
      <c r="G7" s="58" t="s">
        <v>64</v>
      </c>
      <c r="H7" s="49" t="s">
        <v>50</v>
      </c>
      <c r="I7" s="58" t="s">
        <v>94</v>
      </c>
      <c r="J7" s="57">
        <v>1026</v>
      </c>
      <c r="K7" s="57">
        <v>35401</v>
      </c>
      <c r="L7" s="57">
        <f t="shared" si="0"/>
        <v>37000000</v>
      </c>
      <c r="N7" s="60"/>
    </row>
    <row r="8" spans="1:14" x14ac:dyDescent="0.25">
      <c r="A8" s="49" t="s">
        <v>63</v>
      </c>
      <c r="B8" s="49" t="s">
        <v>68</v>
      </c>
      <c r="C8" s="70">
        <v>337447</v>
      </c>
      <c r="D8" s="49" t="s">
        <v>72</v>
      </c>
      <c r="E8" s="49" t="s">
        <v>73</v>
      </c>
      <c r="F8" s="49" t="s">
        <v>74</v>
      </c>
      <c r="G8" s="58" t="s">
        <v>64</v>
      </c>
      <c r="H8" s="49" t="s">
        <v>50</v>
      </c>
      <c r="I8" s="58" t="s">
        <v>95</v>
      </c>
      <c r="J8" s="57">
        <v>600.79166666666663</v>
      </c>
      <c r="K8" s="57">
        <v>35401</v>
      </c>
      <c r="L8" s="57">
        <f t="shared" si="0"/>
        <v>22000000</v>
      </c>
      <c r="M8" s="60"/>
      <c r="N8" s="60"/>
    </row>
    <row r="9" spans="1:14" x14ac:dyDescent="0.25">
      <c r="A9" s="49" t="s">
        <v>63</v>
      </c>
      <c r="B9" s="49" t="s">
        <v>68</v>
      </c>
      <c r="C9" s="70">
        <v>337447</v>
      </c>
      <c r="D9" s="49" t="s">
        <v>72</v>
      </c>
      <c r="E9" s="49" t="s">
        <v>73</v>
      </c>
      <c r="F9" s="49" t="s">
        <v>74</v>
      </c>
      <c r="G9" s="58" t="s">
        <v>103</v>
      </c>
      <c r="H9" s="49" t="s">
        <v>102</v>
      </c>
      <c r="I9" s="58" t="s">
        <v>95</v>
      </c>
      <c r="J9" s="57">
        <v>600.79166666666663</v>
      </c>
      <c r="K9" s="57">
        <v>14120</v>
      </c>
      <c r="L9" s="57">
        <f t="shared" si="0"/>
        <v>9000000</v>
      </c>
      <c r="M9" s="60"/>
      <c r="N9" s="60"/>
    </row>
    <row r="10" spans="1:14" x14ac:dyDescent="0.25">
      <c r="A10" s="49" t="s">
        <v>101</v>
      </c>
      <c r="B10" s="49" t="s">
        <v>68</v>
      </c>
      <c r="C10" s="70">
        <v>175242</v>
      </c>
      <c r="D10" s="49" t="s">
        <v>69</v>
      </c>
      <c r="E10" s="49" t="s">
        <v>79</v>
      </c>
      <c r="F10" s="49" t="s">
        <v>80</v>
      </c>
      <c r="G10" s="58" t="s">
        <v>44</v>
      </c>
      <c r="H10" s="49" t="s">
        <v>53</v>
      </c>
      <c r="I10" s="58" t="s">
        <v>94</v>
      </c>
      <c r="J10" s="57">
        <v>500</v>
      </c>
      <c r="K10" s="57">
        <v>33136</v>
      </c>
      <c r="L10" s="57">
        <f t="shared" si="0"/>
        <v>17000000</v>
      </c>
      <c r="N10" s="60"/>
    </row>
    <row r="11" spans="1:14" x14ac:dyDescent="0.25">
      <c r="A11" s="49" t="s">
        <v>101</v>
      </c>
      <c r="B11" s="49" t="s">
        <v>68</v>
      </c>
      <c r="C11" s="70">
        <v>337337</v>
      </c>
      <c r="D11" s="49" t="s">
        <v>71</v>
      </c>
      <c r="E11" s="49" t="s">
        <v>77</v>
      </c>
      <c r="F11" s="49" t="s">
        <v>78</v>
      </c>
      <c r="G11" s="58" t="s">
        <v>44</v>
      </c>
      <c r="H11" s="49" t="s">
        <v>53</v>
      </c>
      <c r="I11" s="58" t="s">
        <v>94</v>
      </c>
      <c r="J11" s="57">
        <v>627</v>
      </c>
      <c r="K11" s="57">
        <v>33136</v>
      </c>
      <c r="L11" s="57">
        <f t="shared" si="0"/>
        <v>21000000</v>
      </c>
      <c r="N11" s="60"/>
    </row>
    <row r="12" spans="1:14" x14ac:dyDescent="0.25">
      <c r="A12" s="49" t="s">
        <v>81</v>
      </c>
      <c r="B12" s="49" t="s">
        <v>105</v>
      </c>
      <c r="C12" s="70">
        <v>180455</v>
      </c>
      <c r="D12" s="49" t="s">
        <v>106</v>
      </c>
      <c r="E12" s="49" t="s">
        <v>107</v>
      </c>
      <c r="F12" s="49" t="s">
        <v>108</v>
      </c>
      <c r="G12" s="66" t="s">
        <v>39</v>
      </c>
      <c r="H12" s="49" t="s">
        <v>48</v>
      </c>
      <c r="I12" s="49" t="s">
        <v>94</v>
      </c>
      <c r="J12" s="57">
        <v>20</v>
      </c>
      <c r="K12" s="57">
        <v>19145</v>
      </c>
      <c r="L12" s="57">
        <f t="shared" ref="L12:L47" si="1">IFERROR(ROUNDUP(J12*K12*1.1,-6),1000000)</f>
        <v>1000000</v>
      </c>
      <c r="M12" s="60"/>
    </row>
    <row r="13" spans="1:14" x14ac:dyDescent="0.25">
      <c r="A13" s="49" t="s">
        <v>81</v>
      </c>
      <c r="B13" s="49" t="s">
        <v>105</v>
      </c>
      <c r="C13" s="70">
        <v>180455</v>
      </c>
      <c r="D13" s="49" t="s">
        <v>106</v>
      </c>
      <c r="E13" s="49" t="s">
        <v>107</v>
      </c>
      <c r="F13" s="49" t="s">
        <v>108</v>
      </c>
      <c r="G13" s="66" t="s">
        <v>40</v>
      </c>
      <c r="H13" s="49" t="s">
        <v>49</v>
      </c>
      <c r="I13" s="49" t="s">
        <v>94</v>
      </c>
      <c r="J13" s="57">
        <v>650</v>
      </c>
      <c r="K13" s="57">
        <v>37499</v>
      </c>
      <c r="L13" s="57">
        <f t="shared" si="1"/>
        <v>27000000</v>
      </c>
      <c r="M13" s="60"/>
    </row>
    <row r="14" spans="1:14" x14ac:dyDescent="0.25">
      <c r="A14" s="49" t="s">
        <v>81</v>
      </c>
      <c r="B14" s="49" t="s">
        <v>105</v>
      </c>
      <c r="C14" s="70">
        <v>180455</v>
      </c>
      <c r="D14" s="49" t="s">
        <v>106</v>
      </c>
      <c r="E14" s="49" t="s">
        <v>107</v>
      </c>
      <c r="F14" s="49" t="s">
        <v>108</v>
      </c>
      <c r="G14" s="66" t="s">
        <v>42</v>
      </c>
      <c r="H14" s="49" t="s">
        <v>51</v>
      </c>
      <c r="I14" s="49" t="s">
        <v>94</v>
      </c>
      <c r="J14" s="57">
        <v>10</v>
      </c>
      <c r="K14" s="57">
        <v>11226</v>
      </c>
      <c r="L14" s="57">
        <f t="shared" si="1"/>
        <v>1000000</v>
      </c>
      <c r="M14" s="60"/>
    </row>
    <row r="15" spans="1:14" x14ac:dyDescent="0.25">
      <c r="A15" s="49" t="s">
        <v>81</v>
      </c>
      <c r="B15" s="49" t="s">
        <v>105</v>
      </c>
      <c r="C15" s="70">
        <v>180455</v>
      </c>
      <c r="D15" s="49" t="s">
        <v>106</v>
      </c>
      <c r="E15" s="49" t="s">
        <v>107</v>
      </c>
      <c r="F15" s="49" t="s">
        <v>108</v>
      </c>
      <c r="G15" s="66" t="s">
        <v>43</v>
      </c>
      <c r="H15" s="49" t="s">
        <v>52</v>
      </c>
      <c r="I15" s="49" t="s">
        <v>94</v>
      </c>
      <c r="J15" s="57">
        <v>165.00000000000003</v>
      </c>
      <c r="K15" s="57">
        <v>31063</v>
      </c>
      <c r="L15" s="57">
        <f t="shared" si="1"/>
        <v>6000000</v>
      </c>
      <c r="M15" s="60"/>
    </row>
    <row r="16" spans="1:14" x14ac:dyDescent="0.25">
      <c r="A16" s="49" t="s">
        <v>81</v>
      </c>
      <c r="B16" s="49" t="s">
        <v>105</v>
      </c>
      <c r="C16" s="70">
        <v>337357</v>
      </c>
      <c r="D16" s="49" t="s">
        <v>109</v>
      </c>
      <c r="E16" s="49" t="s">
        <v>110</v>
      </c>
      <c r="F16" s="49" t="s">
        <v>111</v>
      </c>
      <c r="G16" s="66" t="s">
        <v>39</v>
      </c>
      <c r="H16" s="49" t="s">
        <v>48</v>
      </c>
      <c r="I16" s="49" t="s">
        <v>94</v>
      </c>
      <c r="J16" s="57">
        <v>100</v>
      </c>
      <c r="K16" s="57">
        <v>19145</v>
      </c>
      <c r="L16" s="57">
        <f t="shared" si="1"/>
        <v>3000000</v>
      </c>
      <c r="M16" s="60"/>
    </row>
    <row r="17" spans="1:13" x14ac:dyDescent="0.25">
      <c r="A17" s="49" t="s">
        <v>81</v>
      </c>
      <c r="B17" s="49" t="s">
        <v>105</v>
      </c>
      <c r="C17" s="70">
        <v>337357</v>
      </c>
      <c r="D17" s="49" t="s">
        <v>109</v>
      </c>
      <c r="E17" s="49" t="s">
        <v>110</v>
      </c>
      <c r="F17" s="49" t="s">
        <v>111</v>
      </c>
      <c r="G17" s="66" t="s">
        <v>40</v>
      </c>
      <c r="H17" s="49" t="s">
        <v>49</v>
      </c>
      <c r="I17" s="49" t="s">
        <v>94</v>
      </c>
      <c r="J17" s="57">
        <v>1250</v>
      </c>
      <c r="K17" s="57">
        <v>37499</v>
      </c>
      <c r="L17" s="57">
        <f t="shared" si="1"/>
        <v>52000000</v>
      </c>
      <c r="M17" s="60"/>
    </row>
    <row r="18" spans="1:13" x14ac:dyDescent="0.25">
      <c r="A18" s="49" t="s">
        <v>81</v>
      </c>
      <c r="B18" s="49" t="s">
        <v>105</v>
      </c>
      <c r="C18" s="70">
        <v>337357</v>
      </c>
      <c r="D18" s="49" t="s">
        <v>109</v>
      </c>
      <c r="E18" s="49" t="s">
        <v>110</v>
      </c>
      <c r="F18" s="49" t="s">
        <v>111</v>
      </c>
      <c r="G18" s="66" t="s">
        <v>64</v>
      </c>
      <c r="H18" s="49" t="s">
        <v>50</v>
      </c>
      <c r="I18" s="49" t="s">
        <v>94</v>
      </c>
      <c r="J18" s="57">
        <v>38</v>
      </c>
      <c r="K18" s="57">
        <v>35401</v>
      </c>
      <c r="L18" s="57">
        <f t="shared" si="1"/>
        <v>2000000</v>
      </c>
      <c r="M18" s="60"/>
    </row>
    <row r="19" spans="1:13" x14ac:dyDescent="0.25">
      <c r="A19" s="49" t="s">
        <v>81</v>
      </c>
      <c r="B19" s="49" t="s">
        <v>105</v>
      </c>
      <c r="C19" s="70">
        <v>337357</v>
      </c>
      <c r="D19" s="49" t="s">
        <v>109</v>
      </c>
      <c r="E19" s="49" t="s">
        <v>110</v>
      </c>
      <c r="F19" s="49" t="s">
        <v>111</v>
      </c>
      <c r="G19" s="66" t="s">
        <v>42</v>
      </c>
      <c r="H19" s="49" t="s">
        <v>51</v>
      </c>
      <c r="I19" s="49" t="s">
        <v>94</v>
      </c>
      <c r="J19" s="57">
        <v>100</v>
      </c>
      <c r="K19" s="57">
        <v>11226</v>
      </c>
      <c r="L19" s="57">
        <f t="shared" si="1"/>
        <v>2000000</v>
      </c>
      <c r="M19" s="60"/>
    </row>
    <row r="20" spans="1:13" x14ac:dyDescent="0.25">
      <c r="A20" s="49" t="s">
        <v>81</v>
      </c>
      <c r="B20" s="49" t="s">
        <v>105</v>
      </c>
      <c r="C20" s="70">
        <v>337357</v>
      </c>
      <c r="D20" s="49" t="s">
        <v>109</v>
      </c>
      <c r="E20" s="49" t="s">
        <v>110</v>
      </c>
      <c r="F20" s="49" t="s">
        <v>111</v>
      </c>
      <c r="G20" s="66" t="s">
        <v>43</v>
      </c>
      <c r="H20" s="49" t="s">
        <v>52</v>
      </c>
      <c r="I20" s="49" t="s">
        <v>94</v>
      </c>
      <c r="J20" s="57">
        <v>100</v>
      </c>
      <c r="K20" s="57">
        <v>31063</v>
      </c>
      <c r="L20" s="57">
        <f t="shared" si="1"/>
        <v>4000000</v>
      </c>
      <c r="M20" s="60"/>
    </row>
    <row r="21" spans="1:13" x14ac:dyDescent="0.25">
      <c r="A21" s="49" t="s">
        <v>81</v>
      </c>
      <c r="B21" s="49" t="s">
        <v>105</v>
      </c>
      <c r="C21" s="70">
        <v>337450</v>
      </c>
      <c r="D21" s="49" t="s">
        <v>112</v>
      </c>
      <c r="E21" s="49" t="s">
        <v>113</v>
      </c>
      <c r="F21" s="49" t="s">
        <v>114</v>
      </c>
      <c r="G21" s="66" t="s">
        <v>39</v>
      </c>
      <c r="H21" s="49" t="s">
        <v>48</v>
      </c>
      <c r="I21" s="49" t="s">
        <v>94</v>
      </c>
      <c r="J21" s="57">
        <v>1755</v>
      </c>
      <c r="K21" s="57">
        <v>19145</v>
      </c>
      <c r="L21" s="57">
        <f t="shared" si="1"/>
        <v>37000000</v>
      </c>
      <c r="M21" s="60"/>
    </row>
    <row r="22" spans="1:13" x14ac:dyDescent="0.25">
      <c r="A22" s="49" t="s">
        <v>81</v>
      </c>
      <c r="B22" s="49" t="s">
        <v>105</v>
      </c>
      <c r="C22" s="70">
        <v>337450</v>
      </c>
      <c r="D22" s="49" t="s">
        <v>112</v>
      </c>
      <c r="E22" s="49" t="s">
        <v>113</v>
      </c>
      <c r="F22" s="49" t="s">
        <v>114</v>
      </c>
      <c r="G22" s="66" t="s">
        <v>40</v>
      </c>
      <c r="H22" s="49" t="s">
        <v>49</v>
      </c>
      <c r="I22" s="49" t="s">
        <v>94</v>
      </c>
      <c r="J22" s="57">
        <v>1323.6875</v>
      </c>
      <c r="K22" s="57">
        <v>37499</v>
      </c>
      <c r="L22" s="57">
        <f t="shared" si="1"/>
        <v>55000000</v>
      </c>
      <c r="M22" s="60"/>
    </row>
    <row r="23" spans="1:13" x14ac:dyDescent="0.25">
      <c r="A23" s="49" t="s">
        <v>81</v>
      </c>
      <c r="B23" s="49" t="s">
        <v>105</v>
      </c>
      <c r="C23" s="70">
        <v>337450</v>
      </c>
      <c r="D23" s="49" t="s">
        <v>112</v>
      </c>
      <c r="E23" s="49" t="s">
        <v>113</v>
      </c>
      <c r="F23" s="49" t="s">
        <v>114</v>
      </c>
      <c r="G23" s="66" t="s">
        <v>43</v>
      </c>
      <c r="H23" s="49" t="s">
        <v>52</v>
      </c>
      <c r="I23" s="49" t="s">
        <v>94</v>
      </c>
      <c r="J23" s="57">
        <v>100</v>
      </c>
      <c r="K23" s="57">
        <v>31063</v>
      </c>
      <c r="L23" s="57">
        <f t="shared" si="1"/>
        <v>4000000</v>
      </c>
      <c r="M23" s="60"/>
    </row>
    <row r="24" spans="1:13" x14ac:dyDescent="0.25">
      <c r="A24" s="49" t="s">
        <v>81</v>
      </c>
      <c r="B24" s="49" t="s">
        <v>105</v>
      </c>
      <c r="C24" s="70">
        <v>337451</v>
      </c>
      <c r="D24" s="49" t="s">
        <v>115</v>
      </c>
      <c r="E24" s="49" t="s">
        <v>116</v>
      </c>
      <c r="F24" s="49" t="s">
        <v>117</v>
      </c>
      <c r="G24" s="66" t="s">
        <v>39</v>
      </c>
      <c r="H24" s="49" t="s">
        <v>48</v>
      </c>
      <c r="I24" s="49" t="s">
        <v>94</v>
      </c>
      <c r="J24" s="57">
        <v>60</v>
      </c>
      <c r="K24" s="57">
        <v>19145</v>
      </c>
      <c r="L24" s="57">
        <f t="shared" si="1"/>
        <v>2000000</v>
      </c>
      <c r="M24" s="60"/>
    </row>
    <row r="25" spans="1:13" x14ac:dyDescent="0.25">
      <c r="A25" s="49" t="s">
        <v>81</v>
      </c>
      <c r="B25" s="49" t="s">
        <v>105</v>
      </c>
      <c r="C25" s="70">
        <v>337451</v>
      </c>
      <c r="D25" s="49" t="s">
        <v>115</v>
      </c>
      <c r="E25" s="49" t="s">
        <v>116</v>
      </c>
      <c r="F25" s="49" t="s">
        <v>117</v>
      </c>
      <c r="G25" s="66" t="s">
        <v>40</v>
      </c>
      <c r="H25" s="49" t="s">
        <v>49</v>
      </c>
      <c r="I25" s="49" t="s">
        <v>94</v>
      </c>
      <c r="J25" s="57">
        <v>140</v>
      </c>
      <c r="K25" s="57">
        <v>37499</v>
      </c>
      <c r="L25" s="57">
        <f t="shared" si="1"/>
        <v>6000000</v>
      </c>
      <c r="M25" s="60"/>
    </row>
    <row r="26" spans="1:13" x14ac:dyDescent="0.25">
      <c r="A26" s="49" t="s">
        <v>81</v>
      </c>
      <c r="B26" s="49" t="s">
        <v>105</v>
      </c>
      <c r="C26" s="70">
        <v>337471</v>
      </c>
      <c r="D26" s="49" t="s">
        <v>118</v>
      </c>
      <c r="E26" s="49" t="s">
        <v>119</v>
      </c>
      <c r="F26" s="49" t="s">
        <v>120</v>
      </c>
      <c r="G26" s="66" t="s">
        <v>39</v>
      </c>
      <c r="H26" s="49" t="s">
        <v>48</v>
      </c>
      <c r="I26" s="49" t="s">
        <v>94</v>
      </c>
      <c r="J26" s="57">
        <v>1250</v>
      </c>
      <c r="K26" s="57">
        <v>19145</v>
      </c>
      <c r="L26" s="57">
        <f t="shared" si="1"/>
        <v>27000000</v>
      </c>
      <c r="M26" s="60"/>
    </row>
    <row r="27" spans="1:13" x14ac:dyDescent="0.25">
      <c r="A27" s="49" t="s">
        <v>81</v>
      </c>
      <c r="B27" s="49" t="s">
        <v>105</v>
      </c>
      <c r="C27" s="70">
        <v>337471</v>
      </c>
      <c r="D27" s="49" t="s">
        <v>118</v>
      </c>
      <c r="E27" s="49" t="s">
        <v>119</v>
      </c>
      <c r="F27" s="49" t="s">
        <v>120</v>
      </c>
      <c r="G27" s="66" t="s">
        <v>40</v>
      </c>
      <c r="H27" s="49" t="s">
        <v>49</v>
      </c>
      <c r="I27" s="49" t="s">
        <v>94</v>
      </c>
      <c r="J27" s="57">
        <v>500</v>
      </c>
      <c r="K27" s="57">
        <v>37499</v>
      </c>
      <c r="L27" s="57">
        <f t="shared" si="1"/>
        <v>21000000</v>
      </c>
      <c r="M27" s="60"/>
    </row>
    <row r="28" spans="1:13" x14ac:dyDescent="0.25">
      <c r="A28" s="49" t="s">
        <v>63</v>
      </c>
      <c r="B28" s="49" t="s">
        <v>105</v>
      </c>
      <c r="C28" s="70">
        <v>337397</v>
      </c>
      <c r="D28" s="49" t="s">
        <v>121</v>
      </c>
      <c r="E28" s="49" t="s">
        <v>122</v>
      </c>
      <c r="F28" s="49" t="s">
        <v>123</v>
      </c>
      <c r="G28" s="66" t="s">
        <v>39</v>
      </c>
      <c r="H28" s="49" t="s">
        <v>48</v>
      </c>
      <c r="I28" s="49" t="s">
        <v>124</v>
      </c>
      <c r="J28" s="57">
        <v>100</v>
      </c>
      <c r="K28" s="57">
        <v>19145</v>
      </c>
      <c r="L28" s="57">
        <f t="shared" si="1"/>
        <v>3000000</v>
      </c>
      <c r="M28" s="60"/>
    </row>
    <row r="29" spans="1:13" x14ac:dyDescent="0.25">
      <c r="A29" s="49" t="s">
        <v>63</v>
      </c>
      <c r="B29" s="49" t="s">
        <v>105</v>
      </c>
      <c r="C29" s="70">
        <v>337397</v>
      </c>
      <c r="D29" s="49" t="s">
        <v>121</v>
      </c>
      <c r="E29" s="49" t="s">
        <v>122</v>
      </c>
      <c r="F29" s="49" t="s">
        <v>123</v>
      </c>
      <c r="G29" s="66" t="s">
        <v>40</v>
      </c>
      <c r="H29" s="49" t="s">
        <v>49</v>
      </c>
      <c r="I29" s="49" t="s">
        <v>124</v>
      </c>
      <c r="J29" s="57">
        <v>100</v>
      </c>
      <c r="K29" s="57">
        <v>37499</v>
      </c>
      <c r="L29" s="57">
        <f t="shared" si="1"/>
        <v>5000000</v>
      </c>
      <c r="M29" s="60"/>
    </row>
    <row r="30" spans="1:13" x14ac:dyDescent="0.25">
      <c r="A30" s="49" t="s">
        <v>63</v>
      </c>
      <c r="B30" s="49" t="s">
        <v>105</v>
      </c>
      <c r="C30" s="70">
        <v>337397</v>
      </c>
      <c r="D30" s="49" t="s">
        <v>121</v>
      </c>
      <c r="E30" s="49" t="s">
        <v>122</v>
      </c>
      <c r="F30" s="49" t="s">
        <v>123</v>
      </c>
      <c r="G30" s="66" t="s">
        <v>64</v>
      </c>
      <c r="H30" s="49" t="s">
        <v>50</v>
      </c>
      <c r="I30" s="49" t="s">
        <v>124</v>
      </c>
      <c r="J30" s="57">
        <v>205.10416666666666</v>
      </c>
      <c r="K30" s="57">
        <v>35401</v>
      </c>
      <c r="L30" s="57">
        <f t="shared" si="1"/>
        <v>8000000</v>
      </c>
      <c r="M30" s="60"/>
    </row>
    <row r="31" spans="1:13" x14ac:dyDescent="0.25">
      <c r="A31" s="49" t="s">
        <v>63</v>
      </c>
      <c r="B31" s="49" t="s">
        <v>105</v>
      </c>
      <c r="C31" s="70">
        <v>337397</v>
      </c>
      <c r="D31" s="49" t="s">
        <v>121</v>
      </c>
      <c r="E31" s="49" t="s">
        <v>122</v>
      </c>
      <c r="F31" s="49" t="s">
        <v>123</v>
      </c>
      <c r="G31" s="66" t="s">
        <v>42</v>
      </c>
      <c r="H31" s="49" t="s">
        <v>51</v>
      </c>
      <c r="I31" s="49" t="s">
        <v>124</v>
      </c>
      <c r="J31" s="57">
        <v>1</v>
      </c>
      <c r="K31" s="57">
        <v>11226</v>
      </c>
      <c r="L31" s="57">
        <f t="shared" si="1"/>
        <v>1000000</v>
      </c>
      <c r="M31" s="60"/>
    </row>
    <row r="32" spans="1:13" x14ac:dyDescent="0.25">
      <c r="A32" s="49" t="s">
        <v>63</v>
      </c>
      <c r="B32" s="49" t="s">
        <v>105</v>
      </c>
      <c r="C32" s="70">
        <v>337397</v>
      </c>
      <c r="D32" s="49" t="s">
        <v>121</v>
      </c>
      <c r="E32" s="49" t="s">
        <v>122</v>
      </c>
      <c r="F32" s="49" t="s">
        <v>123</v>
      </c>
      <c r="G32" s="66" t="s">
        <v>43</v>
      </c>
      <c r="H32" s="49" t="s">
        <v>52</v>
      </c>
      <c r="I32" s="49" t="s">
        <v>124</v>
      </c>
      <c r="J32" s="57">
        <v>208.70833333333334</v>
      </c>
      <c r="K32" s="57">
        <v>31063</v>
      </c>
      <c r="L32" s="57">
        <f t="shared" si="1"/>
        <v>8000000</v>
      </c>
      <c r="M32" s="60"/>
    </row>
    <row r="33" spans="1:13" x14ac:dyDescent="0.25">
      <c r="A33" s="49" t="s">
        <v>63</v>
      </c>
      <c r="B33" s="49" t="s">
        <v>105</v>
      </c>
      <c r="C33" s="70">
        <v>337397</v>
      </c>
      <c r="D33" s="49" t="s">
        <v>121</v>
      </c>
      <c r="E33" s="49" t="s">
        <v>122</v>
      </c>
      <c r="F33" s="49" t="s">
        <v>123</v>
      </c>
      <c r="G33" s="66" t="s">
        <v>44</v>
      </c>
      <c r="H33" s="49" t="s">
        <v>53</v>
      </c>
      <c r="I33" s="49" t="s">
        <v>124</v>
      </c>
      <c r="J33" s="57">
        <v>8.1666666666666661</v>
      </c>
      <c r="K33" s="57">
        <v>33136</v>
      </c>
      <c r="L33" s="57">
        <f t="shared" si="1"/>
        <v>1000000</v>
      </c>
      <c r="M33" s="60"/>
    </row>
    <row r="34" spans="1:13" x14ac:dyDescent="0.25">
      <c r="A34" s="49" t="s">
        <v>63</v>
      </c>
      <c r="B34" s="49" t="s">
        <v>105</v>
      </c>
      <c r="C34" s="70">
        <v>337397</v>
      </c>
      <c r="D34" s="49" t="s">
        <v>121</v>
      </c>
      <c r="E34" s="49" t="s">
        <v>125</v>
      </c>
      <c r="F34" s="49" t="s">
        <v>126</v>
      </c>
      <c r="G34" s="66" t="s">
        <v>39</v>
      </c>
      <c r="H34" s="49" t="s">
        <v>48</v>
      </c>
      <c r="I34" s="49" t="s">
        <v>95</v>
      </c>
      <c r="J34" s="57">
        <v>100</v>
      </c>
      <c r="K34" s="57">
        <v>19145</v>
      </c>
      <c r="L34" s="57">
        <f t="shared" si="1"/>
        <v>3000000</v>
      </c>
      <c r="M34" s="60"/>
    </row>
    <row r="35" spans="1:13" x14ac:dyDescent="0.25">
      <c r="A35" s="49" t="s">
        <v>63</v>
      </c>
      <c r="B35" s="49" t="s">
        <v>105</v>
      </c>
      <c r="C35" s="70">
        <v>337397</v>
      </c>
      <c r="D35" s="49" t="s">
        <v>121</v>
      </c>
      <c r="E35" s="49" t="s">
        <v>125</v>
      </c>
      <c r="F35" s="49" t="s">
        <v>126</v>
      </c>
      <c r="G35" s="66" t="s">
        <v>40</v>
      </c>
      <c r="H35" s="49" t="s">
        <v>49</v>
      </c>
      <c r="I35" s="49" t="s">
        <v>95</v>
      </c>
      <c r="J35" s="57">
        <v>100</v>
      </c>
      <c r="K35" s="57">
        <v>37499</v>
      </c>
      <c r="L35" s="57">
        <f t="shared" si="1"/>
        <v>5000000</v>
      </c>
      <c r="M35" s="60"/>
    </row>
    <row r="36" spans="1:13" x14ac:dyDescent="0.25">
      <c r="A36" s="49" t="s">
        <v>63</v>
      </c>
      <c r="B36" s="49" t="s">
        <v>105</v>
      </c>
      <c r="C36" s="70">
        <v>337397</v>
      </c>
      <c r="D36" s="49" t="s">
        <v>121</v>
      </c>
      <c r="E36" s="49" t="s">
        <v>125</v>
      </c>
      <c r="F36" s="49" t="s">
        <v>126</v>
      </c>
      <c r="G36" s="66" t="s">
        <v>64</v>
      </c>
      <c r="H36" s="49" t="s">
        <v>50</v>
      </c>
      <c r="I36" s="49" t="s">
        <v>95</v>
      </c>
      <c r="J36" s="57">
        <v>100</v>
      </c>
      <c r="K36" s="57">
        <v>35401</v>
      </c>
      <c r="L36" s="57">
        <f t="shared" si="1"/>
        <v>4000000</v>
      </c>
      <c r="M36" s="60"/>
    </row>
    <row r="37" spans="1:13" x14ac:dyDescent="0.25">
      <c r="A37" s="49" t="s">
        <v>63</v>
      </c>
      <c r="B37" s="49" t="s">
        <v>105</v>
      </c>
      <c r="C37" s="70">
        <v>337397</v>
      </c>
      <c r="D37" s="49" t="s">
        <v>121</v>
      </c>
      <c r="E37" s="49" t="s">
        <v>127</v>
      </c>
      <c r="F37" s="49" t="s">
        <v>128</v>
      </c>
      <c r="G37" s="66" t="s">
        <v>39</v>
      </c>
      <c r="H37" s="49" t="s">
        <v>48</v>
      </c>
      <c r="I37" s="49" t="s">
        <v>129</v>
      </c>
      <c r="J37" s="57">
        <v>100</v>
      </c>
      <c r="K37" s="57">
        <v>19145</v>
      </c>
      <c r="L37" s="57">
        <f t="shared" si="1"/>
        <v>3000000</v>
      </c>
      <c r="M37" s="60"/>
    </row>
    <row r="38" spans="1:13" x14ac:dyDescent="0.25">
      <c r="A38" s="49" t="s">
        <v>63</v>
      </c>
      <c r="B38" s="49" t="s">
        <v>105</v>
      </c>
      <c r="C38" s="70">
        <v>337397</v>
      </c>
      <c r="D38" s="49" t="s">
        <v>121</v>
      </c>
      <c r="E38" s="49" t="s">
        <v>127</v>
      </c>
      <c r="F38" s="49" t="s">
        <v>128</v>
      </c>
      <c r="G38" s="66" t="s">
        <v>40</v>
      </c>
      <c r="H38" s="49" t="s">
        <v>49</v>
      </c>
      <c r="I38" s="49" t="s">
        <v>129</v>
      </c>
      <c r="J38" s="57">
        <v>100</v>
      </c>
      <c r="K38" s="57">
        <v>37499</v>
      </c>
      <c r="L38" s="57">
        <f t="shared" si="1"/>
        <v>5000000</v>
      </c>
      <c r="M38" s="60"/>
    </row>
    <row r="39" spans="1:13" x14ac:dyDescent="0.25">
      <c r="A39" s="49" t="s">
        <v>63</v>
      </c>
      <c r="B39" s="49" t="s">
        <v>105</v>
      </c>
      <c r="C39" s="70">
        <v>337397</v>
      </c>
      <c r="D39" s="49" t="s">
        <v>121</v>
      </c>
      <c r="E39" s="49" t="s">
        <v>127</v>
      </c>
      <c r="F39" s="49" t="s">
        <v>128</v>
      </c>
      <c r="G39" s="66" t="s">
        <v>64</v>
      </c>
      <c r="H39" s="49" t="s">
        <v>50</v>
      </c>
      <c r="I39" s="49" t="s">
        <v>129</v>
      </c>
      <c r="J39" s="57">
        <v>923.83333333333337</v>
      </c>
      <c r="K39" s="57">
        <v>35401</v>
      </c>
      <c r="L39" s="57">
        <f t="shared" si="1"/>
        <v>36000000</v>
      </c>
      <c r="M39" s="60"/>
    </row>
    <row r="40" spans="1:13" x14ac:dyDescent="0.25">
      <c r="A40" s="49" t="s">
        <v>63</v>
      </c>
      <c r="B40" s="49" t="s">
        <v>105</v>
      </c>
      <c r="C40" s="70">
        <v>337397</v>
      </c>
      <c r="D40" s="49" t="s">
        <v>121</v>
      </c>
      <c r="E40" s="49" t="s">
        <v>127</v>
      </c>
      <c r="F40" s="49" t="s">
        <v>128</v>
      </c>
      <c r="G40" s="66" t="s">
        <v>42</v>
      </c>
      <c r="H40" s="49" t="s">
        <v>51</v>
      </c>
      <c r="I40" s="49" t="s">
        <v>129</v>
      </c>
      <c r="J40" s="57">
        <v>100</v>
      </c>
      <c r="K40" s="57">
        <v>11226</v>
      </c>
      <c r="L40" s="57">
        <f t="shared" si="1"/>
        <v>2000000</v>
      </c>
      <c r="M40" s="60"/>
    </row>
    <row r="41" spans="1:13" x14ac:dyDescent="0.25">
      <c r="A41" s="49" t="s">
        <v>63</v>
      </c>
      <c r="B41" s="49" t="s">
        <v>105</v>
      </c>
      <c r="C41" s="70">
        <v>337397</v>
      </c>
      <c r="D41" s="49" t="s">
        <v>121</v>
      </c>
      <c r="E41" s="49" t="s">
        <v>127</v>
      </c>
      <c r="F41" s="49" t="s">
        <v>128</v>
      </c>
      <c r="G41" s="66" t="s">
        <v>43</v>
      </c>
      <c r="H41" s="49" t="s">
        <v>52</v>
      </c>
      <c r="I41" s="49" t="s">
        <v>129</v>
      </c>
      <c r="J41" s="57">
        <v>128.77083333333331</v>
      </c>
      <c r="K41" s="57">
        <v>31063</v>
      </c>
      <c r="L41" s="57">
        <f t="shared" si="1"/>
        <v>5000000</v>
      </c>
      <c r="M41" s="60"/>
    </row>
    <row r="42" spans="1:13" x14ac:dyDescent="0.25">
      <c r="A42" s="49" t="s">
        <v>63</v>
      </c>
      <c r="B42" s="49" t="s">
        <v>105</v>
      </c>
      <c r="C42" s="70">
        <v>337397</v>
      </c>
      <c r="D42" s="49" t="s">
        <v>121</v>
      </c>
      <c r="E42" s="49" t="s">
        <v>127</v>
      </c>
      <c r="F42" s="49" t="s">
        <v>128</v>
      </c>
      <c r="G42" s="66" t="s">
        <v>44</v>
      </c>
      <c r="H42" s="49" t="s">
        <v>53</v>
      </c>
      <c r="I42" s="49" t="s">
        <v>129</v>
      </c>
      <c r="J42" s="57">
        <v>11.083333333333332</v>
      </c>
      <c r="K42" s="57">
        <v>33136</v>
      </c>
      <c r="L42" s="57">
        <f t="shared" si="1"/>
        <v>1000000</v>
      </c>
      <c r="M42" s="60"/>
    </row>
    <row r="43" spans="1:13" x14ac:dyDescent="0.25">
      <c r="A43" s="49" t="s">
        <v>63</v>
      </c>
      <c r="B43" s="49" t="s">
        <v>105</v>
      </c>
      <c r="C43" s="70">
        <v>337445</v>
      </c>
      <c r="D43" s="49" t="s">
        <v>130</v>
      </c>
      <c r="E43" s="49" t="s">
        <v>131</v>
      </c>
      <c r="F43" s="49" t="s">
        <v>132</v>
      </c>
      <c r="G43" s="66" t="s">
        <v>39</v>
      </c>
      <c r="H43" s="49" t="s">
        <v>48</v>
      </c>
      <c r="I43" s="49" t="s">
        <v>94</v>
      </c>
      <c r="J43" s="57">
        <v>100</v>
      </c>
      <c r="K43" s="57">
        <v>19145</v>
      </c>
      <c r="L43" s="57">
        <f t="shared" si="1"/>
        <v>3000000</v>
      </c>
      <c r="M43" s="60"/>
    </row>
    <row r="44" spans="1:13" x14ac:dyDescent="0.25">
      <c r="A44" s="49" t="s">
        <v>63</v>
      </c>
      <c r="B44" s="49" t="s">
        <v>105</v>
      </c>
      <c r="C44" s="70">
        <v>337445</v>
      </c>
      <c r="D44" s="49" t="s">
        <v>130</v>
      </c>
      <c r="E44" s="49" t="s">
        <v>131</v>
      </c>
      <c r="F44" s="49" t="s">
        <v>132</v>
      </c>
      <c r="G44" s="66" t="s">
        <v>40</v>
      </c>
      <c r="H44" s="49" t="s">
        <v>49</v>
      </c>
      <c r="I44" s="49" t="s">
        <v>94</v>
      </c>
      <c r="J44" s="57">
        <v>100</v>
      </c>
      <c r="K44" s="57">
        <v>37499</v>
      </c>
      <c r="L44" s="57">
        <f t="shared" si="1"/>
        <v>5000000</v>
      </c>
      <c r="M44" s="60"/>
    </row>
    <row r="45" spans="1:13" x14ac:dyDescent="0.25">
      <c r="A45" s="49" t="s">
        <v>63</v>
      </c>
      <c r="B45" s="49" t="s">
        <v>105</v>
      </c>
      <c r="C45" s="70">
        <v>337445</v>
      </c>
      <c r="D45" s="49" t="s">
        <v>130</v>
      </c>
      <c r="E45" s="49" t="s">
        <v>131</v>
      </c>
      <c r="F45" s="49" t="s">
        <v>132</v>
      </c>
      <c r="G45" s="66" t="s">
        <v>64</v>
      </c>
      <c r="H45" s="49" t="s">
        <v>50</v>
      </c>
      <c r="I45" s="49" t="s">
        <v>94</v>
      </c>
      <c r="J45" s="57">
        <v>509</v>
      </c>
      <c r="K45" s="57">
        <v>35401</v>
      </c>
      <c r="L45" s="57">
        <f t="shared" si="1"/>
        <v>20000000</v>
      </c>
      <c r="M45" s="60"/>
    </row>
    <row r="46" spans="1:13" x14ac:dyDescent="0.25">
      <c r="A46" s="49" t="s">
        <v>63</v>
      </c>
      <c r="B46" s="49" t="s">
        <v>105</v>
      </c>
      <c r="C46" s="70">
        <v>337445</v>
      </c>
      <c r="D46" s="49" t="s">
        <v>130</v>
      </c>
      <c r="E46" s="49" t="s">
        <v>131</v>
      </c>
      <c r="F46" s="49" t="s">
        <v>132</v>
      </c>
      <c r="G46" s="66" t="s">
        <v>42</v>
      </c>
      <c r="H46" s="49" t="s">
        <v>51</v>
      </c>
      <c r="I46" s="49" t="s">
        <v>94</v>
      </c>
      <c r="J46" s="57">
        <v>10</v>
      </c>
      <c r="K46" s="57">
        <v>11226</v>
      </c>
      <c r="L46" s="57">
        <f t="shared" si="1"/>
        <v>1000000</v>
      </c>
      <c r="M46" s="60"/>
    </row>
    <row r="47" spans="1:13" x14ac:dyDescent="0.25">
      <c r="A47" s="49" t="s">
        <v>63</v>
      </c>
      <c r="B47" s="49" t="s">
        <v>105</v>
      </c>
      <c r="C47" s="70">
        <v>337445</v>
      </c>
      <c r="D47" s="49" t="s">
        <v>130</v>
      </c>
      <c r="E47" s="49" t="s">
        <v>131</v>
      </c>
      <c r="F47" s="49" t="s">
        <v>132</v>
      </c>
      <c r="G47" s="66" t="s">
        <v>43</v>
      </c>
      <c r="H47" s="49" t="s">
        <v>52</v>
      </c>
      <c r="I47" s="49" t="s">
        <v>94</v>
      </c>
      <c r="J47" s="57">
        <v>121</v>
      </c>
      <c r="K47" s="57">
        <v>31063</v>
      </c>
      <c r="L47" s="57">
        <f t="shared" si="1"/>
        <v>5000000</v>
      </c>
      <c r="M47" s="60"/>
    </row>
    <row r="48" spans="1:13" x14ac:dyDescent="0.25">
      <c r="A48" s="49" t="s">
        <v>101</v>
      </c>
      <c r="B48" s="49" t="s">
        <v>105</v>
      </c>
      <c r="C48" s="70">
        <v>175242</v>
      </c>
      <c r="D48" s="49" t="s">
        <v>69</v>
      </c>
      <c r="E48" s="67" t="s">
        <v>133</v>
      </c>
      <c r="F48" s="67" t="s">
        <v>134</v>
      </c>
      <c r="G48" s="66" t="s">
        <v>39</v>
      </c>
      <c r="H48" s="66" t="s">
        <v>48</v>
      </c>
      <c r="I48" s="57" t="s">
        <v>95</v>
      </c>
      <c r="J48" s="57">
        <v>50</v>
      </c>
      <c r="K48" s="57">
        <v>19145</v>
      </c>
      <c r="L48" s="57">
        <f t="shared" ref="L48:L104" si="2">IFERROR(ROUNDUP(J48*K48*1.1,-6),1000000)</f>
        <v>2000000</v>
      </c>
      <c r="M48" s="60"/>
    </row>
    <row r="49" spans="1:13" x14ac:dyDescent="0.25">
      <c r="A49" s="49" t="s">
        <v>101</v>
      </c>
      <c r="B49" s="49" t="s">
        <v>105</v>
      </c>
      <c r="C49" s="70">
        <v>175242</v>
      </c>
      <c r="D49" s="49" t="s">
        <v>69</v>
      </c>
      <c r="E49" s="67" t="s">
        <v>133</v>
      </c>
      <c r="F49" s="67" t="s">
        <v>134</v>
      </c>
      <c r="G49" s="66" t="s">
        <v>40</v>
      </c>
      <c r="H49" s="66" t="s">
        <v>49</v>
      </c>
      <c r="I49" s="57" t="s">
        <v>95</v>
      </c>
      <c r="J49" s="57">
        <v>50</v>
      </c>
      <c r="K49" s="57">
        <v>37499</v>
      </c>
      <c r="L49" s="57">
        <f t="shared" si="2"/>
        <v>3000000</v>
      </c>
      <c r="M49" s="60"/>
    </row>
    <row r="50" spans="1:13" x14ac:dyDescent="0.25">
      <c r="A50" s="49" t="s">
        <v>101</v>
      </c>
      <c r="B50" s="49" t="s">
        <v>105</v>
      </c>
      <c r="C50" s="70">
        <v>175242</v>
      </c>
      <c r="D50" s="49" t="s">
        <v>69</v>
      </c>
      <c r="E50" s="67" t="s">
        <v>133</v>
      </c>
      <c r="F50" s="67" t="s">
        <v>134</v>
      </c>
      <c r="G50" s="66" t="s">
        <v>64</v>
      </c>
      <c r="H50" s="66" t="s">
        <v>50</v>
      </c>
      <c r="I50" s="57" t="s">
        <v>95</v>
      </c>
      <c r="J50" s="57">
        <v>50</v>
      </c>
      <c r="K50" s="57">
        <v>35401</v>
      </c>
      <c r="L50" s="57">
        <f t="shared" si="2"/>
        <v>2000000</v>
      </c>
      <c r="M50" s="60"/>
    </row>
    <row r="51" spans="1:13" x14ac:dyDescent="0.25">
      <c r="A51" s="49" t="s">
        <v>101</v>
      </c>
      <c r="B51" s="49" t="s">
        <v>105</v>
      </c>
      <c r="C51" s="70">
        <v>175242</v>
      </c>
      <c r="D51" s="49" t="s">
        <v>69</v>
      </c>
      <c r="E51" s="67" t="s">
        <v>133</v>
      </c>
      <c r="F51" s="67" t="s">
        <v>134</v>
      </c>
      <c r="G51" s="68" t="s">
        <v>103</v>
      </c>
      <c r="H51" s="66" t="s">
        <v>102</v>
      </c>
      <c r="I51" s="57" t="s">
        <v>95</v>
      </c>
      <c r="J51" s="57">
        <v>50</v>
      </c>
      <c r="K51" s="65">
        <v>14120</v>
      </c>
      <c r="L51" s="57">
        <f t="shared" si="2"/>
        <v>1000000</v>
      </c>
      <c r="M51" s="60"/>
    </row>
    <row r="52" spans="1:13" x14ac:dyDescent="0.25">
      <c r="A52" s="49" t="s">
        <v>101</v>
      </c>
      <c r="B52" s="49" t="s">
        <v>105</v>
      </c>
      <c r="C52" s="70">
        <v>175242</v>
      </c>
      <c r="D52" s="49" t="s">
        <v>69</v>
      </c>
      <c r="E52" s="67" t="s">
        <v>133</v>
      </c>
      <c r="F52" s="67" t="s">
        <v>134</v>
      </c>
      <c r="G52" s="66" t="s">
        <v>42</v>
      </c>
      <c r="H52" s="66" t="s">
        <v>51</v>
      </c>
      <c r="I52" s="57" t="s">
        <v>95</v>
      </c>
      <c r="J52" s="57">
        <v>10</v>
      </c>
      <c r="K52" s="57">
        <v>11226</v>
      </c>
      <c r="L52" s="57">
        <f t="shared" si="2"/>
        <v>1000000</v>
      </c>
      <c r="M52" s="60"/>
    </row>
    <row r="53" spans="1:13" x14ac:dyDescent="0.25">
      <c r="A53" s="49" t="s">
        <v>101</v>
      </c>
      <c r="B53" s="49" t="s">
        <v>105</v>
      </c>
      <c r="C53" s="70">
        <v>175242</v>
      </c>
      <c r="D53" s="49" t="s">
        <v>69</v>
      </c>
      <c r="E53" s="67" t="s">
        <v>133</v>
      </c>
      <c r="F53" s="67" t="s">
        <v>134</v>
      </c>
      <c r="G53" s="68" t="s">
        <v>43</v>
      </c>
      <c r="H53" s="66" t="s">
        <v>52</v>
      </c>
      <c r="I53" s="57" t="s">
        <v>95</v>
      </c>
      <c r="J53" s="57">
        <v>100</v>
      </c>
      <c r="K53" s="57">
        <v>31063</v>
      </c>
      <c r="L53" s="57">
        <f t="shared" si="2"/>
        <v>4000000</v>
      </c>
      <c r="M53" s="60"/>
    </row>
    <row r="54" spans="1:13" x14ac:dyDescent="0.25">
      <c r="A54" s="49" t="s">
        <v>101</v>
      </c>
      <c r="B54" s="49" t="s">
        <v>105</v>
      </c>
      <c r="C54" s="70">
        <v>175242</v>
      </c>
      <c r="D54" s="49" t="s">
        <v>69</v>
      </c>
      <c r="E54" s="67" t="s">
        <v>135</v>
      </c>
      <c r="F54" s="67" t="s">
        <v>136</v>
      </c>
      <c r="G54" s="66" t="s">
        <v>39</v>
      </c>
      <c r="H54" s="66" t="s">
        <v>48</v>
      </c>
      <c r="I54" s="57" t="s">
        <v>95</v>
      </c>
      <c r="J54" s="57">
        <v>50</v>
      </c>
      <c r="K54" s="57">
        <v>19145</v>
      </c>
      <c r="L54" s="57">
        <f t="shared" si="2"/>
        <v>2000000</v>
      </c>
      <c r="M54" s="60"/>
    </row>
    <row r="55" spans="1:13" x14ac:dyDescent="0.25">
      <c r="A55" s="49" t="s">
        <v>101</v>
      </c>
      <c r="B55" s="49" t="s">
        <v>105</v>
      </c>
      <c r="C55" s="70">
        <v>175242</v>
      </c>
      <c r="D55" s="49" t="s">
        <v>69</v>
      </c>
      <c r="E55" s="67" t="s">
        <v>135</v>
      </c>
      <c r="F55" s="67" t="s">
        <v>136</v>
      </c>
      <c r="G55" s="66" t="s">
        <v>40</v>
      </c>
      <c r="H55" s="66" t="s">
        <v>49</v>
      </c>
      <c r="I55" s="57" t="s">
        <v>95</v>
      </c>
      <c r="J55" s="57">
        <v>50</v>
      </c>
      <c r="K55" s="57">
        <v>37499</v>
      </c>
      <c r="L55" s="57">
        <f t="shared" si="2"/>
        <v>3000000</v>
      </c>
      <c r="M55" s="60"/>
    </row>
    <row r="56" spans="1:13" x14ac:dyDescent="0.25">
      <c r="A56" s="49" t="s">
        <v>101</v>
      </c>
      <c r="B56" s="49" t="s">
        <v>105</v>
      </c>
      <c r="C56" s="70">
        <v>175242</v>
      </c>
      <c r="D56" s="49" t="s">
        <v>69</v>
      </c>
      <c r="E56" s="67" t="s">
        <v>135</v>
      </c>
      <c r="F56" s="67" t="s">
        <v>136</v>
      </c>
      <c r="G56" s="66" t="s">
        <v>64</v>
      </c>
      <c r="H56" s="66" t="s">
        <v>50</v>
      </c>
      <c r="I56" s="57" t="s">
        <v>95</v>
      </c>
      <c r="J56" s="57">
        <v>50</v>
      </c>
      <c r="K56" s="57">
        <v>35401</v>
      </c>
      <c r="L56" s="57">
        <f t="shared" si="2"/>
        <v>2000000</v>
      </c>
      <c r="M56" s="60"/>
    </row>
    <row r="57" spans="1:13" x14ac:dyDescent="0.25">
      <c r="A57" s="49" t="s">
        <v>101</v>
      </c>
      <c r="B57" s="49" t="s">
        <v>105</v>
      </c>
      <c r="C57" s="70">
        <v>175242</v>
      </c>
      <c r="D57" s="49" t="s">
        <v>69</v>
      </c>
      <c r="E57" s="67" t="s">
        <v>135</v>
      </c>
      <c r="F57" s="67" t="s">
        <v>136</v>
      </c>
      <c r="G57" s="68" t="s">
        <v>103</v>
      </c>
      <c r="H57" s="66" t="s">
        <v>102</v>
      </c>
      <c r="I57" s="57" t="s">
        <v>95</v>
      </c>
      <c r="J57" s="57">
        <v>50</v>
      </c>
      <c r="K57" s="65">
        <v>14120</v>
      </c>
      <c r="L57" s="57">
        <f t="shared" si="2"/>
        <v>1000000</v>
      </c>
      <c r="M57" s="60"/>
    </row>
    <row r="58" spans="1:13" x14ac:dyDescent="0.25">
      <c r="A58" s="49" t="s">
        <v>101</v>
      </c>
      <c r="B58" s="49" t="s">
        <v>105</v>
      </c>
      <c r="C58" s="70">
        <v>175242</v>
      </c>
      <c r="D58" s="49" t="s">
        <v>69</v>
      </c>
      <c r="E58" s="67" t="s">
        <v>135</v>
      </c>
      <c r="F58" s="67" t="s">
        <v>136</v>
      </c>
      <c r="G58" s="66" t="s">
        <v>42</v>
      </c>
      <c r="H58" s="66" t="s">
        <v>51</v>
      </c>
      <c r="I58" s="57" t="s">
        <v>95</v>
      </c>
      <c r="J58" s="57">
        <v>10</v>
      </c>
      <c r="K58" s="57">
        <v>11226</v>
      </c>
      <c r="L58" s="57">
        <f t="shared" si="2"/>
        <v>1000000</v>
      </c>
      <c r="M58" s="60"/>
    </row>
    <row r="59" spans="1:13" x14ac:dyDescent="0.25">
      <c r="A59" s="49" t="s">
        <v>101</v>
      </c>
      <c r="B59" s="49" t="s">
        <v>105</v>
      </c>
      <c r="C59" s="70">
        <v>175242</v>
      </c>
      <c r="D59" s="49" t="s">
        <v>69</v>
      </c>
      <c r="E59" s="67" t="s">
        <v>135</v>
      </c>
      <c r="F59" s="67" t="s">
        <v>136</v>
      </c>
      <c r="G59" s="68" t="s">
        <v>43</v>
      </c>
      <c r="H59" s="66" t="s">
        <v>52</v>
      </c>
      <c r="I59" s="64" t="s">
        <v>95</v>
      </c>
      <c r="J59" s="57">
        <v>100</v>
      </c>
      <c r="K59" s="57">
        <v>31063</v>
      </c>
      <c r="L59" s="57">
        <f t="shared" si="2"/>
        <v>4000000</v>
      </c>
      <c r="M59" s="60"/>
    </row>
    <row r="60" spans="1:13" x14ac:dyDescent="0.25">
      <c r="A60" s="49" t="s">
        <v>101</v>
      </c>
      <c r="B60" s="49" t="s">
        <v>105</v>
      </c>
      <c r="C60" s="70">
        <v>175242</v>
      </c>
      <c r="D60" s="49" t="s">
        <v>69</v>
      </c>
      <c r="E60" s="67" t="s">
        <v>137</v>
      </c>
      <c r="F60" s="67" t="s">
        <v>138</v>
      </c>
      <c r="G60" s="66" t="s">
        <v>39</v>
      </c>
      <c r="H60" s="66" t="s">
        <v>48</v>
      </c>
      <c r="I60" s="64" t="s">
        <v>95</v>
      </c>
      <c r="J60" s="57">
        <v>50</v>
      </c>
      <c r="K60" s="57">
        <v>19145</v>
      </c>
      <c r="L60" s="57">
        <f t="shared" si="2"/>
        <v>2000000</v>
      </c>
      <c r="M60" s="60"/>
    </row>
    <row r="61" spans="1:13" x14ac:dyDescent="0.25">
      <c r="A61" s="49" t="s">
        <v>101</v>
      </c>
      <c r="B61" s="49" t="s">
        <v>105</v>
      </c>
      <c r="C61" s="70">
        <v>175242</v>
      </c>
      <c r="D61" s="49" t="s">
        <v>69</v>
      </c>
      <c r="E61" s="67" t="s">
        <v>137</v>
      </c>
      <c r="F61" s="67" t="s">
        <v>138</v>
      </c>
      <c r="G61" s="66" t="s">
        <v>40</v>
      </c>
      <c r="H61" s="66" t="s">
        <v>49</v>
      </c>
      <c r="I61" s="64" t="s">
        <v>95</v>
      </c>
      <c r="J61" s="57">
        <v>50</v>
      </c>
      <c r="K61" s="57">
        <v>37499</v>
      </c>
      <c r="L61" s="57">
        <f t="shared" si="2"/>
        <v>3000000</v>
      </c>
      <c r="M61" s="60"/>
    </row>
    <row r="62" spans="1:13" x14ac:dyDescent="0.25">
      <c r="A62" s="49" t="s">
        <v>101</v>
      </c>
      <c r="B62" s="49" t="s">
        <v>105</v>
      </c>
      <c r="C62" s="70">
        <v>175242</v>
      </c>
      <c r="D62" s="49" t="s">
        <v>69</v>
      </c>
      <c r="E62" s="67" t="s">
        <v>137</v>
      </c>
      <c r="F62" s="67" t="s">
        <v>138</v>
      </c>
      <c r="G62" s="66" t="s">
        <v>64</v>
      </c>
      <c r="H62" s="66" t="s">
        <v>50</v>
      </c>
      <c r="I62" s="64" t="s">
        <v>95</v>
      </c>
      <c r="J62" s="57">
        <v>50</v>
      </c>
      <c r="K62" s="57">
        <v>35401</v>
      </c>
      <c r="L62" s="57">
        <f t="shared" si="2"/>
        <v>2000000</v>
      </c>
      <c r="M62" s="60"/>
    </row>
    <row r="63" spans="1:13" x14ac:dyDescent="0.25">
      <c r="A63" s="49" t="s">
        <v>101</v>
      </c>
      <c r="B63" s="49" t="s">
        <v>105</v>
      </c>
      <c r="C63" s="70">
        <v>175242</v>
      </c>
      <c r="D63" s="49" t="s">
        <v>69</v>
      </c>
      <c r="E63" s="67" t="s">
        <v>137</v>
      </c>
      <c r="F63" s="67" t="s">
        <v>138</v>
      </c>
      <c r="G63" s="68" t="s">
        <v>103</v>
      </c>
      <c r="H63" s="66" t="s">
        <v>102</v>
      </c>
      <c r="I63" s="64" t="s">
        <v>95</v>
      </c>
      <c r="J63" s="57">
        <v>50</v>
      </c>
      <c r="K63" s="65">
        <v>14120</v>
      </c>
      <c r="L63" s="57">
        <f t="shared" si="2"/>
        <v>1000000</v>
      </c>
      <c r="M63" s="60"/>
    </row>
    <row r="64" spans="1:13" x14ac:dyDescent="0.25">
      <c r="A64" s="49" t="s">
        <v>101</v>
      </c>
      <c r="B64" s="49" t="s">
        <v>105</v>
      </c>
      <c r="C64" s="70">
        <v>175242</v>
      </c>
      <c r="D64" s="49" t="s">
        <v>69</v>
      </c>
      <c r="E64" s="67" t="s">
        <v>137</v>
      </c>
      <c r="F64" s="67" t="s">
        <v>138</v>
      </c>
      <c r="G64" s="66" t="s">
        <v>42</v>
      </c>
      <c r="H64" s="66" t="s">
        <v>51</v>
      </c>
      <c r="I64" s="64" t="s">
        <v>95</v>
      </c>
      <c r="J64" s="57">
        <v>10</v>
      </c>
      <c r="K64" s="57">
        <v>11226</v>
      </c>
      <c r="L64" s="57">
        <f t="shared" si="2"/>
        <v>1000000</v>
      </c>
      <c r="M64" s="60"/>
    </row>
    <row r="65" spans="1:13" x14ac:dyDescent="0.25">
      <c r="A65" s="49" t="s">
        <v>101</v>
      </c>
      <c r="B65" s="49" t="s">
        <v>105</v>
      </c>
      <c r="C65" s="70">
        <v>175242</v>
      </c>
      <c r="D65" s="49" t="s">
        <v>69</v>
      </c>
      <c r="E65" s="67" t="s">
        <v>137</v>
      </c>
      <c r="F65" s="67" t="s">
        <v>138</v>
      </c>
      <c r="G65" s="68" t="s">
        <v>43</v>
      </c>
      <c r="H65" s="66" t="s">
        <v>52</v>
      </c>
      <c r="I65" s="64" t="s">
        <v>95</v>
      </c>
      <c r="J65" s="57">
        <v>100</v>
      </c>
      <c r="K65" s="57">
        <v>31063</v>
      </c>
      <c r="L65" s="57">
        <f t="shared" si="2"/>
        <v>4000000</v>
      </c>
      <c r="M65" s="60"/>
    </row>
    <row r="66" spans="1:13" x14ac:dyDescent="0.25">
      <c r="A66" s="49" t="s">
        <v>101</v>
      </c>
      <c r="B66" s="49" t="s">
        <v>105</v>
      </c>
      <c r="C66" s="70">
        <v>175242</v>
      </c>
      <c r="D66" s="49" t="s">
        <v>69</v>
      </c>
      <c r="E66" s="67" t="s">
        <v>139</v>
      </c>
      <c r="F66" s="67" t="s">
        <v>140</v>
      </c>
      <c r="G66" s="66" t="s">
        <v>39</v>
      </c>
      <c r="H66" s="66" t="s">
        <v>48</v>
      </c>
      <c r="I66" s="64" t="s">
        <v>95</v>
      </c>
      <c r="J66" s="57">
        <v>50</v>
      </c>
      <c r="K66" s="57">
        <v>19145</v>
      </c>
      <c r="L66" s="57">
        <f t="shared" si="2"/>
        <v>2000000</v>
      </c>
      <c r="M66" s="60"/>
    </row>
    <row r="67" spans="1:13" x14ac:dyDescent="0.25">
      <c r="A67" s="49" t="s">
        <v>101</v>
      </c>
      <c r="B67" s="49" t="s">
        <v>105</v>
      </c>
      <c r="C67" s="70">
        <v>175242</v>
      </c>
      <c r="D67" s="49" t="s">
        <v>69</v>
      </c>
      <c r="E67" s="67" t="s">
        <v>139</v>
      </c>
      <c r="F67" s="67" t="s">
        <v>140</v>
      </c>
      <c r="G67" s="66" t="s">
        <v>40</v>
      </c>
      <c r="H67" s="66" t="s">
        <v>49</v>
      </c>
      <c r="I67" s="64" t="s">
        <v>95</v>
      </c>
      <c r="J67" s="57">
        <v>50</v>
      </c>
      <c r="K67" s="57">
        <v>37499</v>
      </c>
      <c r="L67" s="57">
        <f t="shared" si="2"/>
        <v>3000000</v>
      </c>
      <c r="M67" s="60"/>
    </row>
    <row r="68" spans="1:13" x14ac:dyDescent="0.25">
      <c r="A68" s="49" t="s">
        <v>101</v>
      </c>
      <c r="B68" s="49" t="s">
        <v>105</v>
      </c>
      <c r="C68" s="70">
        <v>175242</v>
      </c>
      <c r="D68" s="49" t="s">
        <v>69</v>
      </c>
      <c r="E68" s="67" t="s">
        <v>139</v>
      </c>
      <c r="F68" s="67" t="s">
        <v>140</v>
      </c>
      <c r="G68" s="66" t="s">
        <v>64</v>
      </c>
      <c r="H68" s="66" t="s">
        <v>50</v>
      </c>
      <c r="I68" s="64" t="s">
        <v>95</v>
      </c>
      <c r="J68" s="57">
        <v>50</v>
      </c>
      <c r="K68" s="57">
        <v>35401</v>
      </c>
      <c r="L68" s="57">
        <f t="shared" si="2"/>
        <v>2000000</v>
      </c>
      <c r="M68" s="60"/>
    </row>
    <row r="69" spans="1:13" x14ac:dyDescent="0.25">
      <c r="A69" s="49" t="s">
        <v>101</v>
      </c>
      <c r="B69" s="49" t="s">
        <v>105</v>
      </c>
      <c r="C69" s="70">
        <v>175242</v>
      </c>
      <c r="D69" s="49" t="s">
        <v>69</v>
      </c>
      <c r="E69" s="67" t="s">
        <v>139</v>
      </c>
      <c r="F69" s="67" t="s">
        <v>140</v>
      </c>
      <c r="G69" s="68" t="s">
        <v>103</v>
      </c>
      <c r="H69" s="66" t="s">
        <v>102</v>
      </c>
      <c r="I69" s="64" t="s">
        <v>95</v>
      </c>
      <c r="J69" s="57">
        <v>50</v>
      </c>
      <c r="K69" s="65">
        <v>14120</v>
      </c>
      <c r="L69" s="57">
        <f t="shared" si="2"/>
        <v>1000000</v>
      </c>
      <c r="M69" s="60"/>
    </row>
    <row r="70" spans="1:13" x14ac:dyDescent="0.25">
      <c r="A70" s="49" t="s">
        <v>101</v>
      </c>
      <c r="B70" s="49" t="s">
        <v>105</v>
      </c>
      <c r="C70" s="70">
        <v>175242</v>
      </c>
      <c r="D70" s="49" t="s">
        <v>69</v>
      </c>
      <c r="E70" s="67" t="s">
        <v>139</v>
      </c>
      <c r="F70" s="67" t="s">
        <v>140</v>
      </c>
      <c r="G70" s="66" t="s">
        <v>42</v>
      </c>
      <c r="H70" s="66" t="s">
        <v>51</v>
      </c>
      <c r="I70" s="64" t="s">
        <v>95</v>
      </c>
      <c r="J70" s="57">
        <v>10</v>
      </c>
      <c r="K70" s="57">
        <v>11226</v>
      </c>
      <c r="L70" s="57">
        <f t="shared" si="2"/>
        <v>1000000</v>
      </c>
      <c r="M70" s="60"/>
    </row>
    <row r="71" spans="1:13" x14ac:dyDescent="0.25">
      <c r="A71" s="49" t="s">
        <v>101</v>
      </c>
      <c r="B71" s="49" t="s">
        <v>105</v>
      </c>
      <c r="C71" s="70">
        <v>175242</v>
      </c>
      <c r="D71" s="49" t="s">
        <v>69</v>
      </c>
      <c r="E71" s="67" t="s">
        <v>139</v>
      </c>
      <c r="F71" s="67" t="s">
        <v>140</v>
      </c>
      <c r="G71" s="68" t="s">
        <v>43</v>
      </c>
      <c r="H71" s="66" t="s">
        <v>52</v>
      </c>
      <c r="I71" s="64" t="s">
        <v>95</v>
      </c>
      <c r="J71" s="57">
        <v>100</v>
      </c>
      <c r="K71" s="57">
        <v>31063</v>
      </c>
      <c r="L71" s="57">
        <f t="shared" si="2"/>
        <v>4000000</v>
      </c>
      <c r="M71" s="60"/>
    </row>
    <row r="72" spans="1:13" x14ac:dyDescent="0.25">
      <c r="A72" s="49" t="s">
        <v>101</v>
      </c>
      <c r="B72" s="49" t="s">
        <v>105</v>
      </c>
      <c r="C72" s="70">
        <v>175242</v>
      </c>
      <c r="D72" s="49" t="s">
        <v>69</v>
      </c>
      <c r="E72" s="67" t="s">
        <v>141</v>
      </c>
      <c r="F72" s="67" t="s">
        <v>142</v>
      </c>
      <c r="G72" s="66" t="s">
        <v>39</v>
      </c>
      <c r="H72" s="66" t="s">
        <v>48</v>
      </c>
      <c r="I72" s="64" t="s">
        <v>95</v>
      </c>
      <c r="J72" s="57">
        <v>50</v>
      </c>
      <c r="K72" s="57">
        <v>19145</v>
      </c>
      <c r="L72" s="57">
        <f t="shared" si="2"/>
        <v>2000000</v>
      </c>
      <c r="M72" s="60"/>
    </row>
    <row r="73" spans="1:13" x14ac:dyDescent="0.25">
      <c r="A73" s="49" t="s">
        <v>101</v>
      </c>
      <c r="B73" s="49" t="s">
        <v>105</v>
      </c>
      <c r="C73" s="70">
        <v>175242</v>
      </c>
      <c r="D73" s="49" t="s">
        <v>69</v>
      </c>
      <c r="E73" s="67" t="s">
        <v>141</v>
      </c>
      <c r="F73" s="67" t="s">
        <v>142</v>
      </c>
      <c r="G73" s="66" t="s">
        <v>40</v>
      </c>
      <c r="H73" s="66" t="s">
        <v>49</v>
      </c>
      <c r="I73" s="64" t="s">
        <v>95</v>
      </c>
      <c r="J73" s="57">
        <v>50</v>
      </c>
      <c r="K73" s="57">
        <v>37499</v>
      </c>
      <c r="L73" s="57">
        <f t="shared" si="2"/>
        <v>3000000</v>
      </c>
      <c r="M73" s="60"/>
    </row>
    <row r="74" spans="1:13" x14ac:dyDescent="0.25">
      <c r="A74" s="75" t="s">
        <v>101</v>
      </c>
      <c r="B74" s="75" t="s">
        <v>105</v>
      </c>
      <c r="C74" s="76">
        <v>175242</v>
      </c>
      <c r="D74" s="75" t="s">
        <v>69</v>
      </c>
      <c r="E74" s="77" t="s">
        <v>141</v>
      </c>
      <c r="F74" s="77" t="s">
        <v>142</v>
      </c>
      <c r="G74" s="74" t="s">
        <v>64</v>
      </c>
      <c r="H74" s="74" t="s">
        <v>50</v>
      </c>
      <c r="I74" s="64" t="s">
        <v>95</v>
      </c>
      <c r="J74" s="78">
        <v>50</v>
      </c>
      <c r="K74" s="78">
        <v>35401</v>
      </c>
      <c r="L74" s="78">
        <f t="shared" si="2"/>
        <v>2000000</v>
      </c>
      <c r="M74" s="60"/>
    </row>
    <row r="75" spans="1:13" x14ac:dyDescent="0.25">
      <c r="A75" s="49" t="s">
        <v>101</v>
      </c>
      <c r="B75" s="49" t="s">
        <v>105</v>
      </c>
      <c r="C75" s="70">
        <v>175242</v>
      </c>
      <c r="D75" s="49" t="s">
        <v>69</v>
      </c>
      <c r="E75" s="67" t="s">
        <v>141</v>
      </c>
      <c r="F75" s="67" t="s">
        <v>142</v>
      </c>
      <c r="G75" s="68" t="s">
        <v>103</v>
      </c>
      <c r="H75" s="66" t="s">
        <v>102</v>
      </c>
      <c r="I75" s="57" t="s">
        <v>95</v>
      </c>
      <c r="J75" s="57">
        <v>50</v>
      </c>
      <c r="K75" s="57">
        <v>14120</v>
      </c>
      <c r="L75" s="57">
        <f t="shared" si="2"/>
        <v>1000000</v>
      </c>
      <c r="M75" s="60"/>
    </row>
    <row r="76" spans="1:13" x14ac:dyDescent="0.25">
      <c r="A76" s="49" t="s">
        <v>101</v>
      </c>
      <c r="B76" s="49" t="s">
        <v>105</v>
      </c>
      <c r="C76" s="70">
        <v>175242</v>
      </c>
      <c r="D76" s="49" t="s">
        <v>69</v>
      </c>
      <c r="E76" s="67" t="s">
        <v>141</v>
      </c>
      <c r="F76" s="67" t="s">
        <v>142</v>
      </c>
      <c r="G76" s="66" t="s">
        <v>42</v>
      </c>
      <c r="H76" s="66" t="s">
        <v>51</v>
      </c>
      <c r="I76" s="57" t="s">
        <v>95</v>
      </c>
      <c r="J76" s="57">
        <v>10</v>
      </c>
      <c r="K76" s="57">
        <v>11226</v>
      </c>
      <c r="L76" s="57">
        <f t="shared" si="2"/>
        <v>1000000</v>
      </c>
      <c r="M76" s="60"/>
    </row>
    <row r="77" spans="1:13" x14ac:dyDescent="0.25">
      <c r="A77" s="49" t="s">
        <v>101</v>
      </c>
      <c r="B77" s="49" t="s">
        <v>105</v>
      </c>
      <c r="C77" s="70">
        <v>175242</v>
      </c>
      <c r="D77" s="49" t="s">
        <v>69</v>
      </c>
      <c r="E77" s="67" t="s">
        <v>141</v>
      </c>
      <c r="F77" s="67" t="s">
        <v>142</v>
      </c>
      <c r="G77" s="68" t="s">
        <v>43</v>
      </c>
      <c r="H77" s="66" t="s">
        <v>52</v>
      </c>
      <c r="I77" s="57" t="s">
        <v>95</v>
      </c>
      <c r="J77" s="57">
        <v>100</v>
      </c>
      <c r="K77" s="57">
        <v>31063</v>
      </c>
      <c r="L77" s="57">
        <f t="shared" si="2"/>
        <v>4000000</v>
      </c>
      <c r="M77" s="60"/>
    </row>
    <row r="78" spans="1:13" x14ac:dyDescent="0.25">
      <c r="A78" s="49" t="s">
        <v>101</v>
      </c>
      <c r="B78" s="49" t="s">
        <v>105</v>
      </c>
      <c r="C78" s="70">
        <v>175242</v>
      </c>
      <c r="D78" s="49" t="s">
        <v>69</v>
      </c>
      <c r="E78" s="67" t="s">
        <v>143</v>
      </c>
      <c r="F78" s="67" t="s">
        <v>144</v>
      </c>
      <c r="G78" s="66" t="s">
        <v>39</v>
      </c>
      <c r="H78" s="66" t="s">
        <v>48</v>
      </c>
      <c r="I78" s="57" t="s">
        <v>95</v>
      </c>
      <c r="J78" s="57">
        <v>50</v>
      </c>
      <c r="K78" s="57">
        <v>19145</v>
      </c>
      <c r="L78" s="57">
        <f t="shared" si="2"/>
        <v>2000000</v>
      </c>
      <c r="M78" s="60"/>
    </row>
    <row r="79" spans="1:13" x14ac:dyDescent="0.25">
      <c r="A79" s="49" t="s">
        <v>101</v>
      </c>
      <c r="B79" s="49" t="s">
        <v>105</v>
      </c>
      <c r="C79" s="70">
        <v>175242</v>
      </c>
      <c r="D79" s="49" t="s">
        <v>69</v>
      </c>
      <c r="E79" s="67" t="s">
        <v>143</v>
      </c>
      <c r="F79" s="67" t="s">
        <v>144</v>
      </c>
      <c r="G79" s="66" t="s">
        <v>40</v>
      </c>
      <c r="H79" s="66" t="s">
        <v>49</v>
      </c>
      <c r="I79" s="57" t="s">
        <v>95</v>
      </c>
      <c r="J79" s="57">
        <v>50</v>
      </c>
      <c r="K79" s="57">
        <v>37499</v>
      </c>
      <c r="L79" s="57">
        <f t="shared" si="2"/>
        <v>3000000</v>
      </c>
      <c r="M79" s="60"/>
    </row>
    <row r="80" spans="1:13" x14ac:dyDescent="0.25">
      <c r="A80" s="49" t="s">
        <v>101</v>
      </c>
      <c r="B80" s="49" t="s">
        <v>105</v>
      </c>
      <c r="C80" s="70">
        <v>175242</v>
      </c>
      <c r="D80" s="49" t="s">
        <v>69</v>
      </c>
      <c r="E80" s="67" t="s">
        <v>143</v>
      </c>
      <c r="F80" s="67" t="s">
        <v>144</v>
      </c>
      <c r="G80" s="66" t="s">
        <v>64</v>
      </c>
      <c r="H80" s="66" t="s">
        <v>50</v>
      </c>
      <c r="I80" s="57" t="s">
        <v>95</v>
      </c>
      <c r="J80" s="57">
        <v>50</v>
      </c>
      <c r="K80" s="57">
        <v>35401</v>
      </c>
      <c r="L80" s="57">
        <f t="shared" si="2"/>
        <v>2000000</v>
      </c>
      <c r="M80" s="60"/>
    </row>
    <row r="81" spans="1:13" x14ac:dyDescent="0.25">
      <c r="A81" s="49" t="s">
        <v>101</v>
      </c>
      <c r="B81" s="49" t="s">
        <v>105</v>
      </c>
      <c r="C81" s="70">
        <v>175242</v>
      </c>
      <c r="D81" s="49" t="s">
        <v>69</v>
      </c>
      <c r="E81" s="67" t="s">
        <v>143</v>
      </c>
      <c r="F81" s="67" t="s">
        <v>144</v>
      </c>
      <c r="G81" s="68" t="s">
        <v>103</v>
      </c>
      <c r="H81" s="66" t="s">
        <v>102</v>
      </c>
      <c r="I81" s="57" t="s">
        <v>95</v>
      </c>
      <c r="J81" s="57">
        <v>50</v>
      </c>
      <c r="K81" s="57">
        <v>14120</v>
      </c>
      <c r="L81" s="57">
        <f t="shared" si="2"/>
        <v>1000000</v>
      </c>
      <c r="M81" s="60"/>
    </row>
    <row r="82" spans="1:13" x14ac:dyDescent="0.25">
      <c r="A82" s="49" t="s">
        <v>101</v>
      </c>
      <c r="B82" s="49" t="s">
        <v>105</v>
      </c>
      <c r="C82" s="70">
        <v>175242</v>
      </c>
      <c r="D82" s="49" t="s">
        <v>69</v>
      </c>
      <c r="E82" s="67" t="s">
        <v>143</v>
      </c>
      <c r="F82" s="67" t="s">
        <v>144</v>
      </c>
      <c r="G82" s="66" t="s">
        <v>42</v>
      </c>
      <c r="H82" s="66" t="s">
        <v>51</v>
      </c>
      <c r="I82" s="57" t="s">
        <v>95</v>
      </c>
      <c r="J82" s="57">
        <v>10</v>
      </c>
      <c r="K82" s="57">
        <v>11226</v>
      </c>
      <c r="L82" s="57">
        <f t="shared" si="2"/>
        <v>1000000</v>
      </c>
      <c r="M82" s="60"/>
    </row>
    <row r="83" spans="1:13" x14ac:dyDescent="0.25">
      <c r="A83" s="49" t="s">
        <v>101</v>
      </c>
      <c r="B83" s="49" t="s">
        <v>105</v>
      </c>
      <c r="C83" s="70">
        <v>175242</v>
      </c>
      <c r="D83" s="49" t="s">
        <v>69</v>
      </c>
      <c r="E83" s="67" t="s">
        <v>143</v>
      </c>
      <c r="F83" s="67" t="s">
        <v>144</v>
      </c>
      <c r="G83" s="68" t="s">
        <v>43</v>
      </c>
      <c r="H83" s="66" t="s">
        <v>52</v>
      </c>
      <c r="I83" s="57" t="s">
        <v>95</v>
      </c>
      <c r="J83" s="57">
        <v>100</v>
      </c>
      <c r="K83" s="57">
        <v>31063</v>
      </c>
      <c r="L83" s="57">
        <f t="shared" si="2"/>
        <v>4000000</v>
      </c>
      <c r="M83" s="60"/>
    </row>
    <row r="84" spans="1:13" x14ac:dyDescent="0.25">
      <c r="A84" s="49" t="s">
        <v>70</v>
      </c>
      <c r="B84" s="49" t="s">
        <v>105</v>
      </c>
      <c r="C84" s="70">
        <v>186715</v>
      </c>
      <c r="D84" s="49" t="s">
        <v>145</v>
      </c>
      <c r="E84" s="49" t="s">
        <v>146</v>
      </c>
      <c r="F84" s="49" t="s">
        <v>147</v>
      </c>
      <c r="G84" s="68" t="s">
        <v>41</v>
      </c>
      <c r="H84" s="49" t="s">
        <v>65</v>
      </c>
      <c r="I84" s="49" t="s">
        <v>94</v>
      </c>
      <c r="J84" s="57">
        <v>100</v>
      </c>
      <c r="K84" s="57">
        <v>82000</v>
      </c>
      <c r="L84" s="57">
        <f t="shared" si="2"/>
        <v>10000000</v>
      </c>
      <c r="M84" s="60"/>
    </row>
    <row r="85" spans="1:13" x14ac:dyDescent="0.25">
      <c r="A85" s="49" t="s">
        <v>70</v>
      </c>
      <c r="B85" s="49" t="s">
        <v>105</v>
      </c>
      <c r="C85" s="70">
        <v>186715</v>
      </c>
      <c r="D85" s="49" t="s">
        <v>145</v>
      </c>
      <c r="E85" s="49" t="s">
        <v>148</v>
      </c>
      <c r="F85" s="49" t="s">
        <v>149</v>
      </c>
      <c r="G85" s="68" t="s">
        <v>41</v>
      </c>
      <c r="H85" s="49" t="s">
        <v>65</v>
      </c>
      <c r="I85" s="49" t="s">
        <v>94</v>
      </c>
      <c r="J85" s="57">
        <v>22.625</v>
      </c>
      <c r="K85" s="57">
        <v>82000</v>
      </c>
      <c r="L85" s="57">
        <f t="shared" si="2"/>
        <v>3000000</v>
      </c>
      <c r="M85" s="60"/>
    </row>
    <row r="86" spans="1:13" x14ac:dyDescent="0.25">
      <c r="A86" s="49" t="s">
        <v>101</v>
      </c>
      <c r="B86" s="49" t="s">
        <v>105</v>
      </c>
      <c r="C86" s="70">
        <v>175242</v>
      </c>
      <c r="D86" s="49" t="s">
        <v>69</v>
      </c>
      <c r="E86" s="67" t="s">
        <v>151</v>
      </c>
      <c r="F86" s="67" t="s">
        <v>152</v>
      </c>
      <c r="G86" s="66" t="s">
        <v>39</v>
      </c>
      <c r="H86" s="66" t="s">
        <v>48</v>
      </c>
      <c r="I86" s="57" t="s">
        <v>95</v>
      </c>
      <c r="J86" s="57"/>
      <c r="K86" s="57" t="e">
        <f t="shared" ref="K86:K104" si="3">VLOOKUP(G86,$A$2:$K$84,11,0)</f>
        <v>#N/A</v>
      </c>
      <c r="L86" s="57">
        <f t="shared" si="2"/>
        <v>1000000</v>
      </c>
    </row>
    <row r="87" spans="1:13" x14ac:dyDescent="0.25">
      <c r="A87" s="49" t="s">
        <v>101</v>
      </c>
      <c r="B87" s="49" t="s">
        <v>105</v>
      </c>
      <c r="C87" s="70">
        <v>175242</v>
      </c>
      <c r="D87" s="49" t="s">
        <v>69</v>
      </c>
      <c r="E87" s="67" t="s">
        <v>151</v>
      </c>
      <c r="F87" s="67" t="s">
        <v>152</v>
      </c>
      <c r="G87" s="66" t="s">
        <v>40</v>
      </c>
      <c r="H87" s="66" t="s">
        <v>49</v>
      </c>
      <c r="I87" s="57" t="s">
        <v>95</v>
      </c>
      <c r="J87" s="57"/>
      <c r="K87" s="57" t="e">
        <f t="shared" si="3"/>
        <v>#N/A</v>
      </c>
      <c r="L87" s="57">
        <f t="shared" si="2"/>
        <v>1000000</v>
      </c>
    </row>
    <row r="88" spans="1:13" x14ac:dyDescent="0.25">
      <c r="A88" s="49" t="s">
        <v>101</v>
      </c>
      <c r="B88" s="49" t="s">
        <v>105</v>
      </c>
      <c r="C88" s="70">
        <v>175242</v>
      </c>
      <c r="D88" s="49" t="s">
        <v>69</v>
      </c>
      <c r="E88" s="67" t="s">
        <v>151</v>
      </c>
      <c r="F88" s="67" t="s">
        <v>152</v>
      </c>
      <c r="G88" s="66" t="s">
        <v>64</v>
      </c>
      <c r="H88" s="66" t="s">
        <v>50</v>
      </c>
      <c r="I88" s="57" t="s">
        <v>95</v>
      </c>
      <c r="J88" s="57"/>
      <c r="K88" s="57" t="e">
        <f t="shared" si="3"/>
        <v>#N/A</v>
      </c>
      <c r="L88" s="57">
        <f t="shared" si="2"/>
        <v>1000000</v>
      </c>
    </row>
    <row r="89" spans="1:13" x14ac:dyDescent="0.25">
      <c r="A89" s="49" t="s">
        <v>101</v>
      </c>
      <c r="B89" s="49" t="s">
        <v>105</v>
      </c>
      <c r="C89" s="70">
        <v>175242</v>
      </c>
      <c r="D89" s="49" t="s">
        <v>69</v>
      </c>
      <c r="E89" s="67" t="s">
        <v>151</v>
      </c>
      <c r="F89" s="67" t="s">
        <v>152</v>
      </c>
      <c r="G89" s="68" t="s">
        <v>103</v>
      </c>
      <c r="H89" s="66" t="s">
        <v>102</v>
      </c>
      <c r="I89" s="57" t="s">
        <v>95</v>
      </c>
      <c r="J89" s="57"/>
      <c r="K89" s="57" t="e">
        <f t="shared" si="3"/>
        <v>#N/A</v>
      </c>
      <c r="L89" s="57">
        <f t="shared" si="2"/>
        <v>1000000</v>
      </c>
    </row>
    <row r="90" spans="1:13" x14ac:dyDescent="0.25">
      <c r="A90" s="49" t="s">
        <v>101</v>
      </c>
      <c r="B90" s="49" t="s">
        <v>105</v>
      </c>
      <c r="C90" s="70">
        <v>175242</v>
      </c>
      <c r="D90" s="49" t="s">
        <v>69</v>
      </c>
      <c r="E90" s="67" t="s">
        <v>151</v>
      </c>
      <c r="F90" s="67" t="s">
        <v>152</v>
      </c>
      <c r="G90" s="66" t="s">
        <v>42</v>
      </c>
      <c r="H90" s="66" t="s">
        <v>51</v>
      </c>
      <c r="I90" s="57" t="s">
        <v>95</v>
      </c>
      <c r="J90" s="57"/>
      <c r="K90" s="57" t="e">
        <f t="shared" si="3"/>
        <v>#N/A</v>
      </c>
      <c r="L90" s="57">
        <f t="shared" si="2"/>
        <v>1000000</v>
      </c>
    </row>
    <row r="91" spans="1:13" x14ac:dyDescent="0.25">
      <c r="A91" s="49" t="s">
        <v>101</v>
      </c>
      <c r="B91" s="49" t="s">
        <v>105</v>
      </c>
      <c r="C91" s="70">
        <v>175242</v>
      </c>
      <c r="D91" s="49" t="s">
        <v>69</v>
      </c>
      <c r="E91" s="67" t="s">
        <v>151</v>
      </c>
      <c r="F91" s="67" t="s">
        <v>152</v>
      </c>
      <c r="G91" s="68" t="s">
        <v>43</v>
      </c>
      <c r="H91" s="66" t="s">
        <v>52</v>
      </c>
      <c r="I91" s="57" t="s">
        <v>95</v>
      </c>
      <c r="J91" s="57"/>
      <c r="K91" s="57" t="e">
        <f t="shared" si="3"/>
        <v>#N/A</v>
      </c>
      <c r="L91" s="57">
        <f t="shared" si="2"/>
        <v>1000000</v>
      </c>
    </row>
    <row r="92" spans="1:13" x14ac:dyDescent="0.25">
      <c r="A92" s="49" t="s">
        <v>101</v>
      </c>
      <c r="B92" s="49" t="s">
        <v>105</v>
      </c>
      <c r="C92" s="70">
        <v>175242</v>
      </c>
      <c r="D92" s="49" t="s">
        <v>69</v>
      </c>
      <c r="E92" s="67" t="s">
        <v>153</v>
      </c>
      <c r="F92" s="79" t="s">
        <v>154</v>
      </c>
      <c r="G92" s="66" t="s">
        <v>39</v>
      </c>
      <c r="H92" s="66" t="s">
        <v>48</v>
      </c>
      <c r="I92" s="57" t="s">
        <v>95</v>
      </c>
      <c r="J92" s="57"/>
      <c r="K92" s="57" t="e">
        <f t="shared" si="3"/>
        <v>#N/A</v>
      </c>
      <c r="L92" s="57">
        <f t="shared" si="2"/>
        <v>1000000</v>
      </c>
    </row>
    <row r="93" spans="1:13" x14ac:dyDescent="0.25">
      <c r="A93" s="49" t="s">
        <v>101</v>
      </c>
      <c r="B93" s="49" t="s">
        <v>105</v>
      </c>
      <c r="C93" s="70">
        <v>175242</v>
      </c>
      <c r="D93" s="49" t="s">
        <v>69</v>
      </c>
      <c r="E93" s="67" t="s">
        <v>153</v>
      </c>
      <c r="F93" s="79" t="s">
        <v>154</v>
      </c>
      <c r="G93" s="66" t="s">
        <v>40</v>
      </c>
      <c r="H93" s="66" t="s">
        <v>49</v>
      </c>
      <c r="I93" s="57" t="s">
        <v>95</v>
      </c>
      <c r="J93" s="57"/>
      <c r="K93" s="57" t="e">
        <f t="shared" si="3"/>
        <v>#N/A</v>
      </c>
      <c r="L93" s="57">
        <f t="shared" si="2"/>
        <v>1000000</v>
      </c>
    </row>
    <row r="94" spans="1:13" x14ac:dyDescent="0.25">
      <c r="A94" s="49" t="s">
        <v>101</v>
      </c>
      <c r="B94" s="49" t="s">
        <v>105</v>
      </c>
      <c r="C94" s="70">
        <v>175242</v>
      </c>
      <c r="D94" s="49" t="s">
        <v>69</v>
      </c>
      <c r="E94" s="67" t="s">
        <v>153</v>
      </c>
      <c r="F94" s="79" t="s">
        <v>154</v>
      </c>
      <c r="G94" s="66" t="s">
        <v>64</v>
      </c>
      <c r="H94" s="66" t="s">
        <v>50</v>
      </c>
      <c r="I94" s="57" t="s">
        <v>95</v>
      </c>
      <c r="J94" s="57"/>
      <c r="K94" s="57" t="e">
        <f t="shared" si="3"/>
        <v>#N/A</v>
      </c>
      <c r="L94" s="57">
        <f t="shared" si="2"/>
        <v>1000000</v>
      </c>
    </row>
    <row r="95" spans="1:13" x14ac:dyDescent="0.25">
      <c r="A95" s="49" t="s">
        <v>101</v>
      </c>
      <c r="B95" s="49" t="s">
        <v>105</v>
      </c>
      <c r="C95" s="70">
        <v>175242</v>
      </c>
      <c r="D95" s="49" t="s">
        <v>69</v>
      </c>
      <c r="E95" s="67" t="s">
        <v>153</v>
      </c>
      <c r="F95" s="79" t="s">
        <v>154</v>
      </c>
      <c r="G95" s="68" t="s">
        <v>103</v>
      </c>
      <c r="H95" s="66" t="s">
        <v>102</v>
      </c>
      <c r="I95" s="57" t="s">
        <v>95</v>
      </c>
      <c r="J95" s="57"/>
      <c r="K95" s="57" t="e">
        <f t="shared" si="3"/>
        <v>#N/A</v>
      </c>
      <c r="L95" s="57">
        <f t="shared" si="2"/>
        <v>1000000</v>
      </c>
    </row>
    <row r="96" spans="1:13" x14ac:dyDescent="0.25">
      <c r="A96" s="49" t="s">
        <v>101</v>
      </c>
      <c r="B96" s="49" t="s">
        <v>105</v>
      </c>
      <c r="C96" s="70">
        <v>175242</v>
      </c>
      <c r="D96" s="49" t="s">
        <v>69</v>
      </c>
      <c r="E96" s="67" t="s">
        <v>153</v>
      </c>
      <c r="F96" s="79" t="s">
        <v>154</v>
      </c>
      <c r="G96" s="66" t="s">
        <v>42</v>
      </c>
      <c r="H96" s="66" t="s">
        <v>51</v>
      </c>
      <c r="I96" s="57" t="s">
        <v>95</v>
      </c>
      <c r="J96" s="57"/>
      <c r="K96" s="57" t="e">
        <f t="shared" si="3"/>
        <v>#N/A</v>
      </c>
      <c r="L96" s="57">
        <f t="shared" si="2"/>
        <v>1000000</v>
      </c>
    </row>
    <row r="97" spans="1:12" x14ac:dyDescent="0.25">
      <c r="A97" s="49" t="s">
        <v>101</v>
      </c>
      <c r="B97" s="49" t="s">
        <v>105</v>
      </c>
      <c r="C97" s="70">
        <v>175242</v>
      </c>
      <c r="D97" s="49" t="s">
        <v>69</v>
      </c>
      <c r="E97" s="67" t="s">
        <v>153</v>
      </c>
      <c r="F97" s="79" t="s">
        <v>154</v>
      </c>
      <c r="G97" s="68" t="s">
        <v>43</v>
      </c>
      <c r="H97" s="66" t="s">
        <v>52</v>
      </c>
      <c r="I97" s="57" t="s">
        <v>95</v>
      </c>
      <c r="J97" s="57"/>
      <c r="K97" s="57" t="e">
        <f t="shared" si="3"/>
        <v>#N/A</v>
      </c>
      <c r="L97" s="57">
        <f t="shared" si="2"/>
        <v>1000000</v>
      </c>
    </row>
    <row r="98" spans="1:12" x14ac:dyDescent="0.25">
      <c r="A98" s="49" t="s">
        <v>101</v>
      </c>
      <c r="B98" s="49" t="s">
        <v>105</v>
      </c>
      <c r="C98" s="70">
        <v>175242</v>
      </c>
      <c r="D98" s="49" t="s">
        <v>69</v>
      </c>
      <c r="E98" s="49" t="s">
        <v>155</v>
      </c>
      <c r="F98" s="79" t="s">
        <v>156</v>
      </c>
      <c r="G98" s="66" t="s">
        <v>39</v>
      </c>
      <c r="H98" s="66" t="s">
        <v>48</v>
      </c>
      <c r="I98" s="57" t="s">
        <v>95</v>
      </c>
      <c r="J98" s="57"/>
      <c r="K98" s="57" t="e">
        <f t="shared" si="3"/>
        <v>#N/A</v>
      </c>
      <c r="L98" s="57">
        <f t="shared" si="2"/>
        <v>1000000</v>
      </c>
    </row>
    <row r="99" spans="1:12" x14ac:dyDescent="0.25">
      <c r="A99" s="49" t="s">
        <v>101</v>
      </c>
      <c r="B99" s="49" t="s">
        <v>105</v>
      </c>
      <c r="C99" s="70">
        <v>175242</v>
      </c>
      <c r="D99" s="49" t="s">
        <v>69</v>
      </c>
      <c r="E99" s="49" t="s">
        <v>155</v>
      </c>
      <c r="F99" s="79" t="s">
        <v>156</v>
      </c>
      <c r="G99" s="66" t="s">
        <v>40</v>
      </c>
      <c r="H99" s="66" t="s">
        <v>49</v>
      </c>
      <c r="I99" s="57" t="s">
        <v>95</v>
      </c>
      <c r="J99" s="57"/>
      <c r="K99" s="57" t="e">
        <f t="shared" si="3"/>
        <v>#N/A</v>
      </c>
      <c r="L99" s="57">
        <f t="shared" si="2"/>
        <v>1000000</v>
      </c>
    </row>
    <row r="100" spans="1:12" x14ac:dyDescent="0.25">
      <c r="A100" s="49" t="s">
        <v>101</v>
      </c>
      <c r="B100" s="49" t="s">
        <v>105</v>
      </c>
      <c r="C100" s="70">
        <v>175242</v>
      </c>
      <c r="D100" s="49" t="s">
        <v>69</v>
      </c>
      <c r="E100" s="49" t="s">
        <v>155</v>
      </c>
      <c r="F100" s="79" t="s">
        <v>156</v>
      </c>
      <c r="G100" s="66" t="s">
        <v>64</v>
      </c>
      <c r="H100" s="66" t="s">
        <v>50</v>
      </c>
      <c r="I100" s="57" t="s">
        <v>95</v>
      </c>
      <c r="J100" s="57"/>
      <c r="K100" s="57" t="e">
        <f t="shared" si="3"/>
        <v>#N/A</v>
      </c>
      <c r="L100" s="57">
        <f t="shared" si="2"/>
        <v>1000000</v>
      </c>
    </row>
    <row r="101" spans="1:12" x14ac:dyDescent="0.25">
      <c r="A101" s="49" t="s">
        <v>101</v>
      </c>
      <c r="B101" s="49" t="s">
        <v>105</v>
      </c>
      <c r="C101" s="70">
        <v>175242</v>
      </c>
      <c r="D101" s="49" t="s">
        <v>69</v>
      </c>
      <c r="E101" s="49" t="s">
        <v>155</v>
      </c>
      <c r="F101" s="79" t="s">
        <v>156</v>
      </c>
      <c r="G101" s="68" t="s">
        <v>103</v>
      </c>
      <c r="H101" s="66" t="s">
        <v>102</v>
      </c>
      <c r="I101" s="57" t="s">
        <v>95</v>
      </c>
      <c r="J101" s="57"/>
      <c r="K101" s="57" t="e">
        <f t="shared" si="3"/>
        <v>#N/A</v>
      </c>
      <c r="L101" s="57">
        <f t="shared" si="2"/>
        <v>1000000</v>
      </c>
    </row>
    <row r="102" spans="1:12" x14ac:dyDescent="0.25">
      <c r="A102" s="49" t="s">
        <v>101</v>
      </c>
      <c r="B102" s="49" t="s">
        <v>105</v>
      </c>
      <c r="C102" s="70">
        <v>175242</v>
      </c>
      <c r="D102" s="49" t="s">
        <v>69</v>
      </c>
      <c r="E102" s="49" t="s">
        <v>155</v>
      </c>
      <c r="F102" s="79" t="s">
        <v>156</v>
      </c>
      <c r="G102" s="66" t="s">
        <v>42</v>
      </c>
      <c r="H102" s="66" t="s">
        <v>51</v>
      </c>
      <c r="I102" s="57" t="s">
        <v>95</v>
      </c>
      <c r="J102" s="57"/>
      <c r="K102" s="57" t="e">
        <f t="shared" si="3"/>
        <v>#N/A</v>
      </c>
      <c r="L102" s="57">
        <f t="shared" si="2"/>
        <v>1000000</v>
      </c>
    </row>
    <row r="103" spans="1:12" x14ac:dyDescent="0.25">
      <c r="A103" s="49" t="s">
        <v>101</v>
      </c>
      <c r="B103" s="49" t="s">
        <v>105</v>
      </c>
      <c r="C103" s="70">
        <v>175242</v>
      </c>
      <c r="D103" s="49" t="s">
        <v>69</v>
      </c>
      <c r="E103" s="49" t="s">
        <v>155</v>
      </c>
      <c r="F103" s="79" t="s">
        <v>156</v>
      </c>
      <c r="G103" s="68" t="s">
        <v>43</v>
      </c>
      <c r="H103" s="66" t="s">
        <v>52</v>
      </c>
      <c r="I103" s="57" t="s">
        <v>95</v>
      </c>
      <c r="J103" s="57"/>
      <c r="K103" s="57" t="e">
        <f t="shared" si="3"/>
        <v>#N/A</v>
      </c>
      <c r="L103" s="57">
        <f t="shared" si="2"/>
        <v>1000000</v>
      </c>
    </row>
    <row r="104" spans="1:12" x14ac:dyDescent="0.25">
      <c r="A104" s="49" t="s">
        <v>101</v>
      </c>
      <c r="B104" s="49" t="s">
        <v>68</v>
      </c>
      <c r="C104" s="49">
        <v>175242</v>
      </c>
      <c r="D104" s="49" t="s">
        <v>69</v>
      </c>
      <c r="E104" s="49" t="s">
        <v>157</v>
      </c>
      <c r="F104" s="49" t="s">
        <v>158</v>
      </c>
      <c r="G104" s="68" t="s">
        <v>159</v>
      </c>
      <c r="H104" s="49"/>
      <c r="I104" s="49" t="s">
        <v>94</v>
      </c>
      <c r="J104" s="57">
        <v>100</v>
      </c>
      <c r="K104" s="57" t="e">
        <f t="shared" si="3"/>
        <v>#N/A</v>
      </c>
      <c r="L104" s="57">
        <f t="shared" si="2"/>
        <v>1000000</v>
      </c>
    </row>
  </sheetData>
  <sortState ref="A2:K11">
    <sortCondition ref="A2:A11"/>
    <sortCondition ref="C2:C11"/>
    <sortCondition ref="E2:E11"/>
  </sortState>
  <pageMargins left="0.7" right="0.7" top="0.75" bottom="0.75" header="0.3" footer="0.3"/>
  <pageSetup paperSize="9" scale="57" fitToHeight="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"/>
    </sheetView>
  </sheetViews>
  <sheetFormatPr defaultRowHeight="15" x14ac:dyDescent="0.25"/>
  <cols>
    <col min="1" max="1" width="20.28515625" bestFit="1" customWidth="1"/>
    <col min="2" max="2" width="35.42578125" bestFit="1" customWidth="1"/>
    <col min="3" max="3" width="35.85546875" bestFit="1" customWidth="1"/>
    <col min="4" max="4" width="22.85546875" bestFit="1" customWidth="1"/>
    <col min="5" max="5" width="22.42578125" bestFit="1" customWidth="1"/>
    <col min="6" max="6" width="31" bestFit="1" customWidth="1"/>
    <col min="7" max="7" width="26.7109375" bestFit="1" customWidth="1"/>
    <col min="8" max="8" width="9" bestFit="1" customWidth="1"/>
    <col min="9" max="9" width="15.7109375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29</v>
      </c>
      <c r="E1" t="s">
        <v>28</v>
      </c>
      <c r="F1" t="s">
        <v>21</v>
      </c>
      <c r="G1" t="s">
        <v>22</v>
      </c>
      <c r="H1" t="s">
        <v>25</v>
      </c>
      <c r="I1" t="s">
        <v>26</v>
      </c>
    </row>
    <row r="2" spans="1:9" x14ac:dyDescent="0.25">
      <c r="A2" t="s">
        <v>39</v>
      </c>
      <c r="B2" t="s">
        <v>30</v>
      </c>
      <c r="C2" t="s">
        <v>31</v>
      </c>
      <c r="D2" t="s">
        <v>48</v>
      </c>
      <c r="E2" t="s">
        <v>164</v>
      </c>
      <c r="F2" t="s">
        <v>23</v>
      </c>
      <c r="G2" t="s">
        <v>32</v>
      </c>
      <c r="H2">
        <v>21207172</v>
      </c>
      <c r="I2">
        <v>15298</v>
      </c>
    </row>
    <row r="3" spans="1:9" x14ac:dyDescent="0.25">
      <c r="A3" t="s">
        <v>40</v>
      </c>
      <c r="C3" t="s">
        <v>33</v>
      </c>
      <c r="D3" t="s">
        <v>49</v>
      </c>
    </row>
    <row r="4" spans="1:9" x14ac:dyDescent="0.25">
      <c r="A4" t="s">
        <v>41</v>
      </c>
      <c r="C4" t="s">
        <v>45</v>
      </c>
      <c r="D4" t="s">
        <v>65</v>
      </c>
    </row>
    <row r="5" spans="1:9" x14ac:dyDescent="0.25">
      <c r="A5" t="s">
        <v>64</v>
      </c>
      <c r="C5" t="s">
        <v>62</v>
      </c>
      <c r="D5" t="s">
        <v>50</v>
      </c>
    </row>
    <row r="6" spans="1:9" x14ac:dyDescent="0.25">
      <c r="A6" t="s">
        <v>104</v>
      </c>
      <c r="D6" t="s">
        <v>102</v>
      </c>
    </row>
    <row r="7" spans="1:9" x14ac:dyDescent="0.25">
      <c r="A7" t="s">
        <v>42</v>
      </c>
      <c r="C7" t="s">
        <v>46</v>
      </c>
      <c r="D7" t="s">
        <v>51</v>
      </c>
    </row>
    <row r="8" spans="1:9" x14ac:dyDescent="0.25">
      <c r="A8" t="s">
        <v>43</v>
      </c>
      <c r="C8" t="s">
        <v>47</v>
      </c>
      <c r="D8" t="s">
        <v>52</v>
      </c>
    </row>
    <row r="9" spans="1:9" x14ac:dyDescent="0.25">
      <c r="A9" t="s">
        <v>44</v>
      </c>
      <c r="C9" t="s">
        <v>44</v>
      </c>
      <c r="D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9" sqref="D2:D9"/>
    </sheetView>
  </sheetViews>
  <sheetFormatPr defaultRowHeight="15" x14ac:dyDescent="0.25"/>
  <cols>
    <col min="1" max="1" width="9.140625" bestFit="1" customWidth="1"/>
    <col min="2" max="2" width="7.28515625" bestFit="1" customWidth="1"/>
    <col min="3" max="3" width="23.85546875" bestFit="1" customWidth="1"/>
    <col min="4" max="4" width="9.28515625" bestFit="1" customWidth="1"/>
  </cols>
  <sheetData>
    <row r="1" spans="1:4" x14ac:dyDescent="0.25">
      <c r="A1" t="s">
        <v>54</v>
      </c>
      <c r="B1" t="s">
        <v>56</v>
      </c>
      <c r="C1" t="s">
        <v>57</v>
      </c>
      <c r="D1" t="s">
        <v>98</v>
      </c>
    </row>
    <row r="2" spans="1:4" x14ac:dyDescent="0.25">
      <c r="A2" t="s">
        <v>39</v>
      </c>
      <c r="B2">
        <v>175242</v>
      </c>
      <c r="C2" t="s">
        <v>69</v>
      </c>
      <c r="D2">
        <v>12000000</v>
      </c>
    </row>
    <row r="3" spans="1:4" x14ac:dyDescent="0.25">
      <c r="A3" t="s">
        <v>39</v>
      </c>
      <c r="B3">
        <v>180455</v>
      </c>
      <c r="C3" t="s">
        <v>106</v>
      </c>
      <c r="D3">
        <v>1000000</v>
      </c>
    </row>
    <row r="4" spans="1:4" x14ac:dyDescent="0.25">
      <c r="A4" t="s">
        <v>39</v>
      </c>
      <c r="B4">
        <v>337357</v>
      </c>
      <c r="C4" t="s">
        <v>109</v>
      </c>
      <c r="D4">
        <v>3000000</v>
      </c>
    </row>
    <row r="5" spans="1:4" x14ac:dyDescent="0.25">
      <c r="A5" t="s">
        <v>39</v>
      </c>
      <c r="B5">
        <v>337397</v>
      </c>
      <c r="C5" t="s">
        <v>121</v>
      </c>
      <c r="D5">
        <v>9000000</v>
      </c>
    </row>
    <row r="6" spans="1:4" x14ac:dyDescent="0.25">
      <c r="A6" t="s">
        <v>39</v>
      </c>
      <c r="B6">
        <v>337445</v>
      </c>
      <c r="C6" t="s">
        <v>130</v>
      </c>
      <c r="D6">
        <v>3000000</v>
      </c>
    </row>
    <row r="7" spans="1:4" x14ac:dyDescent="0.25">
      <c r="A7" t="s">
        <v>39</v>
      </c>
      <c r="B7">
        <v>337450</v>
      </c>
      <c r="C7" t="s">
        <v>112</v>
      </c>
      <c r="D7">
        <v>37000000</v>
      </c>
    </row>
    <row r="8" spans="1:4" x14ac:dyDescent="0.25">
      <c r="A8" t="s">
        <v>39</v>
      </c>
      <c r="B8">
        <v>337451</v>
      </c>
      <c r="C8" t="s">
        <v>115</v>
      </c>
      <c r="D8">
        <v>2000000</v>
      </c>
    </row>
    <row r="9" spans="1:4" x14ac:dyDescent="0.25">
      <c r="A9" t="s">
        <v>39</v>
      </c>
      <c r="B9">
        <v>337471</v>
      </c>
      <c r="C9" t="s">
        <v>118</v>
      </c>
      <c r="D9">
        <v>27000000</v>
      </c>
    </row>
    <row r="10" spans="1:4" x14ac:dyDescent="0.25">
      <c r="A10" t="s">
        <v>40</v>
      </c>
      <c r="B10">
        <v>175242</v>
      </c>
      <c r="C10" t="s">
        <v>69</v>
      </c>
      <c r="D10">
        <v>18000000</v>
      </c>
    </row>
    <row r="11" spans="1:4" x14ac:dyDescent="0.25">
      <c r="A11" t="s">
        <v>40</v>
      </c>
      <c r="B11">
        <v>180455</v>
      </c>
      <c r="C11" t="s">
        <v>106</v>
      </c>
      <c r="D11">
        <v>27000000</v>
      </c>
    </row>
    <row r="12" spans="1:4" x14ac:dyDescent="0.25">
      <c r="A12" t="s">
        <v>40</v>
      </c>
      <c r="B12">
        <v>337357</v>
      </c>
      <c r="C12" t="s">
        <v>109</v>
      </c>
      <c r="D12">
        <v>52000000</v>
      </c>
    </row>
    <row r="13" spans="1:4" x14ac:dyDescent="0.25">
      <c r="A13" t="s">
        <v>40</v>
      </c>
      <c r="B13">
        <v>337397</v>
      </c>
      <c r="C13" t="s">
        <v>121</v>
      </c>
      <c r="D13">
        <v>15000000</v>
      </c>
    </row>
    <row r="14" spans="1:4" x14ac:dyDescent="0.25">
      <c r="A14" t="s">
        <v>40</v>
      </c>
      <c r="B14">
        <v>337445</v>
      </c>
      <c r="C14" t="s">
        <v>130</v>
      </c>
      <c r="D14">
        <v>5000000</v>
      </c>
    </row>
    <row r="15" spans="1:4" x14ac:dyDescent="0.25">
      <c r="A15" t="s">
        <v>40</v>
      </c>
      <c r="B15">
        <v>337450</v>
      </c>
      <c r="C15" t="s">
        <v>112</v>
      </c>
      <c r="D15">
        <v>55000000</v>
      </c>
    </row>
    <row r="16" spans="1:4" x14ac:dyDescent="0.25">
      <c r="A16" t="s">
        <v>40</v>
      </c>
      <c r="B16">
        <v>337451</v>
      </c>
      <c r="C16" t="s">
        <v>115</v>
      </c>
      <c r="D16">
        <v>6000000</v>
      </c>
    </row>
    <row r="17" spans="1:4" x14ac:dyDescent="0.25">
      <c r="A17" t="s">
        <v>40</v>
      </c>
      <c r="B17">
        <v>337471</v>
      </c>
      <c r="C17" t="s">
        <v>118</v>
      </c>
      <c r="D17">
        <v>21000000</v>
      </c>
    </row>
    <row r="18" spans="1:4" x14ac:dyDescent="0.25">
      <c r="A18" t="s">
        <v>41</v>
      </c>
      <c r="B18">
        <v>175242</v>
      </c>
      <c r="C18" t="s">
        <v>69</v>
      </c>
      <c r="D18">
        <v>10000000</v>
      </c>
    </row>
    <row r="19" spans="1:4" x14ac:dyDescent="0.25">
      <c r="A19" t="s">
        <v>41</v>
      </c>
      <c r="B19">
        <v>186715</v>
      </c>
      <c r="C19" t="s">
        <v>145</v>
      </c>
      <c r="D19">
        <v>13000000</v>
      </c>
    </row>
    <row r="20" spans="1:4" x14ac:dyDescent="0.25">
      <c r="A20" t="s">
        <v>41</v>
      </c>
      <c r="B20">
        <v>337395</v>
      </c>
      <c r="C20" t="s">
        <v>84</v>
      </c>
      <c r="D20">
        <v>23000000</v>
      </c>
    </row>
    <row r="21" spans="1:4" x14ac:dyDescent="0.25">
      <c r="A21" t="s">
        <v>64</v>
      </c>
      <c r="B21">
        <v>175242</v>
      </c>
      <c r="C21" t="s">
        <v>69</v>
      </c>
      <c r="D21">
        <v>12000000</v>
      </c>
    </row>
    <row r="22" spans="1:4" x14ac:dyDescent="0.25">
      <c r="A22" t="s">
        <v>64</v>
      </c>
      <c r="B22">
        <v>337357</v>
      </c>
      <c r="C22" t="s">
        <v>109</v>
      </c>
      <c r="D22">
        <v>2000000</v>
      </c>
    </row>
    <row r="23" spans="1:4" x14ac:dyDescent="0.25">
      <c r="A23" t="s">
        <v>64</v>
      </c>
      <c r="B23">
        <v>337397</v>
      </c>
      <c r="C23" t="s">
        <v>121</v>
      </c>
      <c r="D23">
        <v>48000000</v>
      </c>
    </row>
    <row r="24" spans="1:4" x14ac:dyDescent="0.25">
      <c r="A24" t="s">
        <v>64</v>
      </c>
      <c r="B24">
        <v>337445</v>
      </c>
      <c r="C24" t="s">
        <v>130</v>
      </c>
      <c r="D24">
        <v>20000000</v>
      </c>
    </row>
    <row r="25" spans="1:4" x14ac:dyDescent="0.25">
      <c r="A25" t="s">
        <v>64</v>
      </c>
      <c r="B25">
        <v>337446</v>
      </c>
      <c r="C25" t="s">
        <v>58</v>
      </c>
      <c r="D25">
        <v>37000000</v>
      </c>
    </row>
    <row r="26" spans="1:4" x14ac:dyDescent="0.25">
      <c r="A26" t="s">
        <v>64</v>
      </c>
      <c r="B26">
        <v>337447</v>
      </c>
      <c r="C26" t="s">
        <v>72</v>
      </c>
      <c r="D26">
        <v>22000000</v>
      </c>
    </row>
    <row r="27" spans="1:4" x14ac:dyDescent="0.25">
      <c r="A27" t="s">
        <v>103</v>
      </c>
      <c r="B27">
        <v>175242</v>
      </c>
      <c r="C27" t="s">
        <v>69</v>
      </c>
      <c r="D27">
        <v>6000000</v>
      </c>
    </row>
    <row r="28" spans="1:4" x14ac:dyDescent="0.25">
      <c r="A28" t="s">
        <v>103</v>
      </c>
      <c r="B28">
        <v>337447</v>
      </c>
      <c r="C28" t="s">
        <v>72</v>
      </c>
      <c r="D28">
        <v>9000000</v>
      </c>
    </row>
    <row r="29" spans="1:4" x14ac:dyDescent="0.25">
      <c r="A29" t="s">
        <v>42</v>
      </c>
      <c r="B29">
        <v>175242</v>
      </c>
      <c r="C29" t="s">
        <v>69</v>
      </c>
      <c r="D29">
        <v>6000000</v>
      </c>
    </row>
    <row r="30" spans="1:4" x14ac:dyDescent="0.25">
      <c r="A30" t="s">
        <v>42</v>
      </c>
      <c r="B30">
        <v>180455</v>
      </c>
      <c r="C30" t="s">
        <v>106</v>
      </c>
      <c r="D30">
        <v>1000000</v>
      </c>
    </row>
    <row r="31" spans="1:4" x14ac:dyDescent="0.25">
      <c r="A31" t="s">
        <v>42</v>
      </c>
      <c r="B31">
        <v>337357</v>
      </c>
      <c r="C31" t="s">
        <v>109</v>
      </c>
      <c r="D31">
        <v>2000000</v>
      </c>
    </row>
    <row r="32" spans="1:4" x14ac:dyDescent="0.25">
      <c r="A32" t="s">
        <v>42</v>
      </c>
      <c r="B32">
        <v>337397</v>
      </c>
      <c r="C32" t="s">
        <v>121</v>
      </c>
      <c r="D32">
        <v>3000000</v>
      </c>
    </row>
    <row r="33" spans="1:4" x14ac:dyDescent="0.25">
      <c r="A33" t="s">
        <v>42</v>
      </c>
      <c r="B33">
        <v>337445</v>
      </c>
      <c r="C33" t="s">
        <v>130</v>
      </c>
      <c r="D33">
        <v>1000000</v>
      </c>
    </row>
    <row r="34" spans="1:4" x14ac:dyDescent="0.25">
      <c r="A34" t="s">
        <v>43</v>
      </c>
      <c r="B34">
        <v>175242</v>
      </c>
      <c r="C34" t="s">
        <v>69</v>
      </c>
      <c r="D34">
        <v>24000000</v>
      </c>
    </row>
    <row r="35" spans="1:4" x14ac:dyDescent="0.25">
      <c r="A35" t="s">
        <v>43</v>
      </c>
      <c r="B35">
        <v>180455</v>
      </c>
      <c r="C35" t="s">
        <v>106</v>
      </c>
      <c r="D35">
        <v>6000000</v>
      </c>
    </row>
    <row r="36" spans="1:4" x14ac:dyDescent="0.25">
      <c r="A36" t="s">
        <v>43</v>
      </c>
      <c r="B36">
        <v>337357</v>
      </c>
      <c r="C36" t="s">
        <v>109</v>
      </c>
      <c r="D36">
        <v>4000000</v>
      </c>
    </row>
    <row r="37" spans="1:4" x14ac:dyDescent="0.25">
      <c r="A37" t="s">
        <v>43</v>
      </c>
      <c r="B37">
        <v>337395</v>
      </c>
      <c r="C37" t="s">
        <v>84</v>
      </c>
      <c r="D37">
        <v>4000000</v>
      </c>
    </row>
    <row r="38" spans="1:4" x14ac:dyDescent="0.25">
      <c r="A38" t="s">
        <v>43</v>
      </c>
      <c r="B38">
        <v>337397</v>
      </c>
      <c r="C38" t="s">
        <v>121</v>
      </c>
      <c r="D38">
        <v>13000000</v>
      </c>
    </row>
    <row r="39" spans="1:4" x14ac:dyDescent="0.25">
      <c r="A39" t="s">
        <v>43</v>
      </c>
      <c r="B39">
        <v>337445</v>
      </c>
      <c r="C39" t="s">
        <v>130</v>
      </c>
      <c r="D39">
        <v>5000000</v>
      </c>
    </row>
    <row r="40" spans="1:4" x14ac:dyDescent="0.25">
      <c r="A40" t="s">
        <v>43</v>
      </c>
      <c r="B40">
        <v>337450</v>
      </c>
      <c r="C40" t="s">
        <v>112</v>
      </c>
      <c r="D40">
        <v>4000000</v>
      </c>
    </row>
    <row r="41" spans="1:4" x14ac:dyDescent="0.25">
      <c r="A41" t="s">
        <v>44</v>
      </c>
      <c r="B41">
        <v>175242</v>
      </c>
      <c r="C41" t="s">
        <v>69</v>
      </c>
      <c r="D41">
        <v>17000000</v>
      </c>
    </row>
    <row r="42" spans="1:4" x14ac:dyDescent="0.25">
      <c r="A42" t="s">
        <v>44</v>
      </c>
      <c r="B42">
        <v>337337</v>
      </c>
      <c r="C42" t="s">
        <v>71</v>
      </c>
      <c r="D42">
        <v>21000000</v>
      </c>
    </row>
    <row r="43" spans="1:4" x14ac:dyDescent="0.25">
      <c r="A43" t="s">
        <v>44</v>
      </c>
      <c r="B43">
        <v>337375</v>
      </c>
      <c r="C43" t="s">
        <v>82</v>
      </c>
      <c r="D43">
        <v>53000000</v>
      </c>
    </row>
    <row r="44" spans="1:4" x14ac:dyDescent="0.25">
      <c r="A44" t="s">
        <v>44</v>
      </c>
      <c r="B44">
        <v>337397</v>
      </c>
      <c r="C44" t="s">
        <v>121</v>
      </c>
      <c r="D44">
        <v>2000000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>http://intranet.acc.frieslandcampina.biz/frieslandcampina/100108/PD/Templates/New Project Document.doc</xsnLocation>
  <cached>True</cached>
  <openByDefault>False</openByDefault>
  <xsnScope>https://ourfrieslandcampina.sharepoint.com/sites/CPA_th_ph_vtn/Vietnam/Sales/SIU</xsnScope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8DEE28C7774FA000E1F1DBE5B124" ma:contentTypeVersion="27" ma:contentTypeDescription="Create a new document." ma:contentTypeScope="" ma:versionID="cd443154ff4c5d750eee5dead99f53b9">
  <xsd:schema xmlns:xsd="http://www.w3.org/2001/XMLSchema" xmlns:xs="http://www.w3.org/2001/XMLSchema" xmlns:p="http://schemas.microsoft.com/office/2006/metadata/properties" xmlns:ns2="7ed2daad-1855-4cca-a7a7-40e64fe79dc7" xmlns:ns3="0ddd1db1-1659-48b5-99ea-0c19bdb3abfd" xmlns:ns4="063d3755-daa4-4d98-9fff-5dc46eeb0454" targetNamespace="http://schemas.microsoft.com/office/2006/metadata/properties" ma:root="true" ma:fieldsID="e900cb3c0d5f1bf60bea013c75343efc" ns2:_="" ns3:_="" ns4:_="">
    <xsd:import namespace="7ed2daad-1855-4cca-a7a7-40e64fe79dc7"/>
    <xsd:import namespace="0ddd1db1-1659-48b5-99ea-0c19bdb3abfd"/>
    <xsd:import namespace="063d3755-daa4-4d98-9fff-5dc46eeb045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daad-1855-4cca-a7a7-40e64fe79d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d1db1-1659-48b5-99ea-0c19bdb3a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d3755-daa4-4d98-9fff-5dc46eeb045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BC2442-3D2A-45C4-B4BB-AC0CC946CE02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CAE9023-73E7-416F-AA0C-75CE3B2F734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7ed2daad-1855-4cca-a7a7-40e64fe79dc7"/>
    <ds:schemaRef ds:uri="http://schemas.openxmlformats.org/package/2006/metadata/core-properties"/>
    <ds:schemaRef ds:uri="0ddd1db1-1659-48b5-99ea-0c19bdb3abfd"/>
    <ds:schemaRef ds:uri="http://purl.org/dc/terms/"/>
    <ds:schemaRef ds:uri="063d3755-daa4-4d98-9fff-5dc46eeb045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7F3C53-53C6-4CF6-B593-CA1F1137DE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6B845F8-4EDF-4DBD-89F8-69A10E98A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2daad-1855-4cca-a7a7-40e64fe79dc7"/>
    <ds:schemaRef ds:uri="0ddd1db1-1659-48b5-99ea-0c19bdb3abfd"/>
    <ds:schemaRef ds:uri="063d3755-daa4-4d98-9fff-5dc46eeb0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F84A7408-D90C-43CC-A6AF-9DAC760A5CA2}">
  <ds:schemaRefs>
    <ds:schemaRef ds:uri="http://schemas.microsoft.com/sharepoint/event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Memo</vt:lpstr>
      <vt:lpstr>Budget</vt:lpstr>
      <vt:lpstr>Detail</vt:lpstr>
      <vt:lpstr>Me0mo0</vt:lpstr>
      <vt:lpstr>Bud0get0</vt:lpstr>
      <vt:lpstr>Detail!Print_Titles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Trung, N.B( Nguyen Bao)</dc:creator>
  <cp:lastModifiedBy>Van Hung NGUYEN</cp:lastModifiedBy>
  <cp:lastPrinted>2020-06-30T08:00:59Z</cp:lastPrinted>
  <dcterms:created xsi:type="dcterms:W3CDTF">2018-01-29T04:29:46Z</dcterms:created>
  <dcterms:modified xsi:type="dcterms:W3CDTF">2020-07-29T11:02:00Z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0x010100AA538DEE28C7774FA000E1F1DBE5B124</vt:lpwstr>
  </property>
</Properties>
</file>