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 (1)\WebAppMS\Templates\ChancadoADR\"/>
    </mc:Choice>
  </mc:AlternateContent>
  <bookViews>
    <workbookView xWindow="0" yWindow="0" windowWidth="20520" windowHeight="7950"/>
  </bookViews>
  <sheets>
    <sheet name="Reporte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H58" i="1"/>
  <c r="K53" i="1"/>
  <c r="K52" i="1"/>
  <c r="J43" i="1"/>
  <c r="J44" i="1" s="1"/>
  <c r="K40" i="1"/>
  <c r="J40" i="1"/>
  <c r="H63" i="1" l="1"/>
  <c r="J47" i="1"/>
  <c r="J48" i="1" s="1"/>
  <c r="H59" i="1"/>
</calcChain>
</file>

<file path=xl/sharedStrings.xml><?xml version="1.0" encoding="utf-8"?>
<sst xmlns="http://schemas.openxmlformats.org/spreadsheetml/2006/main" count="136" uniqueCount="100">
  <si>
    <t>FORMATO
REPORTE DIARIO DE OPERACIONES PLANTA</t>
  </si>
  <si>
    <t>Código:</t>
  </si>
  <si>
    <t>Versión:</t>
  </si>
  <si>
    <t>Fecha de Aprobación:</t>
  </si>
  <si>
    <t>Páginas:</t>
  </si>
  <si>
    <t>FECHA:</t>
  </si>
  <si>
    <t>Unidad</t>
  </si>
  <si>
    <t>Día</t>
  </si>
  <si>
    <t>Acumulado</t>
  </si>
  <si>
    <t>Estimado</t>
  </si>
  <si>
    <t>Real</t>
  </si>
  <si>
    <t>%</t>
  </si>
  <si>
    <t>Enero</t>
  </si>
  <si>
    <t>Año</t>
  </si>
  <si>
    <t>Oz Au Doré</t>
  </si>
  <si>
    <t>CHANCADO</t>
  </si>
  <si>
    <t>Horas Trabajadas</t>
  </si>
  <si>
    <t>Hr</t>
  </si>
  <si>
    <t>Horas de Parada</t>
  </si>
  <si>
    <t>Tonelaje del Dia</t>
  </si>
  <si>
    <t>TMD</t>
  </si>
  <si>
    <t>Througput</t>
  </si>
  <si>
    <t>TMH</t>
  </si>
  <si>
    <t>Ley  de Mineral</t>
  </si>
  <si>
    <t>g/TM</t>
  </si>
  <si>
    <t>Consumo de Cal</t>
  </si>
  <si>
    <t>Kg</t>
  </si>
  <si>
    <t>Ratio de Cal</t>
  </si>
  <si>
    <t>Kg/TM</t>
  </si>
  <si>
    <t>Toneladas enviadas a lixiviacion (balanza faja 03)</t>
  </si>
  <si>
    <t>Toneladas enviadas a lixiviacion (Peso Volquetes)</t>
  </si>
  <si>
    <t>Througput Ore Bin</t>
  </si>
  <si>
    <t>OEE</t>
  </si>
  <si>
    <t>DISPONIBILIDAD:</t>
  </si>
  <si>
    <t>UTILIZACION</t>
  </si>
  <si>
    <t>LIXIVIACION</t>
  </si>
  <si>
    <t>Volumen de Riego</t>
  </si>
  <si>
    <t>m3/dia</t>
  </si>
  <si>
    <t>Concentracion de Cianuro Sol. Barren</t>
  </si>
  <si>
    <t>ppm</t>
  </si>
  <si>
    <t>Volumen de Percolación</t>
  </si>
  <si>
    <t>CN-</t>
  </si>
  <si>
    <t>Consumo de NaCN:</t>
  </si>
  <si>
    <t>tn</t>
  </si>
  <si>
    <t>Au</t>
  </si>
  <si>
    <t>pH Solucion Barren</t>
  </si>
  <si>
    <t>pH</t>
  </si>
  <si>
    <t>Ley  de  Percolación PAD  M3:</t>
  </si>
  <si>
    <t xml:space="preserve">ppm </t>
  </si>
  <si>
    <t xml:space="preserve">Concentracion Cianuro Sol. Rica :     </t>
  </si>
  <si>
    <t>pH Solucion rica :</t>
  </si>
  <si>
    <t>Ley M3  fase 2</t>
  </si>
  <si>
    <t>Tasa de Riego (lt/hr.m2)</t>
  </si>
  <si>
    <t>lt/hr.m2</t>
  </si>
  <si>
    <t>N° Celdas en Riego</t>
  </si>
  <si>
    <t>N°</t>
  </si>
  <si>
    <t>Area de riego Total (m2)</t>
  </si>
  <si>
    <t>m2</t>
  </si>
  <si>
    <t>Celdas en Apilamiento</t>
  </si>
  <si>
    <t>ADSORCION</t>
  </si>
  <si>
    <t>TREN 1</t>
  </si>
  <si>
    <t>TREN 2</t>
  </si>
  <si>
    <t>Volumen</t>
  </si>
  <si>
    <t>Ley de ingreso Au:</t>
  </si>
  <si>
    <t>Ley de salida Au:</t>
  </si>
  <si>
    <t>% de recuperación</t>
  </si>
  <si>
    <t>Prod. Oro (gr):</t>
  </si>
  <si>
    <t>gr.</t>
  </si>
  <si>
    <t>Prod. Oro (Oz):</t>
  </si>
  <si>
    <t>Oz.</t>
  </si>
  <si>
    <t>Ley de ingreso Ag:</t>
  </si>
  <si>
    <t>Ley de salida Ag:</t>
  </si>
  <si>
    <t>Prod. Plata (gr):</t>
  </si>
  <si>
    <t>Prod. Plata (Oz):</t>
  </si>
  <si>
    <t>DESORCIÓN</t>
  </si>
  <si>
    <t>Dia</t>
  </si>
  <si>
    <t>Fundicion</t>
  </si>
  <si>
    <t>Acumulado Año</t>
  </si>
  <si>
    <t>Au en EW</t>
  </si>
  <si>
    <t xml:space="preserve">Ag en EW </t>
  </si>
  <si>
    <t>N° Columa Descargada:</t>
  </si>
  <si>
    <t>N° de Desorcion</t>
  </si>
  <si>
    <t>N° de Fundicion:</t>
  </si>
  <si>
    <t>CONTROLES ADICIONALES</t>
  </si>
  <si>
    <t>Flujo de riego pad de Lixiviación:</t>
  </si>
  <si>
    <t>m3/hr</t>
  </si>
  <si>
    <t>Flujo de percolación PLS</t>
  </si>
  <si>
    <t>Presión:</t>
  </si>
  <si>
    <t>PSI</t>
  </si>
  <si>
    <t>Flujo adsorción</t>
  </si>
  <si>
    <t>Dosificacion de NaCN</t>
  </si>
  <si>
    <t>l/h</t>
  </si>
  <si>
    <t>Diferencia Flujo riego-Flujo ADS:</t>
  </si>
  <si>
    <t xml:space="preserve">m3 </t>
  </si>
  <si>
    <t>Nivel de PLS:</t>
  </si>
  <si>
    <t>msnm</t>
  </si>
  <si>
    <t>Nivel de PME:</t>
  </si>
  <si>
    <t>Volumen de PLS:</t>
  </si>
  <si>
    <t>m3</t>
  </si>
  <si>
    <t>Volumen de PME: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</si>
</sst>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\ _€_-;\-* #,##0.00\ _€_-;_-* &quot;-&quot;??\ _€_-;_-@_-"/>
    <numFmt numFmtId="164" formatCode="_ * #,##0.00_ ;_ * \-#,##0.00_ ;_ * &quot;-&quot;??_ ;_ @_ "/>
    <numFmt numFmtId="165" formatCode="_ * #,##0_ ;_ * \-#,##0_ ;_ * &quot;-&quot;??_ ;_ @_ "/>
    <numFmt numFmtId="166" formatCode="0.000"/>
    <numFmt numFmtId="167" formatCode="_ * #,##0.000_ ;_ * \-#,##0.000_ ;_ * &quot;-&quot;??_ ;_ @_ "/>
    <numFmt numFmtId="168" formatCode="0.0"/>
    <numFmt numFmtId="169" formatCode="0.0000"/>
    <numFmt numFmtId="170" formatCode="#,##0.000"/>
    <numFmt numFmtId="171" formatCode="_ * #,##0.0_ ;_ * \-#,##0.0_ ;_ * &quot;-&quot;??_ ;_ @_ "/>
    <numFmt numFmtId="172" formatCode="0.0000000000"/>
    <numFmt numFmtId="173" formatCode="0.0%"/>
    <numFmt numFmtId="174" formatCode="[$$-540A]#,##0"/>
    <numFmt numFmtId="175" formatCode="_(* #,##0.00_);_(* \(#,##0.00\);_(* &quot;-&quot;??_);_(@_)"/>
    <numFmt numFmtId="176" formatCode="0.000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0"/>
      <color theme="3" tint="0.3999755851924192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Times New Roman"/>
      <family val="1"/>
    </font>
    <font>
      <b/>
      <sz val="9"/>
      <name val="Arial"/>
      <family val="2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sz val="9"/>
      <name val="Arial"/>
      <family val="2"/>
    </font>
    <font>
      <sz val="10.5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361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7" fillId="0" borderId="21" xfId="3" applyFont="1" applyFill="1" applyBorder="1" applyAlignment="1"/>
    <xf numFmtId="0" fontId="8" fillId="0" borderId="7" xfId="3" applyFont="1" applyFill="1" applyBorder="1" applyAlignment="1"/>
    <xf numFmtId="0" fontId="2" fillId="0" borderId="0" xfId="0" applyFont="1" applyFill="1"/>
    <xf numFmtId="0" fontId="7" fillId="0" borderId="27" xfId="3" applyFont="1" applyFill="1" applyBorder="1" applyAlignment="1">
      <alignment horizontal="center"/>
    </xf>
    <xf numFmtId="4" fontId="8" fillId="0" borderId="27" xfId="3" applyNumberFormat="1" applyFont="1" applyFill="1" applyBorder="1" applyAlignment="1">
      <alignment horizontal="center" vertical="center"/>
    </xf>
    <xf numFmtId="0" fontId="7" fillId="0" borderId="28" xfId="3" applyFont="1" applyFill="1" applyBorder="1" applyAlignment="1">
      <alignment horizontal="center"/>
    </xf>
    <xf numFmtId="2" fontId="2" fillId="0" borderId="0" xfId="0" applyNumberFormat="1" applyFont="1" applyFill="1"/>
    <xf numFmtId="0" fontId="8" fillId="0" borderId="33" xfId="3" applyFont="1" applyFill="1" applyBorder="1" applyAlignment="1">
      <alignment horizontal="center"/>
    </xf>
    <xf numFmtId="0" fontId="6" fillId="0" borderId="33" xfId="3" applyFont="1" applyFill="1" applyBorder="1"/>
    <xf numFmtId="2" fontId="9" fillId="3" borderId="33" xfId="1" applyNumberFormat="1" applyFont="1" applyFill="1" applyBorder="1" applyAlignment="1"/>
    <xf numFmtId="164" fontId="6" fillId="0" borderId="33" xfId="3" applyNumberFormat="1" applyFont="1" applyFill="1" applyBorder="1"/>
    <xf numFmtId="164" fontId="6" fillId="0" borderId="33" xfId="1" applyNumberFormat="1" applyFont="1" applyFill="1" applyBorder="1"/>
    <xf numFmtId="0" fontId="6" fillId="0" borderId="34" xfId="3" applyFont="1" applyFill="1" applyBorder="1"/>
    <xf numFmtId="2" fontId="3" fillId="0" borderId="0" xfId="0" applyNumberFormat="1" applyFont="1" applyFill="1"/>
    <xf numFmtId="0" fontId="3" fillId="0" borderId="0" xfId="0" applyFont="1" applyFill="1"/>
    <xf numFmtId="0" fontId="8" fillId="0" borderId="36" xfId="3" applyFont="1" applyFill="1" applyBorder="1" applyAlignment="1">
      <alignment horizontal="center"/>
    </xf>
    <xf numFmtId="0" fontId="6" fillId="0" borderId="36" xfId="3" applyFont="1" applyFill="1" applyBorder="1"/>
    <xf numFmtId="164" fontId="9" fillId="3" borderId="36" xfId="1" applyNumberFormat="1" applyFont="1" applyFill="1" applyBorder="1" applyAlignment="1"/>
    <xf numFmtId="164" fontId="6" fillId="0" borderId="36" xfId="1" applyNumberFormat="1" applyFont="1" applyFill="1" applyBorder="1"/>
    <xf numFmtId="0" fontId="6" fillId="0" borderId="37" xfId="3" applyFont="1" applyFill="1" applyBorder="1"/>
    <xf numFmtId="14" fontId="3" fillId="0" borderId="0" xfId="1" applyNumberFormat="1" applyFont="1" applyFill="1"/>
    <xf numFmtId="1" fontId="6" fillId="0" borderId="36" xfId="3" applyNumberFormat="1" applyFont="1" applyFill="1" applyBorder="1" applyAlignment="1">
      <alignment horizontal="center"/>
    </xf>
    <xf numFmtId="165" fontId="9" fillId="3" borderId="36" xfId="1" applyNumberFormat="1" applyFont="1" applyFill="1" applyBorder="1" applyAlignment="1"/>
    <xf numFmtId="2" fontId="6" fillId="0" borderId="36" xfId="3" applyNumberFormat="1" applyFont="1" applyFill="1" applyBorder="1" applyAlignment="1">
      <alignment horizontal="center"/>
    </xf>
    <xf numFmtId="165" fontId="6" fillId="0" borderId="36" xfId="1" applyNumberFormat="1" applyFont="1" applyFill="1" applyBorder="1"/>
    <xf numFmtId="2" fontId="6" fillId="0" borderId="37" xfId="3" applyNumberFormat="1" applyFont="1" applyFill="1" applyBorder="1" applyAlignment="1">
      <alignment horizontal="center"/>
    </xf>
    <xf numFmtId="1" fontId="2" fillId="0" borderId="0" xfId="0" applyNumberFormat="1" applyFont="1" applyFill="1"/>
    <xf numFmtId="165" fontId="9" fillId="3" borderId="36" xfId="1" applyNumberFormat="1" applyFont="1" applyFill="1" applyBorder="1" applyAlignment="1">
      <alignment horizontal="center"/>
    </xf>
    <xf numFmtId="9" fontId="6" fillId="0" borderId="36" xfId="2" applyFont="1" applyFill="1" applyBorder="1" applyAlignment="1">
      <alignment horizontal="center"/>
    </xf>
    <xf numFmtId="165" fontId="6" fillId="0" borderId="36" xfId="1" applyNumberFormat="1" applyFont="1" applyFill="1" applyBorder="1" applyAlignment="1">
      <alignment horizontal="center"/>
    </xf>
    <xf numFmtId="166" fontId="6" fillId="0" borderId="36" xfId="3" applyNumberFormat="1" applyFont="1" applyFill="1" applyBorder="1" applyAlignment="1">
      <alignment horizontal="center"/>
    </xf>
    <xf numFmtId="167" fontId="9" fillId="3" borderId="36" xfId="1" applyNumberFormat="1" applyFont="1" applyFill="1" applyBorder="1" applyAlignment="1"/>
    <xf numFmtId="2" fontId="6" fillId="0" borderId="37" xfId="3" applyNumberFormat="1" applyFont="1" applyBorder="1" applyAlignment="1">
      <alignment horizontal="center"/>
    </xf>
    <xf numFmtId="164" fontId="6" fillId="0" borderId="36" xfId="1" applyNumberFormat="1" applyFont="1" applyFill="1" applyBorder="1" applyAlignment="1">
      <alignment horizontal="center"/>
    </xf>
    <xf numFmtId="164" fontId="3" fillId="0" borderId="0" xfId="0" applyNumberFormat="1" applyFont="1" applyFill="1"/>
    <xf numFmtId="0" fontId="8" fillId="0" borderId="35" xfId="3" applyFont="1" applyFill="1" applyBorder="1" applyAlignment="1">
      <alignment horizontal="left"/>
    </xf>
    <xf numFmtId="0" fontId="8" fillId="0" borderId="36" xfId="3" applyFont="1" applyFill="1" applyBorder="1" applyAlignment="1">
      <alignment horizontal="left"/>
    </xf>
    <xf numFmtId="3" fontId="3" fillId="0" borderId="0" xfId="0" applyNumberFormat="1" applyFont="1" applyFill="1"/>
    <xf numFmtId="2" fontId="9" fillId="0" borderId="36" xfId="0" applyNumberFormat="1" applyFont="1" applyBorder="1"/>
    <xf numFmtId="165" fontId="2" fillId="0" borderId="0" xfId="0" applyNumberFormat="1" applyFont="1" applyFill="1"/>
    <xf numFmtId="168" fontId="8" fillId="0" borderId="27" xfId="3" applyNumberFormat="1" applyFont="1" applyFill="1" applyBorder="1" applyAlignment="1">
      <alignment horizontal="center"/>
    </xf>
    <xf numFmtId="1" fontId="6" fillId="0" borderId="27" xfId="3" applyNumberFormat="1" applyFont="1" applyFill="1" applyBorder="1" applyAlignment="1">
      <alignment horizontal="center"/>
    </xf>
    <xf numFmtId="168" fontId="9" fillId="4" borderId="27" xfId="1" applyNumberFormat="1" applyFont="1" applyFill="1" applyBorder="1" applyAlignment="1"/>
    <xf numFmtId="168" fontId="6" fillId="0" borderId="27" xfId="1" applyNumberFormat="1" applyFont="1" applyFill="1" applyBorder="1"/>
    <xf numFmtId="2" fontId="6" fillId="0" borderId="27" xfId="3" applyNumberFormat="1" applyFont="1" applyFill="1" applyBorder="1" applyAlignment="1">
      <alignment horizontal="center"/>
    </xf>
    <xf numFmtId="2" fontId="6" fillId="0" borderId="28" xfId="3" applyNumberFormat="1" applyFont="1" applyBorder="1" applyAlignment="1">
      <alignment horizontal="center"/>
    </xf>
    <xf numFmtId="0" fontId="9" fillId="0" borderId="33" xfId="0" applyFont="1" applyBorder="1"/>
    <xf numFmtId="43" fontId="6" fillId="3" borderId="33" xfId="1" applyFont="1" applyFill="1" applyBorder="1" applyAlignment="1">
      <alignment horizontal="center" vertical="center"/>
    </xf>
    <xf numFmtId="164" fontId="10" fillId="5" borderId="33" xfId="1" applyNumberFormat="1" applyFont="1" applyFill="1" applyBorder="1" applyAlignment="1">
      <alignment horizontal="center" wrapText="1"/>
    </xf>
    <xf numFmtId="164" fontId="10" fillId="5" borderId="34" xfId="1" applyNumberFormat="1" applyFont="1" applyFill="1" applyBorder="1" applyAlignment="1">
      <alignment horizontal="center" wrapText="1"/>
    </xf>
    <xf numFmtId="0" fontId="9" fillId="0" borderId="36" xfId="0" applyFont="1" applyBorder="1"/>
    <xf numFmtId="2" fontId="9" fillId="5" borderId="36" xfId="0" applyNumberFormat="1" applyFont="1" applyFill="1" applyBorder="1" applyAlignment="1">
      <alignment horizontal="center"/>
    </xf>
    <xf numFmtId="0" fontId="9" fillId="5" borderId="36" xfId="0" applyFont="1" applyFill="1" applyBorder="1" applyAlignment="1">
      <alignment horizontal="center"/>
    </xf>
    <xf numFmtId="4" fontId="9" fillId="5" borderId="36" xfId="0" applyNumberFormat="1" applyFont="1" applyFill="1" applyBorder="1" applyAlignment="1">
      <alignment horizontal="center"/>
    </xf>
    <xf numFmtId="0" fontId="9" fillId="5" borderId="37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9" fontId="6" fillId="0" borderId="36" xfId="3" applyNumberFormat="1" applyFont="1" applyFill="1" applyBorder="1" applyAlignment="1">
      <alignment horizontal="center"/>
    </xf>
    <xf numFmtId="165" fontId="6" fillId="3" borderId="36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7" fontId="11" fillId="3" borderId="36" xfId="1" applyNumberFormat="1" applyFont="1" applyFill="1" applyBorder="1" applyAlignment="1">
      <alignment vertical="center"/>
    </xf>
    <xf numFmtId="2" fontId="11" fillId="0" borderId="36" xfId="3" applyNumberFormat="1" applyFont="1" applyFill="1" applyBorder="1" applyAlignment="1">
      <alignment horizontal="center"/>
    </xf>
    <xf numFmtId="166" fontId="12" fillId="0" borderId="36" xfId="3" applyNumberFormat="1" applyFont="1" applyFill="1" applyBorder="1" applyAlignment="1">
      <alignment horizontal="center"/>
    </xf>
    <xf numFmtId="1" fontId="12" fillId="0" borderId="36" xfId="3" applyNumberFormat="1" applyFont="1" applyFill="1" applyBorder="1" applyAlignment="1">
      <alignment horizontal="center"/>
    </xf>
    <xf numFmtId="166" fontId="3" fillId="0" borderId="0" xfId="0" applyNumberFormat="1" applyFont="1" applyFill="1" applyAlignment="1">
      <alignment horizontal="center"/>
    </xf>
    <xf numFmtId="4" fontId="6" fillId="3" borderId="36" xfId="3" applyNumberFormat="1" applyFont="1" applyFill="1" applyBorder="1" applyAlignment="1">
      <alignment horizontal="right" vertical="center"/>
    </xf>
    <xf numFmtId="170" fontId="6" fillId="3" borderId="36" xfId="3" applyNumberFormat="1" applyFont="1" applyFill="1" applyBorder="1" applyAlignment="1">
      <alignment horizontal="right" vertical="center"/>
    </xf>
    <xf numFmtId="3" fontId="6" fillId="3" borderId="36" xfId="3" applyNumberFormat="1" applyFont="1" applyFill="1" applyBorder="1" applyAlignment="1">
      <alignment horizontal="right" vertical="center"/>
    </xf>
    <xf numFmtId="2" fontId="13" fillId="0" borderId="37" xfId="3" applyNumberFormat="1" applyFont="1" applyBorder="1" applyAlignment="1">
      <alignment horizontal="center"/>
    </xf>
    <xf numFmtId="166" fontId="3" fillId="0" borderId="0" xfId="0" applyNumberFormat="1" applyFont="1" applyFill="1" applyAlignment="1">
      <alignment horizontal="center" vertical="center"/>
    </xf>
    <xf numFmtId="0" fontId="8" fillId="0" borderId="27" xfId="3" applyFont="1" applyFill="1" applyBorder="1" applyAlignment="1">
      <alignment horizontal="center"/>
    </xf>
    <xf numFmtId="169" fontId="6" fillId="0" borderId="27" xfId="3" applyNumberFormat="1" applyFont="1" applyFill="1" applyBorder="1" applyAlignment="1">
      <alignment horizontal="center"/>
    </xf>
    <xf numFmtId="170" fontId="14" fillId="3" borderId="27" xfId="3" applyNumberFormat="1" applyFont="1" applyFill="1" applyBorder="1" applyAlignment="1">
      <alignment horizontal="right" vertical="center"/>
    </xf>
    <xf numFmtId="3" fontId="2" fillId="0" borderId="0" xfId="0" applyNumberFormat="1" applyFont="1" applyFill="1"/>
    <xf numFmtId="0" fontId="7" fillId="5" borderId="33" xfId="3" applyFont="1" applyFill="1" applyBorder="1" applyAlignment="1"/>
    <xf numFmtId="4" fontId="6" fillId="3" borderId="33" xfId="3" applyNumberFormat="1" applyFont="1" applyFill="1" applyBorder="1" applyAlignment="1">
      <alignment horizontal="center" vertical="center"/>
    </xf>
    <xf numFmtId="0" fontId="7" fillId="0" borderId="33" xfId="3" applyFont="1" applyFill="1" applyBorder="1" applyAlignment="1"/>
    <xf numFmtId="43" fontId="7" fillId="0" borderId="33" xfId="1" applyFont="1" applyFill="1" applyBorder="1" applyAlignment="1"/>
    <xf numFmtId="0" fontId="7" fillId="0" borderId="34" xfId="3" applyFont="1" applyFill="1" applyBorder="1" applyAlignment="1"/>
    <xf numFmtId="164" fontId="2" fillId="0" borderId="0" xfId="0" applyNumberFormat="1" applyFont="1" applyFill="1"/>
    <xf numFmtId="0" fontId="6" fillId="5" borderId="36" xfId="1" quotePrefix="1" applyNumberFormat="1" applyFont="1" applyFill="1" applyBorder="1" applyAlignment="1">
      <alignment horizontal="center"/>
    </xf>
    <xf numFmtId="3" fontId="6" fillId="3" borderId="36" xfId="3" applyNumberFormat="1" applyFont="1" applyFill="1" applyBorder="1" applyAlignment="1">
      <alignment horizontal="center" vertical="center"/>
    </xf>
    <xf numFmtId="43" fontId="2" fillId="0" borderId="0" xfId="1" applyFont="1" applyFill="1"/>
    <xf numFmtId="43" fontId="2" fillId="0" borderId="0" xfId="1" applyFont="1"/>
    <xf numFmtId="0" fontId="8" fillId="0" borderId="36" xfId="3" applyFont="1" applyBorder="1" applyAlignment="1">
      <alignment horizontal="center"/>
    </xf>
    <xf numFmtId="166" fontId="6" fillId="5" borderId="36" xfId="3" quotePrefix="1" applyNumberFormat="1" applyFont="1" applyFill="1" applyBorder="1" applyAlignment="1">
      <alignment horizontal="center"/>
    </xf>
    <xf numFmtId="170" fontId="6" fillId="3" borderId="36" xfId="3" applyNumberFormat="1" applyFont="1" applyFill="1" applyBorder="1" applyAlignment="1">
      <alignment horizontal="center" vertical="center"/>
    </xf>
    <xf numFmtId="165" fontId="11" fillId="0" borderId="36" xfId="1" applyNumberFormat="1" applyFont="1" applyFill="1" applyBorder="1" applyAlignment="1">
      <alignment horizontal="center"/>
    </xf>
    <xf numFmtId="166" fontId="6" fillId="5" borderId="36" xfId="3" applyNumberFormat="1" applyFont="1" applyFill="1" applyBorder="1" applyAlignment="1">
      <alignment horizontal="center"/>
    </xf>
    <xf numFmtId="166" fontId="2" fillId="0" borderId="0" xfId="0" applyNumberFormat="1" applyFont="1" applyFill="1"/>
    <xf numFmtId="4" fontId="6" fillId="3" borderId="36" xfId="3" applyNumberFormat="1" applyFont="1" applyFill="1" applyBorder="1" applyAlignment="1">
      <alignment horizontal="center" vertical="center"/>
    </xf>
    <xf numFmtId="166" fontId="11" fillId="0" borderId="36" xfId="3" applyNumberFormat="1" applyFont="1" applyFill="1" applyBorder="1" applyAlignment="1">
      <alignment horizontal="center"/>
    </xf>
    <xf numFmtId="3" fontId="11" fillId="3" borderId="36" xfId="1" applyNumberFormat="1" applyFont="1" applyFill="1" applyBorder="1" applyAlignment="1">
      <alignment horizontal="center" vertical="center"/>
    </xf>
    <xf numFmtId="171" fontId="11" fillId="3" borderId="36" xfId="1" applyNumberFormat="1" applyFont="1" applyFill="1" applyBorder="1" applyAlignment="1">
      <alignment horizontal="center"/>
    </xf>
    <xf numFmtId="164" fontId="11" fillId="3" borderId="36" xfId="1" applyNumberFormat="1" applyFont="1" applyFill="1" applyBorder="1" applyAlignment="1">
      <alignment horizontal="center" vertical="center"/>
    </xf>
    <xf numFmtId="2" fontId="11" fillId="0" borderId="37" xfId="3" applyNumberFormat="1" applyFont="1" applyFill="1" applyBorder="1" applyAlignment="1">
      <alignment horizontal="center"/>
    </xf>
    <xf numFmtId="3" fontId="2" fillId="0" borderId="0" xfId="0" applyNumberFormat="1" applyFont="1"/>
    <xf numFmtId="1" fontId="11" fillId="5" borderId="36" xfId="3" quotePrefix="1" applyNumberFormat="1" applyFont="1" applyFill="1" applyBorder="1" applyAlignment="1">
      <alignment horizontal="center"/>
    </xf>
    <xf numFmtId="4" fontId="11" fillId="3" borderId="36" xfId="1" applyNumberFormat="1" applyFont="1" applyFill="1" applyBorder="1" applyAlignment="1">
      <alignment horizontal="center" vertical="center"/>
    </xf>
    <xf numFmtId="2" fontId="2" fillId="0" borderId="0" xfId="1" applyNumberFormat="1" applyFont="1"/>
    <xf numFmtId="164" fontId="2" fillId="0" borderId="0" xfId="0" applyNumberFormat="1" applyFont="1"/>
    <xf numFmtId="0" fontId="6" fillId="5" borderId="36" xfId="3" applyFont="1" applyFill="1" applyBorder="1" applyAlignment="1">
      <alignment horizontal="center" vertical="center"/>
    </xf>
    <xf numFmtId="0" fontId="6" fillId="0" borderId="36" xfId="3" applyFont="1" applyFill="1" applyBorder="1" applyAlignment="1">
      <alignment horizontal="center"/>
    </xf>
    <xf numFmtId="0" fontId="6" fillId="0" borderId="37" xfId="3" applyFont="1" applyFill="1" applyBorder="1" applyAlignment="1">
      <alignment horizontal="center"/>
    </xf>
    <xf numFmtId="172" fontId="2" fillId="0" borderId="0" xfId="0" applyNumberFormat="1" applyFont="1"/>
    <xf numFmtId="0" fontId="6" fillId="5" borderId="36" xfId="3" applyFont="1" applyFill="1" applyBorder="1" applyAlignment="1">
      <alignment horizontal="center"/>
    </xf>
    <xf numFmtId="3" fontId="11" fillId="3" borderId="36" xfId="3" applyNumberFormat="1" applyFont="1" applyFill="1" applyBorder="1" applyAlignment="1">
      <alignment horizontal="center" vertical="center"/>
    </xf>
    <xf numFmtId="0" fontId="6" fillId="0" borderId="36" xfId="3" applyFont="1" applyFill="1" applyBorder="1" applyAlignment="1"/>
    <xf numFmtId="0" fontId="6" fillId="0" borderId="37" xfId="3" applyFont="1" applyFill="1" applyBorder="1" applyAlignment="1">
      <alignment wrapText="1"/>
    </xf>
    <xf numFmtId="4" fontId="2" fillId="0" borderId="0" xfId="0" applyNumberFormat="1" applyFont="1"/>
    <xf numFmtId="0" fontId="8" fillId="0" borderId="42" xfId="3" applyFont="1" applyBorder="1" applyAlignment="1">
      <alignment horizontal="center"/>
    </xf>
    <xf numFmtId="0" fontId="6" fillId="5" borderId="42" xfId="3" applyFont="1" applyFill="1" applyBorder="1" applyAlignment="1">
      <alignment horizontal="center"/>
    </xf>
    <xf numFmtId="4" fontId="11" fillId="3" borderId="42" xfId="3" applyNumberFormat="1" applyFont="1" applyFill="1" applyBorder="1" applyAlignment="1">
      <alignment horizontal="center" vertical="center"/>
    </xf>
    <xf numFmtId="0" fontId="6" fillId="0" borderId="42" xfId="3" applyFont="1" applyFill="1" applyBorder="1" applyAlignment="1">
      <alignment horizontal="left"/>
    </xf>
    <xf numFmtId="164" fontId="11" fillId="3" borderId="42" xfId="1" applyNumberFormat="1" applyFont="1" applyFill="1" applyBorder="1" applyAlignment="1">
      <alignment horizontal="center"/>
    </xf>
    <xf numFmtId="0" fontId="6" fillId="0" borderId="43" xfId="3" applyFont="1" applyFill="1" applyBorder="1" applyAlignment="1">
      <alignment horizontal="left" wrapText="1"/>
    </xf>
    <xf numFmtId="0" fontId="7" fillId="2" borderId="46" xfId="3" applyFont="1" applyFill="1" applyBorder="1" applyAlignment="1">
      <alignment horizontal="left"/>
    </xf>
    <xf numFmtId="0" fontId="7" fillId="2" borderId="46" xfId="3" applyFont="1" applyFill="1" applyBorder="1" applyAlignment="1">
      <alignment horizontal="center"/>
    </xf>
    <xf numFmtId="0" fontId="8" fillId="0" borderId="6" xfId="3" applyFont="1" applyBorder="1" applyAlignment="1">
      <alignment horizontal="center"/>
    </xf>
    <xf numFmtId="1" fontId="6" fillId="5" borderId="47" xfId="3" applyNumberFormat="1" applyFont="1" applyFill="1" applyBorder="1" applyAlignment="1">
      <alignment horizontal="center"/>
    </xf>
    <xf numFmtId="164" fontId="11" fillId="3" borderId="48" xfId="1" applyNumberFormat="1" applyFont="1" applyFill="1" applyBorder="1" applyAlignment="1">
      <alignment horizontal="center"/>
    </xf>
    <xf numFmtId="2" fontId="11" fillId="5" borderId="47" xfId="3" applyNumberFormat="1" applyFont="1" applyFill="1" applyBorder="1" applyAlignment="1">
      <alignment horizontal="center"/>
    </xf>
    <xf numFmtId="164" fontId="11" fillId="3" borderId="23" xfId="1" applyNumberFormat="1" applyFont="1" applyFill="1" applyBorder="1" applyAlignment="1">
      <alignment horizontal="center"/>
    </xf>
    <xf numFmtId="43" fontId="11" fillId="3" borderId="47" xfId="1" applyFont="1" applyFill="1" applyBorder="1" applyAlignment="1">
      <alignment horizontal="center" vertical="center"/>
    </xf>
    <xf numFmtId="4" fontId="11" fillId="4" borderId="49" xfId="3" applyNumberFormat="1" applyFont="1" applyFill="1" applyBorder="1" applyAlignment="1">
      <alignment horizontal="center" wrapText="1"/>
    </xf>
    <xf numFmtId="0" fontId="8" fillId="0" borderId="50" xfId="3" applyFont="1" applyBorder="1" applyAlignment="1">
      <alignment horizontal="center"/>
    </xf>
    <xf numFmtId="1" fontId="6" fillId="5" borderId="27" xfId="3" applyNumberFormat="1" applyFont="1" applyFill="1" applyBorder="1" applyAlignment="1">
      <alignment horizontal="center"/>
    </xf>
    <xf numFmtId="164" fontId="11" fillId="3" borderId="25" xfId="1" applyNumberFormat="1" applyFont="1" applyFill="1" applyBorder="1" applyAlignment="1">
      <alignment horizontal="center"/>
    </xf>
    <xf numFmtId="173" fontId="15" fillId="5" borderId="27" xfId="2" applyNumberFormat="1" applyFont="1" applyFill="1" applyBorder="1" applyAlignment="1">
      <alignment horizontal="center"/>
    </xf>
    <xf numFmtId="164" fontId="11" fillId="3" borderId="27" xfId="1" applyNumberFormat="1" applyFont="1" applyFill="1" applyBorder="1" applyAlignment="1">
      <alignment horizontal="center"/>
    </xf>
    <xf numFmtId="4" fontId="11" fillId="3" borderId="28" xfId="3" applyNumberFormat="1" applyFont="1" applyFill="1" applyBorder="1" applyAlignment="1">
      <alignment horizontal="center" wrapText="1"/>
    </xf>
    <xf numFmtId="2" fontId="16" fillId="0" borderId="0" xfId="0" applyNumberFormat="1" applyFont="1"/>
    <xf numFmtId="0" fontId="8" fillId="0" borderId="47" xfId="3" applyFont="1" applyFill="1" applyBorder="1" applyAlignment="1">
      <alignment horizontal="center"/>
    </xf>
    <xf numFmtId="0" fontId="6" fillId="0" borderId="47" xfId="3" applyFont="1" applyFill="1" applyBorder="1" applyAlignment="1">
      <alignment horizontal="center"/>
    </xf>
    <xf numFmtId="164" fontId="11" fillId="0" borderId="47" xfId="1" applyNumberFormat="1" applyFont="1" applyFill="1" applyBorder="1" applyAlignment="1">
      <alignment horizontal="center"/>
    </xf>
    <xf numFmtId="2" fontId="17" fillId="0" borderId="47" xfId="3" applyNumberFormat="1" applyFont="1" applyFill="1" applyBorder="1" applyAlignment="1">
      <alignment horizontal="right"/>
    </xf>
    <xf numFmtId="165" fontId="11" fillId="0" borderId="47" xfId="1" quotePrefix="1" applyNumberFormat="1" applyFont="1" applyFill="1" applyBorder="1" applyAlignment="1">
      <alignment horizontal="center"/>
    </xf>
    <xf numFmtId="4" fontId="11" fillId="0" borderId="47" xfId="1" applyNumberFormat="1" applyFont="1" applyFill="1" applyBorder="1" applyAlignment="1">
      <alignment horizontal="center" vertical="center"/>
    </xf>
    <xf numFmtId="4" fontId="11" fillId="0" borderId="49" xfId="3" applyNumberFormat="1" applyFont="1" applyFill="1" applyBorder="1" applyAlignment="1">
      <alignment horizontal="center" wrapText="1"/>
    </xf>
    <xf numFmtId="164" fontId="16" fillId="0" borderId="0" xfId="0" applyNumberFormat="1" applyFont="1"/>
    <xf numFmtId="0" fontId="6" fillId="0" borderId="36" xfId="3" applyFont="1" applyFill="1" applyBorder="1" applyAlignment="1">
      <alignment horizontal="left"/>
    </xf>
    <xf numFmtId="165" fontId="11" fillId="0" borderId="36" xfId="1" applyNumberFormat="1" applyFont="1" applyFill="1" applyBorder="1" applyAlignment="1">
      <alignment horizontal="center" vertical="center"/>
    </xf>
    <xf numFmtId="165" fontId="11" fillId="0" borderId="37" xfId="3" applyNumberFormat="1" applyFont="1" applyFill="1" applyBorder="1" applyAlignment="1">
      <alignment horizontal="center" wrapText="1"/>
    </xf>
    <xf numFmtId="168" fontId="2" fillId="0" borderId="0" xfId="0" applyNumberFormat="1" applyFont="1"/>
    <xf numFmtId="0" fontId="6" fillId="0" borderId="27" xfId="3" applyFont="1" applyFill="1" applyBorder="1" applyAlignment="1">
      <alignment horizontal="center"/>
    </xf>
    <xf numFmtId="165" fontId="11" fillId="0" borderId="27" xfId="1" applyNumberFormat="1" applyFont="1" applyFill="1" applyBorder="1" applyAlignment="1">
      <alignment horizontal="center"/>
    </xf>
    <xf numFmtId="0" fontId="6" fillId="0" borderId="27" xfId="3" applyFont="1" applyFill="1" applyBorder="1" applyAlignment="1">
      <alignment horizontal="left"/>
    </xf>
    <xf numFmtId="165" fontId="11" fillId="0" borderId="27" xfId="1" applyNumberFormat="1" applyFont="1" applyFill="1" applyBorder="1" applyAlignment="1">
      <alignment horizontal="center" vertical="center"/>
    </xf>
    <xf numFmtId="165" fontId="11" fillId="0" borderId="28" xfId="3" applyNumberFormat="1" applyFont="1" applyFill="1" applyBorder="1" applyAlignment="1">
      <alignment horizontal="center" wrapText="1"/>
    </xf>
    <xf numFmtId="0" fontId="8" fillId="5" borderId="33" xfId="3" applyFont="1" applyFill="1" applyBorder="1" applyAlignment="1">
      <alignment horizontal="center"/>
    </xf>
    <xf numFmtId="0" fontId="18" fillId="5" borderId="33" xfId="3" applyFont="1" applyFill="1" applyBorder="1" applyAlignment="1">
      <alignment vertical="center"/>
    </xf>
    <xf numFmtId="171" fontId="7" fillId="5" borderId="33" xfId="1" applyNumberFormat="1" applyFont="1" applyFill="1" applyBorder="1" applyAlignment="1">
      <alignment horizontal="center"/>
    </xf>
    <xf numFmtId="0" fontId="18" fillId="5" borderId="34" xfId="3" applyFont="1" applyFill="1" applyBorder="1" applyAlignment="1">
      <alignment vertic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2" fillId="0" borderId="0" xfId="1" applyFont="1" applyAlignment="1">
      <alignment horizontal="center"/>
    </xf>
    <xf numFmtId="0" fontId="8" fillId="5" borderId="36" xfId="3" applyFont="1" applyFill="1" applyBorder="1" applyAlignment="1">
      <alignment horizontal="center"/>
    </xf>
    <xf numFmtId="0" fontId="18" fillId="5" borderId="36" xfId="3" applyFont="1" applyFill="1" applyBorder="1" applyAlignment="1">
      <alignment vertical="center"/>
    </xf>
    <xf numFmtId="171" fontId="7" fillId="5" borderId="36" xfId="1" applyNumberFormat="1" applyFont="1" applyFill="1" applyBorder="1" applyAlignment="1">
      <alignment horizontal="center"/>
    </xf>
    <xf numFmtId="0" fontId="18" fillId="5" borderId="37" xfId="3" applyFont="1" applyFill="1" applyBorder="1" applyAlignment="1">
      <alignment vertical="center"/>
    </xf>
    <xf numFmtId="165" fontId="7" fillId="5" borderId="36" xfId="1" applyNumberFormat="1" applyFont="1" applyFill="1" applyBorder="1" applyAlignment="1">
      <alignment horizontal="center"/>
    </xf>
    <xf numFmtId="43" fontId="6" fillId="5" borderId="36" xfId="1" applyFont="1" applyFill="1" applyBorder="1" applyAlignment="1">
      <alignment horizontal="center"/>
    </xf>
    <xf numFmtId="164" fontId="7" fillId="5" borderId="36" xfId="1" applyNumberFormat="1" applyFont="1" applyFill="1" applyBorder="1" applyAlignment="1">
      <alignment horizontal="center"/>
    </xf>
    <xf numFmtId="43" fontId="6" fillId="5" borderId="36" xfId="1" applyFont="1" applyFill="1" applyBorder="1" applyAlignment="1">
      <alignment horizontal="left"/>
    </xf>
    <xf numFmtId="164" fontId="6" fillId="5" borderId="36" xfId="1" applyNumberFormat="1" applyFont="1" applyFill="1" applyBorder="1" applyAlignment="1">
      <alignment horizontal="left"/>
    </xf>
    <xf numFmtId="164" fontId="6" fillId="5" borderId="37" xfId="3" applyNumberFormat="1" applyFont="1" applyFill="1" applyBorder="1" applyAlignment="1">
      <alignment horizontal="center" wrapText="1"/>
    </xf>
    <xf numFmtId="174" fontId="2" fillId="0" borderId="0" xfId="0" applyNumberFormat="1" applyFont="1"/>
    <xf numFmtId="43" fontId="11" fillId="5" borderId="36" xfId="1" applyFont="1" applyFill="1" applyBorder="1" applyAlignment="1">
      <alignment horizontal="center"/>
    </xf>
    <xf numFmtId="0" fontId="11" fillId="5" borderId="36" xfId="3" applyFont="1" applyFill="1" applyBorder="1" applyAlignment="1">
      <alignment horizontal="center"/>
    </xf>
    <xf numFmtId="3" fontId="11" fillId="5" borderId="36" xfId="3" applyNumberFormat="1" applyFont="1" applyFill="1" applyBorder="1" applyAlignment="1">
      <alignment horizontal="center"/>
    </xf>
    <xf numFmtId="4" fontId="11" fillId="5" borderId="36" xfId="3" applyNumberFormat="1" applyFont="1" applyFill="1" applyBorder="1" applyAlignment="1">
      <alignment horizontal="center" vertical="center"/>
    </xf>
    <xf numFmtId="0" fontId="11" fillId="5" borderId="37" xfId="3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43" fontId="11" fillId="5" borderId="36" xfId="1" applyFont="1" applyFill="1" applyBorder="1" applyAlignment="1">
      <alignment horizontal="left"/>
    </xf>
    <xf numFmtId="164" fontId="11" fillId="5" borderId="36" xfId="1" applyNumberFormat="1" applyFont="1" applyFill="1" applyBorder="1" applyAlignment="1">
      <alignment horizontal="left"/>
    </xf>
    <xf numFmtId="164" fontId="11" fillId="5" borderId="37" xfId="3" applyNumberFormat="1" applyFont="1" applyFill="1" applyBorder="1" applyAlignment="1">
      <alignment horizontal="center" wrapText="1"/>
    </xf>
    <xf numFmtId="1" fontId="2" fillId="0" borderId="0" xfId="0" applyNumberFormat="1" applyFont="1"/>
    <xf numFmtId="0" fontId="7" fillId="5" borderId="27" xfId="3" applyFont="1" applyFill="1" applyBorder="1" applyAlignment="1">
      <alignment horizontal="center"/>
    </xf>
    <xf numFmtId="0" fontId="0" fillId="5" borderId="27" xfId="0" applyFill="1" applyBorder="1"/>
    <xf numFmtId="3" fontId="19" fillId="5" borderId="26" xfId="3" applyNumberFormat="1" applyFont="1" applyFill="1" applyBorder="1" applyAlignment="1"/>
    <xf numFmtId="4" fontId="19" fillId="5" borderId="26" xfId="3" applyNumberFormat="1" applyFont="1" applyFill="1" applyBorder="1" applyAlignment="1">
      <alignment horizontal="center" vertical="center"/>
    </xf>
    <xf numFmtId="0" fontId="19" fillId="5" borderId="54" xfId="3" applyFont="1" applyFill="1" applyBorder="1" applyAlignment="1">
      <alignment horizontal="center" wrapText="1"/>
    </xf>
    <xf numFmtId="0" fontId="7" fillId="5" borderId="8" xfId="3" applyFont="1" applyFill="1" applyBorder="1" applyAlignment="1">
      <alignment horizontal="left"/>
    </xf>
    <xf numFmtId="0" fontId="20" fillId="5" borderId="0" xfId="3" applyFont="1" applyFill="1" applyBorder="1" applyAlignment="1">
      <alignment horizontal="left"/>
    </xf>
    <xf numFmtId="0" fontId="8" fillId="5" borderId="0" xfId="3" applyFont="1" applyFill="1" applyBorder="1" applyAlignment="1">
      <alignment horizontal="left"/>
    </xf>
    <xf numFmtId="0" fontId="8" fillId="5" borderId="0" xfId="3" applyFont="1" applyFill="1" applyBorder="1" applyAlignment="1">
      <alignment horizontal="center"/>
    </xf>
    <xf numFmtId="0" fontId="21" fillId="5" borderId="0" xfId="3" applyFont="1" applyFill="1" applyBorder="1" applyAlignment="1">
      <alignment horizontal="left"/>
    </xf>
    <xf numFmtId="4" fontId="8" fillId="5" borderId="0" xfId="3" applyNumberFormat="1" applyFont="1" applyFill="1" applyBorder="1" applyAlignment="1">
      <alignment horizontal="center" vertical="center"/>
    </xf>
    <xf numFmtId="0" fontId="8" fillId="5" borderId="0" xfId="3" applyFont="1" applyFill="1" applyBorder="1"/>
    <xf numFmtId="0" fontId="20" fillId="5" borderId="9" xfId="3" applyFont="1" applyFill="1" applyBorder="1" applyAlignment="1">
      <alignment wrapText="1"/>
    </xf>
    <xf numFmtId="0" fontId="7" fillId="5" borderId="8" xfId="3" applyFont="1" applyFill="1" applyBorder="1" applyAlignment="1"/>
    <xf numFmtId="0" fontId="22" fillId="5" borderId="0" xfId="3" applyFont="1" applyFill="1" applyBorder="1" applyAlignment="1"/>
    <xf numFmtId="0" fontId="22" fillId="5" borderId="0" xfId="3" applyFont="1" applyFill="1" applyBorder="1" applyAlignment="1">
      <alignment horizontal="left"/>
    </xf>
    <xf numFmtId="0" fontId="7" fillId="5" borderId="0" xfId="3" applyFont="1" applyFill="1" applyBorder="1" applyAlignment="1">
      <alignment horizontal="center"/>
    </xf>
    <xf numFmtId="171" fontId="7" fillId="5" borderId="0" xfId="1" applyNumberFormat="1" applyFont="1" applyFill="1" applyBorder="1" applyAlignment="1">
      <alignment horizontal="center"/>
    </xf>
    <xf numFmtId="49" fontId="23" fillId="5" borderId="0" xfId="3" applyNumberFormat="1" applyFont="1" applyFill="1" applyBorder="1" applyAlignment="1">
      <alignment horizontal="center" vertical="center"/>
    </xf>
    <xf numFmtId="170" fontId="7" fillId="5" borderId="0" xfId="3" quotePrefix="1" applyNumberFormat="1" applyFont="1" applyFill="1" applyBorder="1" applyAlignment="1">
      <alignment horizontal="center" vertical="center"/>
    </xf>
    <xf numFmtId="0" fontId="24" fillId="5" borderId="0" xfId="3" applyFont="1" applyFill="1" applyBorder="1"/>
    <xf numFmtId="0" fontId="7" fillId="5" borderId="0" xfId="3" quotePrefix="1" applyFont="1" applyFill="1" applyBorder="1" applyAlignment="1">
      <alignment horizontal="center"/>
    </xf>
    <xf numFmtId="0" fontId="7" fillId="5" borderId="0" xfId="3" applyFont="1" applyFill="1" applyBorder="1" applyAlignment="1"/>
    <xf numFmtId="0" fontId="7" fillId="5" borderId="9" xfId="3" applyFont="1" applyFill="1" applyBorder="1" applyAlignment="1"/>
    <xf numFmtId="0" fontId="4" fillId="5" borderId="0" xfId="0" applyFont="1" applyFill="1" applyBorder="1"/>
    <xf numFmtId="165" fontId="22" fillId="5" borderId="0" xfId="1" applyNumberFormat="1" applyFont="1" applyFill="1" applyBorder="1" applyAlignment="1">
      <alignment horizontal="center"/>
    </xf>
    <xf numFmtId="165" fontId="22" fillId="5" borderId="0" xfId="3" applyNumberFormat="1" applyFont="1" applyFill="1" applyBorder="1" applyAlignment="1">
      <alignment horizontal="center"/>
    </xf>
    <xf numFmtId="0" fontId="22" fillId="5" borderId="9" xfId="3" applyFont="1" applyFill="1" applyBorder="1" applyAlignment="1"/>
    <xf numFmtId="165" fontId="7" fillId="5" borderId="0" xfId="1" applyNumberFormat="1" applyFont="1" applyFill="1" applyBorder="1" applyAlignment="1">
      <alignment horizontal="center"/>
    </xf>
    <xf numFmtId="4" fontId="7" fillId="5" borderId="0" xfId="3" quotePrefix="1" applyNumberFormat="1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3" fontId="22" fillId="5" borderId="0" xfId="3" applyNumberFormat="1" applyFont="1" applyFill="1" applyBorder="1"/>
    <xf numFmtId="164" fontId="22" fillId="5" borderId="0" xfId="1" applyNumberFormat="1" applyFont="1" applyFill="1" applyBorder="1" applyAlignment="1">
      <alignment horizontal="center"/>
    </xf>
    <xf numFmtId="164" fontId="7" fillId="5" borderId="0" xfId="1" applyNumberFormat="1" applyFont="1" applyFill="1" applyBorder="1" applyAlignment="1">
      <alignment horizontal="center"/>
    </xf>
    <xf numFmtId="0" fontId="6" fillId="5" borderId="0" xfId="3" applyFont="1" applyFill="1" applyBorder="1"/>
    <xf numFmtId="175" fontId="6" fillId="5" borderId="0" xfId="4" applyNumberFormat="1" applyFont="1" applyFill="1" applyBorder="1"/>
    <xf numFmtId="0" fontId="22" fillId="5" borderId="0" xfId="1" applyNumberFormat="1" applyFont="1" applyFill="1" applyBorder="1" applyAlignment="1"/>
    <xf numFmtId="165" fontId="22" fillId="5" borderId="0" xfId="3" applyNumberFormat="1" applyFont="1" applyFill="1" applyBorder="1" applyAlignment="1">
      <alignment horizontal="left" vertical="center"/>
    </xf>
    <xf numFmtId="1" fontId="7" fillId="5" borderId="0" xfId="3" applyNumberFormat="1" applyFont="1" applyFill="1" applyBorder="1" applyAlignment="1">
      <alignment horizontal="center"/>
    </xf>
    <xf numFmtId="0" fontId="22" fillId="5" borderId="9" xfId="3" applyFont="1" applyFill="1" applyBorder="1" applyAlignment="1">
      <alignment wrapText="1"/>
    </xf>
    <xf numFmtId="0" fontId="2" fillId="5" borderId="0" xfId="0" applyFont="1" applyFill="1"/>
    <xf numFmtId="164" fontId="6" fillId="5" borderId="0" xfId="4" applyFont="1" applyFill="1" applyBorder="1"/>
    <xf numFmtId="165" fontId="22" fillId="5" borderId="0" xfId="3" applyNumberFormat="1" applyFont="1" applyFill="1" applyBorder="1" applyAlignment="1">
      <alignment horizontal="center" vertical="center"/>
    </xf>
    <xf numFmtId="0" fontId="24" fillId="5" borderId="0" xfId="3" applyFont="1" applyFill="1" applyBorder="1" applyAlignment="1">
      <alignment horizontal="center"/>
    </xf>
    <xf numFmtId="0" fontId="3" fillId="5" borderId="0" xfId="0" applyFont="1" applyFill="1"/>
    <xf numFmtId="176" fontId="2" fillId="0" borderId="0" xfId="0" applyNumberFormat="1" applyFont="1"/>
    <xf numFmtId="0" fontId="7" fillId="5" borderId="0" xfId="3" applyFont="1" applyFill="1" applyBorder="1"/>
    <xf numFmtId="3" fontId="7" fillId="5" borderId="0" xfId="3" applyNumberFormat="1" applyFont="1" applyFill="1" applyBorder="1" applyAlignment="1">
      <alignment horizontal="center"/>
    </xf>
    <xf numFmtId="164" fontId="11" fillId="5" borderId="0" xfId="1" applyNumberFormat="1" applyFont="1" applyFill="1" applyBorder="1"/>
    <xf numFmtId="0" fontId="11" fillId="5" borderId="0" xfId="3" applyFont="1" applyFill="1" applyBorder="1"/>
    <xf numFmtId="0" fontId="19" fillId="5" borderId="9" xfId="3" applyFont="1" applyFill="1" applyBorder="1" applyAlignment="1">
      <alignment wrapText="1"/>
    </xf>
    <xf numFmtId="0" fontId="18" fillId="5" borderId="8" xfId="3" applyFont="1" applyFill="1" applyBorder="1" applyAlignment="1">
      <alignment horizontal="left"/>
    </xf>
    <xf numFmtId="0" fontId="20" fillId="5" borderId="0" xfId="3" applyFont="1" applyFill="1" applyBorder="1" applyAlignment="1">
      <alignment horizontal="center"/>
    </xf>
    <xf numFmtId="49" fontId="14" fillId="5" borderId="0" xfId="3" applyNumberFormat="1" applyFont="1" applyFill="1" applyBorder="1" applyAlignment="1">
      <alignment horizontal="center" vertical="center"/>
    </xf>
    <xf numFmtId="4" fontId="6" fillId="5" borderId="0" xfId="3" applyNumberFormat="1" applyFont="1" applyFill="1" applyBorder="1" applyAlignment="1">
      <alignment horizontal="center" vertical="center"/>
    </xf>
    <xf numFmtId="0" fontId="25" fillId="5" borderId="9" xfId="3" applyFont="1" applyFill="1" applyBorder="1" applyAlignment="1">
      <alignment wrapText="1"/>
    </xf>
    <xf numFmtId="0" fontId="22" fillId="5" borderId="8" xfId="3" applyFont="1" applyFill="1" applyBorder="1" applyAlignment="1">
      <alignment horizontal="left"/>
    </xf>
    <xf numFmtId="49" fontId="26" fillId="5" borderId="8" xfId="3" applyNumberFormat="1" applyFont="1" applyFill="1" applyBorder="1"/>
    <xf numFmtId="0" fontId="27" fillId="5" borderId="0" xfId="3" applyFont="1" applyFill="1" applyBorder="1" applyAlignment="1">
      <alignment horizontal="left"/>
    </xf>
    <xf numFmtId="49" fontId="28" fillId="5" borderId="0" xfId="3" applyNumberFormat="1" applyFont="1" applyFill="1" applyBorder="1" applyAlignment="1">
      <alignment horizontal="left" vertical="center"/>
    </xf>
    <xf numFmtId="49" fontId="26" fillId="5" borderId="8" xfId="3" quotePrefix="1" applyNumberFormat="1" applyFont="1" applyFill="1" applyBorder="1"/>
    <xf numFmtId="0" fontId="26" fillId="5" borderId="8" xfId="3" quotePrefix="1" applyFont="1" applyFill="1" applyBorder="1" applyAlignment="1">
      <alignment horizontal="left"/>
    </xf>
    <xf numFmtId="0" fontId="29" fillId="5" borderId="0" xfId="3" applyFont="1" applyFill="1" applyBorder="1" applyAlignment="1">
      <alignment horizontal="left"/>
    </xf>
    <xf numFmtId="0" fontId="30" fillId="5" borderId="0" xfId="3" applyFont="1" applyFill="1" applyBorder="1" applyAlignment="1">
      <alignment horizontal="left"/>
    </xf>
    <xf numFmtId="49" fontId="31" fillId="5" borderId="0" xfId="3" applyNumberFormat="1" applyFont="1" applyFill="1" applyBorder="1" applyAlignment="1">
      <alignment horizontal="center" vertical="center"/>
    </xf>
    <xf numFmtId="3" fontId="31" fillId="5" borderId="0" xfId="3" applyNumberFormat="1" applyFont="1" applyFill="1" applyBorder="1" applyAlignment="1">
      <alignment horizontal="left" vertical="center"/>
    </xf>
    <xf numFmtId="0" fontId="31" fillId="5" borderId="0" xfId="3" applyFont="1" applyFill="1" applyBorder="1"/>
    <xf numFmtId="0" fontId="13" fillId="5" borderId="0" xfId="3" applyFont="1" applyFill="1" applyBorder="1"/>
    <xf numFmtId="0" fontId="32" fillId="5" borderId="9" xfId="3" applyFont="1" applyFill="1" applyBorder="1" applyAlignment="1">
      <alignment wrapText="1"/>
    </xf>
    <xf numFmtId="0" fontId="26" fillId="5" borderId="14" xfId="3" quotePrefix="1" applyFont="1" applyFill="1" applyBorder="1" applyAlignment="1">
      <alignment horizontal="left"/>
    </xf>
    <xf numFmtId="0" fontId="29" fillId="5" borderId="16" xfId="3" applyFont="1" applyFill="1" applyBorder="1" applyAlignment="1">
      <alignment horizontal="left"/>
    </xf>
    <xf numFmtId="0" fontId="30" fillId="5" borderId="16" xfId="3" applyFont="1" applyFill="1" applyBorder="1" applyAlignment="1">
      <alignment horizontal="left"/>
    </xf>
    <xf numFmtId="49" fontId="30" fillId="5" borderId="16" xfId="3" applyNumberFormat="1" applyFont="1" applyFill="1" applyBorder="1" applyAlignment="1">
      <alignment horizontal="left"/>
    </xf>
    <xf numFmtId="49" fontId="31" fillId="5" borderId="16" xfId="3" quotePrefix="1" applyNumberFormat="1" applyFont="1" applyFill="1" applyBorder="1" applyAlignment="1">
      <alignment horizontal="left" vertical="center"/>
    </xf>
    <xf numFmtId="4" fontId="31" fillId="5" borderId="16" xfId="3" applyNumberFormat="1" applyFont="1" applyFill="1" applyBorder="1" applyAlignment="1">
      <alignment horizontal="left" vertical="center"/>
    </xf>
    <xf numFmtId="0" fontId="31" fillId="5" borderId="16" xfId="3" applyFont="1" applyFill="1" applyBorder="1"/>
    <xf numFmtId="0" fontId="13" fillId="5" borderId="16" xfId="3" applyFont="1" applyFill="1" applyBorder="1"/>
    <xf numFmtId="164" fontId="32" fillId="5" borderId="15" xfId="3" applyNumberFormat="1" applyFont="1" applyFill="1" applyBorder="1" applyAlignment="1">
      <alignment wrapText="1"/>
    </xf>
    <xf numFmtId="0" fontId="18" fillId="5" borderId="10" xfId="3" applyFont="1" applyFill="1" applyBorder="1" applyAlignment="1">
      <alignment horizontal="left" vertical="center"/>
    </xf>
    <xf numFmtId="0" fontId="18" fillId="5" borderId="39" xfId="3" applyFont="1" applyFill="1" applyBorder="1" applyAlignment="1">
      <alignment horizontal="left" vertical="center"/>
    </xf>
    <xf numFmtId="0" fontId="18" fillId="5" borderId="11" xfId="3" applyFont="1" applyFill="1" applyBorder="1" applyAlignment="1">
      <alignment horizontal="left" vertical="center"/>
    </xf>
    <xf numFmtId="0" fontId="7" fillId="5" borderId="17" xfId="3" applyFont="1" applyFill="1" applyBorder="1" applyAlignment="1">
      <alignment horizontal="center"/>
    </xf>
    <xf numFmtId="0" fontId="7" fillId="5" borderId="24" xfId="3" applyFont="1" applyFill="1" applyBorder="1" applyAlignment="1">
      <alignment horizontal="center"/>
    </xf>
    <xf numFmtId="0" fontId="7" fillId="5" borderId="25" xfId="3" applyFont="1" applyFill="1" applyBorder="1" applyAlignment="1">
      <alignment horizontal="center"/>
    </xf>
    <xf numFmtId="0" fontId="11" fillId="5" borderId="0" xfId="3" applyFont="1" applyFill="1" applyBorder="1" applyAlignment="1">
      <alignment horizontal="center"/>
    </xf>
    <xf numFmtId="0" fontId="7" fillId="5" borderId="10" xfId="3" applyFont="1" applyFill="1" applyBorder="1" applyAlignment="1">
      <alignment horizontal="left"/>
    </xf>
    <xf numFmtId="0" fontId="7" fillId="5" borderId="39" xfId="3" applyFont="1" applyFill="1" applyBorder="1" applyAlignment="1">
      <alignment horizontal="left"/>
    </xf>
    <xf numFmtId="0" fontId="7" fillId="5" borderId="11" xfId="3" applyFont="1" applyFill="1" applyBorder="1" applyAlignment="1">
      <alignment horizontal="left"/>
    </xf>
    <xf numFmtId="0" fontId="7" fillId="5" borderId="17" xfId="3" applyFont="1" applyFill="1" applyBorder="1" applyAlignment="1">
      <alignment horizontal="left"/>
    </xf>
    <xf numFmtId="0" fontId="7" fillId="5" borderId="24" xfId="3" applyFont="1" applyFill="1" applyBorder="1" applyAlignment="1">
      <alignment horizontal="left"/>
    </xf>
    <xf numFmtId="0" fontId="7" fillId="5" borderId="25" xfId="3" applyFont="1" applyFill="1" applyBorder="1" applyAlignment="1">
      <alignment horizontal="left"/>
    </xf>
    <xf numFmtId="0" fontId="7" fillId="0" borderId="21" xfId="3" applyFont="1" applyFill="1" applyBorder="1" applyAlignment="1">
      <alignment horizontal="left"/>
    </xf>
    <xf numFmtId="0" fontId="7" fillId="0" borderId="47" xfId="3" applyFont="1" applyFill="1" applyBorder="1" applyAlignment="1">
      <alignment horizontal="left"/>
    </xf>
    <xf numFmtId="0" fontId="7" fillId="0" borderId="35" xfId="3" applyFont="1" applyFill="1" applyBorder="1" applyAlignment="1">
      <alignment horizontal="left"/>
    </xf>
    <xf numFmtId="0" fontId="7" fillId="0" borderId="36" xfId="3" applyFont="1" applyFill="1" applyBorder="1" applyAlignment="1">
      <alignment horizontal="left"/>
    </xf>
    <xf numFmtId="0" fontId="7" fillId="0" borderId="38" xfId="3" applyFont="1" applyFill="1" applyBorder="1" applyAlignment="1">
      <alignment horizontal="left"/>
    </xf>
    <xf numFmtId="0" fontId="7" fillId="0" borderId="27" xfId="3" applyFont="1" applyFill="1" applyBorder="1" applyAlignment="1">
      <alignment horizontal="left"/>
    </xf>
    <xf numFmtId="0" fontId="7" fillId="2" borderId="29" xfId="3" applyFont="1" applyFill="1" applyBorder="1" applyAlignment="1">
      <alignment horizontal="left"/>
    </xf>
    <xf numFmtId="0" fontId="7" fillId="2" borderId="30" xfId="3" applyFont="1" applyFill="1" applyBorder="1" applyAlignment="1">
      <alignment horizontal="left"/>
    </xf>
    <xf numFmtId="0" fontId="7" fillId="2" borderId="31" xfId="3" applyFont="1" applyFill="1" applyBorder="1" applyAlignment="1">
      <alignment horizontal="left"/>
    </xf>
    <xf numFmtId="0" fontId="7" fillId="5" borderId="51" xfId="3" applyFont="1" applyFill="1" applyBorder="1" applyAlignment="1">
      <alignment horizontal="left"/>
    </xf>
    <xf numFmtId="0" fontId="7" fillId="5" borderId="52" xfId="3" applyFont="1" applyFill="1" applyBorder="1" applyAlignment="1">
      <alignment horizontal="left"/>
    </xf>
    <xf numFmtId="0" fontId="7" fillId="5" borderId="53" xfId="3" applyFont="1" applyFill="1" applyBorder="1" applyAlignment="1">
      <alignment horizontal="left"/>
    </xf>
    <xf numFmtId="0" fontId="7" fillId="0" borderId="10" xfId="3" applyFont="1" applyFill="1" applyBorder="1" applyAlignment="1">
      <alignment horizontal="left"/>
    </xf>
    <xf numFmtId="0" fontId="7" fillId="0" borderId="39" xfId="3" applyFont="1" applyFill="1" applyBorder="1" applyAlignment="1">
      <alignment horizontal="left"/>
    </xf>
    <xf numFmtId="0" fontId="7" fillId="0" borderId="11" xfId="3" applyFont="1" applyFill="1" applyBorder="1" applyAlignment="1">
      <alignment horizontal="left"/>
    </xf>
    <xf numFmtId="0" fontId="7" fillId="0" borderId="40" xfId="3" applyFont="1" applyFill="1" applyBorder="1" applyAlignment="1">
      <alignment horizontal="left"/>
    </xf>
    <xf numFmtId="0" fontId="7" fillId="0" borderId="41" xfId="3" applyFont="1" applyFill="1" applyBorder="1" applyAlignment="1">
      <alignment horizontal="left"/>
    </xf>
    <xf numFmtId="0" fontId="7" fillId="0" borderId="18" xfId="3" applyFont="1" applyFill="1" applyBorder="1" applyAlignment="1">
      <alignment horizontal="left"/>
    </xf>
    <xf numFmtId="0" fontId="8" fillId="0" borderId="17" xfId="3" applyFont="1" applyFill="1" applyBorder="1" applyAlignment="1">
      <alignment horizontal="left" vertical="center"/>
    </xf>
    <xf numFmtId="0" fontId="8" fillId="0" borderId="24" xfId="3" applyFont="1" applyFill="1" applyBorder="1" applyAlignment="1">
      <alignment horizontal="left" vertical="center"/>
    </xf>
    <xf numFmtId="0" fontId="8" fillId="0" borderId="25" xfId="3" applyFont="1" applyFill="1" applyBorder="1" applyAlignment="1">
      <alignment horizontal="left" vertical="center"/>
    </xf>
    <xf numFmtId="0" fontId="7" fillId="2" borderId="44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7" fillId="2" borderId="45" xfId="3" applyFont="1" applyFill="1" applyBorder="1" applyAlignment="1">
      <alignment horizontal="center"/>
    </xf>
    <xf numFmtId="0" fontId="7" fillId="5" borderId="4" xfId="3" applyFont="1" applyFill="1" applyBorder="1" applyAlignment="1">
      <alignment horizontal="left"/>
    </xf>
    <xf numFmtId="0" fontId="7" fillId="5" borderId="22" xfId="3" applyFont="1" applyFill="1" applyBorder="1" applyAlignment="1">
      <alignment horizontal="left"/>
    </xf>
    <xf numFmtId="0" fontId="7" fillId="5" borderId="5" xfId="3" applyFont="1" applyFill="1" applyBorder="1" applyAlignment="1">
      <alignment horizontal="left"/>
    </xf>
    <xf numFmtId="0" fontId="8" fillId="0" borderId="10" xfId="3" applyFont="1" applyFill="1" applyBorder="1" applyAlignment="1">
      <alignment horizontal="left"/>
    </xf>
    <xf numFmtId="0" fontId="8" fillId="0" borderId="39" xfId="3" applyFont="1" applyFill="1" applyBorder="1" applyAlignment="1">
      <alignment horizontal="left"/>
    </xf>
    <xf numFmtId="0" fontId="8" fillId="0" borderId="11" xfId="3" applyFont="1" applyFill="1" applyBorder="1" applyAlignment="1">
      <alignment horizontal="left"/>
    </xf>
    <xf numFmtId="0" fontId="8" fillId="0" borderId="10" xfId="3" applyFont="1" applyFill="1" applyBorder="1" applyAlignment="1">
      <alignment horizontal="left" vertical="center"/>
    </xf>
    <xf numFmtId="0" fontId="8" fillId="0" borderId="39" xfId="3" applyFont="1" applyFill="1" applyBorder="1" applyAlignment="1">
      <alignment horizontal="left" vertical="center"/>
    </xf>
    <xf numFmtId="0" fontId="8" fillId="0" borderId="11" xfId="3" applyFont="1" applyFill="1" applyBorder="1" applyAlignment="1">
      <alignment horizontal="left" vertical="center"/>
    </xf>
    <xf numFmtId="0" fontId="8" fillId="0" borderId="4" xfId="3" applyFont="1" applyFill="1" applyBorder="1" applyAlignment="1">
      <alignment horizontal="left"/>
    </xf>
    <xf numFmtId="0" fontId="8" fillId="0" borderId="22" xfId="3" applyFont="1" applyFill="1" applyBorder="1" applyAlignment="1">
      <alignment horizontal="left"/>
    </xf>
    <xf numFmtId="0" fontId="8" fillId="0" borderId="5" xfId="3" applyFont="1" applyFill="1" applyBorder="1" applyAlignment="1">
      <alignment horizontal="left"/>
    </xf>
    <xf numFmtId="0" fontId="8" fillId="0" borderId="35" xfId="3" applyFont="1" applyFill="1" applyBorder="1" applyAlignment="1">
      <alignment horizontal="left" vertical="center"/>
    </xf>
    <xf numFmtId="0" fontId="8" fillId="0" borderId="36" xfId="3" applyFont="1" applyFill="1" applyBorder="1" applyAlignment="1">
      <alignment horizontal="left" vertical="center"/>
    </xf>
    <xf numFmtId="0" fontId="8" fillId="0" borderId="32" xfId="3" applyFont="1" applyFill="1" applyBorder="1" applyAlignment="1">
      <alignment horizontal="left"/>
    </xf>
    <xf numFmtId="0" fontId="8" fillId="0" borderId="33" xfId="3" applyFont="1" applyFill="1" applyBorder="1" applyAlignment="1">
      <alignment horizontal="left"/>
    </xf>
    <xf numFmtId="0" fontId="8" fillId="0" borderId="35" xfId="3" applyFont="1" applyFill="1" applyBorder="1" applyAlignment="1">
      <alignment horizontal="left"/>
    </xf>
    <xf numFmtId="0" fontId="8" fillId="0" borderId="36" xfId="3" applyFont="1" applyFill="1" applyBorder="1" applyAlignment="1">
      <alignment horizontal="left"/>
    </xf>
    <xf numFmtId="0" fontId="8" fillId="0" borderId="38" xfId="3" applyFont="1" applyFill="1" applyBorder="1" applyAlignment="1">
      <alignment horizontal="left"/>
    </xf>
    <xf numFmtId="0" fontId="8" fillId="0" borderId="27" xfId="3" applyFont="1" applyFill="1" applyBorder="1" applyAlignment="1">
      <alignment horizontal="left"/>
    </xf>
    <xf numFmtId="14" fontId="7" fillId="0" borderId="6" xfId="3" applyNumberFormat="1" applyFont="1" applyFill="1" applyBorder="1" applyAlignment="1">
      <alignment horizontal="center"/>
    </xf>
    <xf numFmtId="14" fontId="7" fillId="0" borderId="22" xfId="3" applyNumberFormat="1" applyFont="1" applyFill="1" applyBorder="1" applyAlignment="1">
      <alignment horizontal="center"/>
    </xf>
    <xf numFmtId="14" fontId="7" fillId="0" borderId="5" xfId="3" applyNumberFormat="1" applyFont="1" applyFill="1" applyBorder="1" applyAlignment="1">
      <alignment horizontal="center"/>
    </xf>
    <xf numFmtId="0" fontId="7" fillId="0" borderId="23" xfId="3" applyFont="1" applyFill="1" applyBorder="1" applyAlignment="1">
      <alignment horizontal="center" vertical="center"/>
    </xf>
    <xf numFmtId="0" fontId="7" fillId="0" borderId="26" xfId="3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center"/>
    </xf>
    <xf numFmtId="0" fontId="8" fillId="0" borderId="22" xfId="3" applyFont="1" applyFill="1" applyBorder="1" applyAlignment="1">
      <alignment horizontal="center"/>
    </xf>
    <xf numFmtId="0" fontId="8" fillId="0" borderId="5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7" fillId="0" borderId="17" xfId="3" applyFont="1" applyFill="1" applyBorder="1" applyAlignment="1">
      <alignment horizontal="center"/>
    </xf>
    <xf numFmtId="0" fontId="7" fillId="0" borderId="24" xfId="3" applyFont="1" applyFill="1" applyBorder="1" applyAlignment="1">
      <alignment horizontal="center"/>
    </xf>
    <xf numFmtId="0" fontId="7" fillId="0" borderId="25" xfId="3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14" fontId="0" fillId="0" borderId="12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</cellXfs>
  <cellStyles count="5">
    <cellStyle name="Millares" xfId="1" builtinId="3"/>
    <cellStyle name="Millares 2" xfId="4"/>
    <cellStyle name="Normal" xfId="0" builtinId="0"/>
    <cellStyle name="Normal 2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Throughput (TMH)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'[1]Enero  2016'!$N$10:$N$21</c:f>
              <c:numCache>
                <c:formatCode>General</c:formatCode>
                <c:ptCount val="1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11">
                  <c:v>42379</c:v>
                </c:pt>
              </c:numCache>
            </c:numRef>
          </c:xVal>
          <c:yVal>
            <c:numRef>
              <c:f>'[1]Enero  2016'!$O$10:$O$21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66376"/>
        <c:axId val="220862456"/>
      </c:scatterChart>
      <c:valAx>
        <c:axId val="22086637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2456"/>
        <c:crosses val="autoZero"/>
        <c:crossBetween val="midCat"/>
      </c:valAx>
      <c:valAx>
        <c:axId val="2208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6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Flujo a Lixiviacion (m3/h)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'[1]Enero  2016'!$N$10:$N$21</c:f>
              <c:numCache>
                <c:formatCode>General</c:formatCode>
                <c:ptCount val="1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11">
                  <c:v>42379</c:v>
                </c:pt>
              </c:numCache>
            </c:numRef>
          </c:xVal>
          <c:yVal>
            <c:numRef>
              <c:f>'[1]Enero  2016'!$O$10:$O$21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62064"/>
        <c:axId val="220867944"/>
      </c:scatterChart>
      <c:valAx>
        <c:axId val="22086206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7944"/>
        <c:crosses val="autoZero"/>
        <c:crossBetween val="midCat"/>
      </c:valAx>
      <c:valAx>
        <c:axId val="22086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Produccion Au (Oz/dia)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'[1]Enero  2016'!$N$10:$N$21</c:f>
              <c:numCache>
                <c:formatCode>General</c:formatCode>
                <c:ptCount val="1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11">
                  <c:v>42379</c:v>
                </c:pt>
              </c:numCache>
            </c:numRef>
          </c:xVal>
          <c:yVal>
            <c:numRef>
              <c:f>'[1]Enero  2016'!$O$10:$O$21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65984"/>
        <c:axId val="220867160"/>
      </c:scatterChart>
      <c:valAx>
        <c:axId val="22086598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7160"/>
        <c:crosses val="autoZero"/>
        <c:crossBetween val="midCat"/>
      </c:valAx>
      <c:valAx>
        <c:axId val="22086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Volumen PLS (m3)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Volumen PLS (m3)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'[1]Enero  2016'!$N$10:$N$21</c:f>
              <c:numCache>
                <c:formatCode>General</c:formatCode>
                <c:ptCount val="1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11">
                  <c:v>42379</c:v>
                </c:pt>
              </c:numCache>
            </c:numRef>
          </c:xVal>
          <c:yVal>
            <c:numRef>
              <c:f>'[1]Enero  2016'!$O$10:$O$21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67552"/>
        <c:axId val="220868336"/>
      </c:scatterChart>
      <c:valAx>
        <c:axId val="22086755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8336"/>
        <c:crosses val="autoZero"/>
        <c:crossBetween val="midCat"/>
      </c:valAx>
      <c:valAx>
        <c:axId val="2208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086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Ley Solucion Rica Au (ppm)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'[1]Enero  2016'!$N$10:$N$21</c:f>
              <c:numCache>
                <c:formatCode>General</c:formatCode>
                <c:ptCount val="1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11">
                  <c:v>42379</c:v>
                </c:pt>
              </c:numCache>
            </c:numRef>
          </c:xVal>
          <c:yVal>
            <c:numRef>
              <c:f>'[1]Enero  2016'!$O$10:$O$21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38248"/>
        <c:axId val="417042952"/>
      </c:scatterChart>
      <c:valAx>
        <c:axId val="41703824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042952"/>
        <c:crosses val="autoZero"/>
        <c:crossBetween val="midCat"/>
      </c:valAx>
      <c:valAx>
        <c:axId val="41704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038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Ley Rica Ag (ppm)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'[1]Enero  2016'!$N$10:$N$21</c:f>
              <c:numCache>
                <c:formatCode>General</c:formatCode>
                <c:ptCount val="12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11">
                  <c:v>42379</c:v>
                </c:pt>
              </c:numCache>
            </c:numRef>
          </c:xVal>
          <c:yVal>
            <c:numRef>
              <c:f>'[1]Enero  2016'!$O$10:$O$21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11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42168"/>
        <c:axId val="417040992"/>
      </c:scatterChart>
      <c:valAx>
        <c:axId val="41704216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040992"/>
        <c:crosses val="autoZero"/>
        <c:crossBetween val="midCat"/>
      </c:valAx>
      <c:valAx>
        <c:axId val="4170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042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130968</xdr:colOff>
      <xdr:row>1</xdr:row>
      <xdr:rowOff>107156</xdr:rowOff>
    </xdr:from>
    <xdr:ext cx="1309687" cy="452437"/>
    <xdr:pic>
      <xdr:nvPicPr>
        <xdr:cNvPr id="2" name="2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968" y="307181"/>
          <a:ext cx="1309687" cy="452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11</xdr:col>
      <xdr:colOff>85724</xdr:colOff>
      <xdr:row>8</xdr:row>
      <xdr:rowOff>57150</xdr:rowOff>
    </xdr:from>
    <xdr:to>
      <xdr:col>11</xdr:col>
      <xdr:colOff>3657599</xdr:colOff>
      <xdr:row>20</xdr:row>
      <xdr:rowOff>131989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74500</xdr:colOff>
      <xdr:row>22</xdr:row>
      <xdr:rowOff>92529</xdr:rowOff>
    </xdr:from>
    <xdr:to>
      <xdr:col>11</xdr:col>
      <xdr:colOff>3607593</xdr:colOff>
      <xdr:row>35</xdr:row>
      <xdr:rowOff>47625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59531</xdr:colOff>
      <xdr:row>37</xdr:row>
      <xdr:rowOff>83344</xdr:rowOff>
    </xdr:from>
    <xdr:to>
      <xdr:col>11</xdr:col>
      <xdr:colOff>3643312</xdr:colOff>
      <xdr:row>48</xdr:row>
      <xdr:rowOff>95250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136072</xdr:colOff>
      <xdr:row>68</xdr:row>
      <xdr:rowOff>204106</xdr:rowOff>
    </xdr:from>
    <xdr:to>
      <xdr:col>6</xdr:col>
      <xdr:colOff>0</xdr:colOff>
      <xdr:row>82</xdr:row>
      <xdr:rowOff>176892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163286</xdr:colOff>
      <xdr:row>68</xdr:row>
      <xdr:rowOff>204106</xdr:rowOff>
    </xdr:from>
    <xdr:to>
      <xdr:col>10</xdr:col>
      <xdr:colOff>217715</xdr:colOff>
      <xdr:row>83</xdr:row>
      <xdr:rowOff>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394606</xdr:colOff>
      <xdr:row>69</xdr:row>
      <xdr:rowOff>68034</xdr:rowOff>
    </xdr:from>
    <xdr:to>
      <xdr:col>11</xdr:col>
      <xdr:colOff>3565071</xdr:colOff>
      <xdr:row>83</xdr:row>
      <xdr:rowOff>27214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%20de%20c&#225;lculo%20en%20C%20%20Users%20VICTOR%20Google%20Drive%20PROYECTOS%20MINSUR%201.%20Documento%20funcional%20-%20MINSUR%20Planta%20(Chancado%20y%20ADR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 2016"/>
    </sheetNames>
    <sheetDataSet>
      <sheetData sheetId="0">
        <row r="10">
          <cell r="N10">
            <v>42370</v>
          </cell>
          <cell r="O10">
            <v>1</v>
          </cell>
        </row>
        <row r="11">
          <cell r="N11">
            <v>42371</v>
          </cell>
          <cell r="O11">
            <v>2</v>
          </cell>
        </row>
        <row r="12">
          <cell r="N12">
            <v>42372</v>
          </cell>
          <cell r="O12">
            <v>3</v>
          </cell>
        </row>
        <row r="13">
          <cell r="N13">
            <v>42373</v>
          </cell>
          <cell r="O13">
            <v>4</v>
          </cell>
        </row>
        <row r="14">
          <cell r="N14">
            <v>42374</v>
          </cell>
          <cell r="O14">
            <v>5</v>
          </cell>
        </row>
        <row r="15">
          <cell r="N15">
            <v>42375</v>
          </cell>
          <cell r="O15">
            <v>6</v>
          </cell>
        </row>
        <row r="16">
          <cell r="N16">
            <v>42376</v>
          </cell>
          <cell r="O16">
            <v>7</v>
          </cell>
        </row>
        <row r="17">
          <cell r="N17">
            <v>42377</v>
          </cell>
          <cell r="O17">
            <v>8</v>
          </cell>
        </row>
        <row r="18">
          <cell r="N18">
            <v>42378</v>
          </cell>
          <cell r="O18">
            <v>9</v>
          </cell>
        </row>
        <row r="21">
          <cell r="N21">
            <v>42379</v>
          </cell>
          <cell r="O21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5"/>
  <sheetViews>
    <sheetView tabSelected="1" topLeftCell="A67" workbookViewId="0">
      <selection activeCell="H87" sqref="H87"/>
    </sheetView>
  </sheetViews>
  <sheetFormatPr baseColWidth="10" defaultRowHeight="15" x14ac:dyDescent="0.25"/>
  <cols>
    <col min="2" max="2" width="12.7109375" bestFit="1" customWidth="1"/>
    <col min="3" max="3" width="13.140625" customWidth="1"/>
    <col min="4" max="4" width="6.42578125" customWidth="1"/>
    <col min="5" max="5" width="9.85546875" customWidth="1"/>
    <col min="6" max="6" width="7.28515625" customWidth="1"/>
    <col min="7" max="7" width="10.140625" customWidth="1"/>
    <col min="8" max="8" width="16.28515625" customWidth="1"/>
    <col min="9" max="9" width="7.7109375" customWidth="1"/>
    <col min="10" max="10" width="11.42578125" customWidth="1"/>
    <col min="11" max="11" width="11.85546875" customWidth="1"/>
    <col min="12" max="12" width="55.42578125" customWidth="1"/>
    <col min="13" max="13" width="14" customWidth="1"/>
    <col min="14" max="14" width="13.5703125" customWidth="1"/>
    <col min="15" max="16" width="21.5703125" bestFit="1" customWidth="1"/>
    <col min="17" max="18" width="14.28515625" customWidth="1"/>
    <col min="19" max="19" width="10.7109375" customWidth="1"/>
    <col min="20" max="20" width="14" customWidth="1"/>
    <col min="21" max="21" width="14.42578125" bestFit="1" customWidth="1"/>
    <col min="22" max="22" width="13.140625" bestFit="1" customWidth="1"/>
    <col min="23" max="23" width="13.5703125" bestFit="1" customWidth="1"/>
    <col min="24" max="24" width="16.5703125" customWidth="1"/>
    <col min="25" max="25" width="14.85546875" bestFit="1" customWidth="1"/>
    <col min="26" max="26" width="13.7109375" customWidth="1"/>
    <col min="28" max="28" width="13.5703125" bestFit="1" customWidth="1"/>
    <col min="31" max="31" width="13.5703125" bestFit="1" customWidth="1"/>
    <col min="32" max="32" width="11.5703125" bestFit="1" customWidth="1"/>
    <col min="38" max="38" width="11.5703125" bestFit="1" customWidth="1"/>
  </cols>
  <sheetData>
    <row r="1" spans="2:20" ht="15.75" thickBot="1" x14ac:dyDescent="0.3"/>
    <row r="2" spans="2:20" x14ac:dyDescent="0.25">
      <c r="B2" s="330"/>
      <c r="C2" s="331"/>
      <c r="D2" s="336" t="s">
        <v>0</v>
      </c>
      <c r="E2" s="337"/>
      <c r="F2" s="337"/>
      <c r="G2" s="337"/>
      <c r="H2" s="338"/>
      <c r="I2" s="345" t="s">
        <v>1</v>
      </c>
      <c r="J2" s="346"/>
      <c r="K2" s="347"/>
      <c r="L2" s="348"/>
      <c r="M2" s="1"/>
      <c r="N2" s="1"/>
      <c r="O2" s="1"/>
      <c r="P2" s="1"/>
      <c r="Q2" s="1"/>
      <c r="R2" s="1"/>
    </row>
    <row r="3" spans="2:20" x14ac:dyDescent="0.25">
      <c r="B3" s="332"/>
      <c r="C3" s="333"/>
      <c r="D3" s="339"/>
      <c r="E3" s="340"/>
      <c r="F3" s="340"/>
      <c r="G3" s="340"/>
      <c r="H3" s="341"/>
      <c r="I3" s="349" t="s">
        <v>2</v>
      </c>
      <c r="J3" s="350"/>
      <c r="K3" s="351">
        <v>0</v>
      </c>
      <c r="L3" s="352"/>
      <c r="M3" s="1"/>
      <c r="N3" s="1"/>
      <c r="O3" s="1"/>
      <c r="P3" s="1"/>
      <c r="Q3" s="1"/>
      <c r="R3" s="1"/>
      <c r="S3" s="1"/>
      <c r="T3" s="1"/>
    </row>
    <row r="4" spans="2:20" x14ac:dyDescent="0.25">
      <c r="B4" s="332"/>
      <c r="C4" s="333"/>
      <c r="D4" s="339"/>
      <c r="E4" s="340"/>
      <c r="F4" s="340"/>
      <c r="G4" s="340"/>
      <c r="H4" s="341"/>
      <c r="I4" s="353" t="s">
        <v>3</v>
      </c>
      <c r="J4" s="354"/>
      <c r="K4" s="355"/>
      <c r="L4" s="356"/>
      <c r="M4" s="1"/>
      <c r="N4" s="1"/>
      <c r="O4" s="1"/>
      <c r="P4" s="1"/>
      <c r="Q4" s="1"/>
      <c r="R4" s="1"/>
      <c r="S4" s="1"/>
      <c r="T4" s="1"/>
    </row>
    <row r="5" spans="2:20" ht="15.75" thickBot="1" x14ac:dyDescent="0.3">
      <c r="B5" s="334"/>
      <c r="C5" s="335"/>
      <c r="D5" s="342"/>
      <c r="E5" s="343"/>
      <c r="F5" s="343"/>
      <c r="G5" s="343"/>
      <c r="H5" s="344"/>
      <c r="I5" s="357" t="s">
        <v>4</v>
      </c>
      <c r="J5" s="358"/>
      <c r="K5" s="359">
        <v>1</v>
      </c>
      <c r="L5" s="360"/>
      <c r="M5" s="1"/>
      <c r="N5" s="2"/>
      <c r="O5" s="2"/>
      <c r="P5" s="1"/>
      <c r="Q5" s="2"/>
      <c r="R5" s="1"/>
      <c r="S5" s="1"/>
      <c r="T5" s="1"/>
    </row>
    <row r="6" spans="2:20" x14ac:dyDescent="0.25">
      <c r="B6" s="3" t="s">
        <v>5</v>
      </c>
      <c r="C6" s="317">
        <v>42370</v>
      </c>
      <c r="D6" s="318"/>
      <c r="E6" s="319"/>
      <c r="F6" s="320" t="s">
        <v>6</v>
      </c>
      <c r="G6" s="322" t="s">
        <v>7</v>
      </c>
      <c r="H6" s="323"/>
      <c r="I6" s="324"/>
      <c r="J6" s="325" t="s">
        <v>8</v>
      </c>
      <c r="K6" s="326"/>
      <c r="L6" s="4"/>
      <c r="M6" s="5"/>
      <c r="N6" s="5"/>
      <c r="O6" s="5"/>
      <c r="P6" s="5"/>
      <c r="Q6" s="5"/>
      <c r="R6" s="1"/>
      <c r="S6" s="1"/>
      <c r="T6" s="1"/>
    </row>
    <row r="7" spans="2:20" ht="15.75" thickBot="1" x14ac:dyDescent="0.3">
      <c r="B7" s="327"/>
      <c r="C7" s="328"/>
      <c r="D7" s="328"/>
      <c r="E7" s="329"/>
      <c r="F7" s="321"/>
      <c r="G7" s="6" t="s">
        <v>9</v>
      </c>
      <c r="H7" s="7" t="s">
        <v>10</v>
      </c>
      <c r="I7" s="6" t="s">
        <v>11</v>
      </c>
      <c r="J7" s="6" t="s">
        <v>12</v>
      </c>
      <c r="K7" s="6" t="s">
        <v>13</v>
      </c>
      <c r="L7" s="8" t="s">
        <v>14</v>
      </c>
      <c r="M7" s="5"/>
      <c r="N7" s="9"/>
      <c r="O7" s="5"/>
      <c r="P7" s="9"/>
      <c r="Q7" s="5"/>
      <c r="R7" s="1"/>
      <c r="S7" s="1"/>
      <c r="T7" s="1"/>
    </row>
    <row r="8" spans="2:20" ht="15.75" thickBot="1" x14ac:dyDescent="0.3">
      <c r="B8" s="279" t="s">
        <v>15</v>
      </c>
      <c r="C8" s="280"/>
      <c r="D8" s="280"/>
      <c r="E8" s="280"/>
      <c r="F8" s="280"/>
      <c r="G8" s="280"/>
      <c r="H8" s="280"/>
      <c r="I8" s="280"/>
      <c r="J8" s="280"/>
      <c r="K8" s="280"/>
      <c r="L8" s="281"/>
      <c r="M8" s="5"/>
      <c r="N8" s="9"/>
      <c r="O8" s="9"/>
      <c r="P8" s="9"/>
      <c r="Q8" s="9"/>
      <c r="R8" s="1"/>
      <c r="S8" s="1"/>
      <c r="T8" s="1"/>
    </row>
    <row r="9" spans="2:20" x14ac:dyDescent="0.25">
      <c r="B9" s="311" t="s">
        <v>16</v>
      </c>
      <c r="C9" s="312"/>
      <c r="D9" s="312"/>
      <c r="E9" s="312"/>
      <c r="F9" s="10" t="s">
        <v>17</v>
      </c>
      <c r="G9" s="11"/>
      <c r="H9" s="12"/>
      <c r="I9" s="13"/>
      <c r="J9" s="14"/>
      <c r="K9" s="11"/>
      <c r="L9" s="15"/>
      <c r="M9" s="9"/>
      <c r="N9" s="16"/>
      <c r="O9" s="17"/>
      <c r="P9" s="17"/>
      <c r="Q9" s="5"/>
      <c r="R9" s="1"/>
      <c r="S9" s="1"/>
      <c r="T9" s="1"/>
    </row>
    <row r="10" spans="2:20" x14ac:dyDescent="0.25">
      <c r="B10" s="313" t="s">
        <v>18</v>
      </c>
      <c r="C10" s="314"/>
      <c r="D10" s="314"/>
      <c r="E10" s="314"/>
      <c r="F10" s="18" t="s">
        <v>17</v>
      </c>
      <c r="G10" s="19"/>
      <c r="H10" s="20"/>
      <c r="I10" s="19"/>
      <c r="J10" s="21"/>
      <c r="K10" s="19"/>
      <c r="L10" s="22"/>
      <c r="M10" s="5"/>
      <c r="N10" s="23">
        <v>42370</v>
      </c>
      <c r="O10" s="16">
        <v>1</v>
      </c>
      <c r="P10" s="16"/>
      <c r="Q10" s="5"/>
      <c r="R10" s="1"/>
      <c r="S10" s="1"/>
      <c r="T10" s="1"/>
    </row>
    <row r="11" spans="2:20" x14ac:dyDescent="0.25">
      <c r="B11" s="313" t="s">
        <v>19</v>
      </c>
      <c r="C11" s="314"/>
      <c r="D11" s="314"/>
      <c r="E11" s="314"/>
      <c r="F11" s="18" t="s">
        <v>20</v>
      </c>
      <c r="G11" s="24"/>
      <c r="H11" s="25"/>
      <c r="I11" s="26"/>
      <c r="J11" s="27"/>
      <c r="K11" s="24"/>
      <c r="L11" s="28"/>
      <c r="M11" s="29"/>
      <c r="N11" s="23">
        <v>42371</v>
      </c>
      <c r="O11" s="16">
        <v>2</v>
      </c>
      <c r="P11" s="16"/>
      <c r="Q11" s="5"/>
      <c r="R11" s="1"/>
      <c r="S11" s="1"/>
      <c r="T11" s="1"/>
    </row>
    <row r="12" spans="2:20" x14ac:dyDescent="0.25">
      <c r="B12" s="313" t="s">
        <v>21</v>
      </c>
      <c r="C12" s="314"/>
      <c r="D12" s="314"/>
      <c r="E12" s="314"/>
      <c r="F12" s="18" t="s">
        <v>22</v>
      </c>
      <c r="G12" s="24"/>
      <c r="H12" s="30"/>
      <c r="I12" s="31"/>
      <c r="J12" s="32"/>
      <c r="K12" s="24"/>
      <c r="L12" s="28"/>
      <c r="M12" s="5"/>
      <c r="N12" s="23">
        <v>42372</v>
      </c>
      <c r="O12" s="16">
        <v>3</v>
      </c>
      <c r="P12" s="16"/>
      <c r="Q12" s="5"/>
      <c r="R12" s="1"/>
      <c r="S12" s="1"/>
      <c r="T12" s="1"/>
    </row>
    <row r="13" spans="2:20" x14ac:dyDescent="0.25">
      <c r="B13" s="313" t="s">
        <v>23</v>
      </c>
      <c r="C13" s="314"/>
      <c r="D13" s="314"/>
      <c r="E13" s="314"/>
      <c r="F13" s="18" t="s">
        <v>24</v>
      </c>
      <c r="G13" s="33"/>
      <c r="H13" s="34"/>
      <c r="I13" s="26"/>
      <c r="J13" s="21"/>
      <c r="K13" s="33"/>
      <c r="L13" s="35"/>
      <c r="M13" s="5"/>
      <c r="N13" s="23">
        <v>42373</v>
      </c>
      <c r="O13" s="16">
        <v>4</v>
      </c>
      <c r="P13" s="17"/>
      <c r="Q13" s="5"/>
      <c r="R13" s="1"/>
      <c r="S13" s="1"/>
      <c r="T13" s="1"/>
    </row>
    <row r="14" spans="2:20" x14ac:dyDescent="0.25">
      <c r="B14" s="313" t="s">
        <v>25</v>
      </c>
      <c r="C14" s="314"/>
      <c r="D14" s="314"/>
      <c r="E14" s="314"/>
      <c r="F14" s="18" t="s">
        <v>26</v>
      </c>
      <c r="G14" s="24"/>
      <c r="H14" s="20"/>
      <c r="I14" s="26"/>
      <c r="J14" s="27"/>
      <c r="K14" s="24"/>
      <c r="L14" s="35"/>
      <c r="M14" s="5"/>
      <c r="N14" s="23">
        <v>42374</v>
      </c>
      <c r="O14" s="16">
        <v>5</v>
      </c>
      <c r="P14" s="17"/>
      <c r="Q14" s="5"/>
      <c r="R14" s="1"/>
      <c r="S14" s="1"/>
      <c r="T14" s="1"/>
    </row>
    <row r="15" spans="2:20" x14ac:dyDescent="0.25">
      <c r="B15" s="313" t="s">
        <v>27</v>
      </c>
      <c r="C15" s="314"/>
      <c r="D15" s="314"/>
      <c r="E15" s="314"/>
      <c r="F15" s="18" t="s">
        <v>28</v>
      </c>
      <c r="G15" s="33"/>
      <c r="H15" s="20"/>
      <c r="I15" s="26"/>
      <c r="J15" s="36"/>
      <c r="K15" s="26"/>
      <c r="L15" s="35"/>
      <c r="M15" s="5"/>
      <c r="N15" s="23">
        <v>42375</v>
      </c>
      <c r="O15" s="16">
        <v>6</v>
      </c>
      <c r="P15" s="37"/>
      <c r="Q15" s="5"/>
      <c r="R15" s="1"/>
      <c r="S15" s="1"/>
      <c r="T15" s="1"/>
    </row>
    <row r="16" spans="2:20" x14ac:dyDescent="0.25">
      <c r="B16" s="38" t="s">
        <v>29</v>
      </c>
      <c r="C16" s="39"/>
      <c r="D16" s="39"/>
      <c r="E16" s="39"/>
      <c r="F16" s="18" t="s">
        <v>22</v>
      </c>
      <c r="G16" s="33"/>
      <c r="H16" s="25"/>
      <c r="I16" s="26"/>
      <c r="J16" s="27"/>
      <c r="K16" s="26"/>
      <c r="L16" s="35"/>
      <c r="M16" s="29"/>
      <c r="N16" s="23">
        <v>42376</v>
      </c>
      <c r="O16" s="16">
        <v>7</v>
      </c>
      <c r="P16" s="17"/>
      <c r="Q16" s="5"/>
      <c r="R16" s="1"/>
      <c r="S16" s="1"/>
      <c r="T16" s="1"/>
    </row>
    <row r="17" spans="2:20" x14ac:dyDescent="0.25">
      <c r="B17" s="38" t="s">
        <v>30</v>
      </c>
      <c r="C17" s="39"/>
      <c r="D17" s="39"/>
      <c r="E17" s="39"/>
      <c r="F17" s="18" t="s">
        <v>22</v>
      </c>
      <c r="G17" s="33"/>
      <c r="H17" s="25"/>
      <c r="I17" s="26"/>
      <c r="J17" s="27"/>
      <c r="K17" s="26"/>
      <c r="L17" s="35"/>
      <c r="M17" s="29"/>
      <c r="N17" s="23">
        <v>42377</v>
      </c>
      <c r="O17" s="16">
        <v>8</v>
      </c>
      <c r="P17" s="40"/>
      <c r="Q17" s="5"/>
      <c r="R17" s="1"/>
      <c r="S17" s="1"/>
      <c r="T17" s="1"/>
    </row>
    <row r="18" spans="2:20" x14ac:dyDescent="0.25">
      <c r="B18" s="313" t="s">
        <v>31</v>
      </c>
      <c r="C18" s="314"/>
      <c r="D18" s="314"/>
      <c r="E18" s="314"/>
      <c r="F18" s="18" t="s">
        <v>22</v>
      </c>
      <c r="G18" s="41"/>
      <c r="H18" s="30"/>
      <c r="I18" s="26"/>
      <c r="J18" s="27"/>
      <c r="K18" s="26"/>
      <c r="L18" s="35"/>
      <c r="M18" s="42"/>
      <c r="N18" s="23">
        <v>42378</v>
      </c>
      <c r="O18" s="16">
        <v>9</v>
      </c>
      <c r="P18" s="40"/>
      <c r="Q18" s="5"/>
      <c r="R18" s="1"/>
      <c r="S18" s="1"/>
      <c r="T18" s="1"/>
    </row>
    <row r="19" spans="2:20" x14ac:dyDescent="0.25">
      <c r="B19" s="313" t="s">
        <v>32</v>
      </c>
      <c r="C19" s="314"/>
      <c r="D19" s="314"/>
      <c r="E19" s="314"/>
      <c r="F19" s="18" t="s">
        <v>11</v>
      </c>
      <c r="G19" s="41"/>
      <c r="H19" s="30"/>
      <c r="I19" s="26"/>
      <c r="J19" s="27"/>
      <c r="K19" s="26"/>
      <c r="L19" s="35"/>
      <c r="M19" s="42"/>
      <c r="N19" s="23"/>
      <c r="O19" s="16"/>
      <c r="P19" s="40"/>
      <c r="Q19" s="5"/>
      <c r="R19" s="1"/>
      <c r="S19" s="1"/>
      <c r="T19" s="1"/>
    </row>
    <row r="20" spans="2:20" x14ac:dyDescent="0.25">
      <c r="B20" s="313" t="s">
        <v>33</v>
      </c>
      <c r="C20" s="314"/>
      <c r="D20" s="314"/>
      <c r="E20" s="314"/>
      <c r="F20" s="18" t="s">
        <v>11</v>
      </c>
      <c r="G20" s="41"/>
      <c r="H20" s="30"/>
      <c r="I20" s="26"/>
      <c r="J20" s="27"/>
      <c r="K20" s="26"/>
      <c r="L20" s="35"/>
      <c r="M20" s="42"/>
      <c r="N20" s="23"/>
      <c r="O20" s="16"/>
      <c r="P20" s="40"/>
      <c r="Q20" s="5"/>
      <c r="R20" s="1"/>
      <c r="S20" s="1"/>
      <c r="T20" s="1"/>
    </row>
    <row r="21" spans="2:20" ht="15.75" thickBot="1" x14ac:dyDescent="0.3">
      <c r="B21" s="315" t="s">
        <v>34</v>
      </c>
      <c r="C21" s="316"/>
      <c r="D21" s="316"/>
      <c r="E21" s="316"/>
      <c r="F21" s="43" t="s">
        <v>11</v>
      </c>
      <c r="G21" s="44"/>
      <c r="H21" s="45"/>
      <c r="I21" s="44"/>
      <c r="J21" s="46"/>
      <c r="K21" s="47"/>
      <c r="L21" s="48"/>
      <c r="M21" s="5"/>
      <c r="N21" s="23">
        <v>42379</v>
      </c>
      <c r="O21" s="16">
        <v>10</v>
      </c>
      <c r="P21" s="17"/>
      <c r="Q21" s="5"/>
      <c r="R21" s="1"/>
      <c r="S21" s="1"/>
      <c r="T21" s="1"/>
    </row>
    <row r="22" spans="2:20" ht="15.75" thickBot="1" x14ac:dyDescent="0.3">
      <c r="B22" s="279" t="s">
        <v>35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1"/>
      <c r="M22" s="5"/>
      <c r="N22" s="17"/>
      <c r="O22" s="17"/>
      <c r="P22" s="17"/>
      <c r="Q22" s="5"/>
      <c r="R22" s="1"/>
      <c r="S22" s="1"/>
      <c r="T22" s="1"/>
    </row>
    <row r="23" spans="2:20" x14ac:dyDescent="0.25">
      <c r="B23" s="311" t="s">
        <v>16</v>
      </c>
      <c r="C23" s="312"/>
      <c r="D23" s="312"/>
      <c r="E23" s="312"/>
      <c r="F23" s="10" t="s">
        <v>17</v>
      </c>
      <c r="G23" s="49"/>
      <c r="H23" s="50"/>
      <c r="I23" s="51"/>
      <c r="J23" s="51"/>
      <c r="K23" s="51"/>
      <c r="L23" s="52"/>
      <c r="M23" s="5"/>
      <c r="N23" s="17"/>
      <c r="O23" s="17"/>
      <c r="P23" s="17"/>
      <c r="Q23" s="5"/>
      <c r="R23" s="1"/>
      <c r="S23" s="1"/>
      <c r="T23" s="1"/>
    </row>
    <row r="24" spans="2:20" x14ac:dyDescent="0.25">
      <c r="B24" s="313" t="s">
        <v>36</v>
      </c>
      <c r="C24" s="314"/>
      <c r="D24" s="314"/>
      <c r="E24" s="314"/>
      <c r="F24" s="18" t="s">
        <v>37</v>
      </c>
      <c r="G24" s="53"/>
      <c r="H24" s="25"/>
      <c r="I24" s="54"/>
      <c r="J24" s="55"/>
      <c r="K24" s="56"/>
      <c r="L24" s="57"/>
      <c r="M24" s="58"/>
      <c r="N24" s="17"/>
      <c r="O24" s="17"/>
      <c r="P24" s="17"/>
      <c r="Q24" s="5"/>
      <c r="R24" s="1"/>
      <c r="S24" s="1"/>
      <c r="T24" s="1"/>
    </row>
    <row r="25" spans="2:20" x14ac:dyDescent="0.25">
      <c r="B25" s="313" t="s">
        <v>38</v>
      </c>
      <c r="C25" s="314"/>
      <c r="D25" s="314"/>
      <c r="E25" s="314"/>
      <c r="F25" s="18" t="s">
        <v>39</v>
      </c>
      <c r="G25" s="59"/>
      <c r="H25" s="60"/>
      <c r="I25" s="26"/>
      <c r="J25" s="59"/>
      <c r="K25" s="59"/>
      <c r="L25" s="35"/>
      <c r="M25" s="61"/>
      <c r="N25" s="62"/>
      <c r="O25" s="63"/>
      <c r="P25" s="17"/>
      <c r="Q25" s="5"/>
      <c r="R25" s="1"/>
      <c r="S25" s="1"/>
      <c r="T25" s="1"/>
    </row>
    <row r="26" spans="2:20" x14ac:dyDescent="0.25">
      <c r="B26" s="313" t="s">
        <v>40</v>
      </c>
      <c r="C26" s="314"/>
      <c r="D26" s="314"/>
      <c r="E26" s="314"/>
      <c r="F26" s="18" t="s">
        <v>37</v>
      </c>
      <c r="G26" s="59"/>
      <c r="H26" s="25"/>
      <c r="I26" s="26"/>
      <c r="J26" s="59"/>
      <c r="K26" s="59"/>
      <c r="L26" s="35"/>
      <c r="M26" s="61"/>
      <c r="N26" s="62" t="s">
        <v>41</v>
      </c>
      <c r="O26" s="63">
        <v>40.799999999999997</v>
      </c>
      <c r="P26" s="17"/>
      <c r="Q26" s="5"/>
      <c r="R26" s="1"/>
      <c r="S26" s="1"/>
      <c r="T26" s="1"/>
    </row>
    <row r="27" spans="2:20" x14ac:dyDescent="0.25">
      <c r="B27" s="313" t="s">
        <v>42</v>
      </c>
      <c r="C27" s="314"/>
      <c r="D27" s="314"/>
      <c r="E27" s="314"/>
      <c r="F27" s="18" t="s">
        <v>43</v>
      </c>
      <c r="G27" s="24"/>
      <c r="H27" s="64"/>
      <c r="I27" s="65"/>
      <c r="J27" s="66"/>
      <c r="K27" s="67"/>
      <c r="L27" s="35"/>
      <c r="M27" s="61"/>
      <c r="N27" s="62" t="s">
        <v>44</v>
      </c>
      <c r="O27" s="68">
        <v>0.51</v>
      </c>
      <c r="P27" s="17"/>
      <c r="Q27" s="5"/>
      <c r="R27" s="1"/>
      <c r="S27" s="1"/>
      <c r="T27" s="1"/>
    </row>
    <row r="28" spans="2:20" x14ac:dyDescent="0.25">
      <c r="B28" s="313" t="s">
        <v>45</v>
      </c>
      <c r="C28" s="314"/>
      <c r="D28" s="314"/>
      <c r="E28" s="314"/>
      <c r="F28" s="18"/>
      <c r="G28" s="26"/>
      <c r="H28" s="69"/>
      <c r="I28" s="26"/>
      <c r="J28" s="26"/>
      <c r="K28" s="26"/>
      <c r="L28" s="35"/>
      <c r="M28" s="61"/>
      <c r="N28" s="62" t="s">
        <v>46</v>
      </c>
      <c r="O28" s="62">
        <v>10.52</v>
      </c>
      <c r="P28" s="17"/>
      <c r="Q28" s="5"/>
      <c r="R28" s="1"/>
      <c r="S28" s="1"/>
      <c r="T28" s="1"/>
    </row>
    <row r="29" spans="2:20" x14ac:dyDescent="0.25">
      <c r="B29" s="309" t="s">
        <v>47</v>
      </c>
      <c r="C29" s="310"/>
      <c r="D29" s="310"/>
      <c r="E29" s="310"/>
      <c r="F29" s="18" t="s">
        <v>48</v>
      </c>
      <c r="G29" s="33"/>
      <c r="H29" s="70"/>
      <c r="I29" s="26"/>
      <c r="J29" s="26"/>
      <c r="K29" s="26"/>
      <c r="L29" s="35"/>
      <c r="M29" s="61"/>
      <c r="N29" s="62"/>
      <c r="O29" s="62"/>
      <c r="P29" s="17"/>
      <c r="Q29" s="5"/>
      <c r="R29" s="1"/>
      <c r="S29" s="1"/>
      <c r="T29" s="1"/>
    </row>
    <row r="30" spans="2:20" x14ac:dyDescent="0.25">
      <c r="B30" s="309" t="s">
        <v>49</v>
      </c>
      <c r="C30" s="310"/>
      <c r="D30" s="310"/>
      <c r="E30" s="310"/>
      <c r="F30" s="18" t="s">
        <v>39</v>
      </c>
      <c r="G30" s="59"/>
      <c r="H30" s="71"/>
      <c r="I30" s="26"/>
      <c r="J30" s="26"/>
      <c r="K30" s="26"/>
      <c r="L30" s="35"/>
      <c r="M30" s="61"/>
      <c r="N30" s="62"/>
      <c r="O30" s="62"/>
      <c r="P30" s="17"/>
      <c r="Q30" s="5"/>
      <c r="R30" s="1"/>
      <c r="S30" s="1"/>
      <c r="T30" s="1"/>
    </row>
    <row r="31" spans="2:20" x14ac:dyDescent="0.25">
      <c r="B31" s="309" t="s">
        <v>50</v>
      </c>
      <c r="C31" s="310"/>
      <c r="D31" s="310"/>
      <c r="E31" s="310"/>
      <c r="F31" s="18"/>
      <c r="G31" s="59"/>
      <c r="H31" s="69"/>
      <c r="I31" s="26"/>
      <c r="J31" s="26"/>
      <c r="K31" s="26"/>
      <c r="L31" s="35"/>
      <c r="M31" s="61"/>
      <c r="N31" s="62"/>
      <c r="O31" s="62"/>
      <c r="P31" s="17"/>
      <c r="Q31" s="5"/>
      <c r="R31" s="1"/>
      <c r="S31" s="1"/>
      <c r="T31" s="1"/>
    </row>
    <row r="32" spans="2:20" x14ac:dyDescent="0.25">
      <c r="B32" s="309" t="s">
        <v>51</v>
      </c>
      <c r="C32" s="310"/>
      <c r="D32" s="310"/>
      <c r="E32" s="310"/>
      <c r="F32" s="18" t="s">
        <v>39</v>
      </c>
      <c r="G32" s="59"/>
      <c r="H32" s="70"/>
      <c r="I32" s="26"/>
      <c r="J32" s="26"/>
      <c r="K32" s="26"/>
      <c r="L32" s="35"/>
      <c r="M32" s="61"/>
      <c r="N32" s="62"/>
      <c r="O32" s="62"/>
      <c r="P32" s="17"/>
      <c r="Q32" s="5"/>
      <c r="R32" s="1"/>
      <c r="S32" s="1"/>
      <c r="T32" s="1"/>
    </row>
    <row r="33" spans="2:20" x14ac:dyDescent="0.25">
      <c r="B33" s="303" t="s">
        <v>52</v>
      </c>
      <c r="C33" s="304"/>
      <c r="D33" s="304"/>
      <c r="E33" s="305"/>
      <c r="F33" s="18" t="s">
        <v>53</v>
      </c>
      <c r="G33" s="33"/>
      <c r="H33" s="70"/>
      <c r="I33" s="26"/>
      <c r="J33" s="33"/>
      <c r="K33" s="33"/>
      <c r="L33" s="35"/>
      <c r="M33" s="61"/>
      <c r="N33" s="62" t="s">
        <v>41</v>
      </c>
      <c r="O33" s="63">
        <v>60.199999999999996</v>
      </c>
      <c r="P33" s="17"/>
      <c r="Q33" s="5"/>
      <c r="R33" s="1"/>
      <c r="S33" s="1"/>
      <c r="T33" s="1"/>
    </row>
    <row r="34" spans="2:20" x14ac:dyDescent="0.25">
      <c r="B34" s="303" t="s">
        <v>54</v>
      </c>
      <c r="C34" s="304"/>
      <c r="D34" s="304"/>
      <c r="E34" s="305"/>
      <c r="F34" s="18" t="s">
        <v>55</v>
      </c>
      <c r="G34" s="59"/>
      <c r="H34" s="71"/>
      <c r="I34" s="26"/>
      <c r="J34" s="26"/>
      <c r="K34" s="59"/>
      <c r="L34" s="72"/>
      <c r="M34" s="61"/>
      <c r="N34" s="62" t="s">
        <v>44</v>
      </c>
      <c r="O34" s="73">
        <v>0.02</v>
      </c>
      <c r="P34" s="17"/>
      <c r="Q34" s="5"/>
      <c r="R34" s="1"/>
      <c r="S34" s="1"/>
      <c r="T34" s="1"/>
    </row>
    <row r="35" spans="2:20" x14ac:dyDescent="0.25">
      <c r="B35" s="303" t="s">
        <v>56</v>
      </c>
      <c r="C35" s="304"/>
      <c r="D35" s="304"/>
      <c r="E35" s="305"/>
      <c r="F35" s="18" t="s">
        <v>57</v>
      </c>
      <c r="G35" s="59"/>
      <c r="H35" s="69"/>
      <c r="I35" s="26"/>
      <c r="J35" s="26"/>
      <c r="K35" s="59"/>
      <c r="L35" s="35"/>
      <c r="M35" s="61"/>
      <c r="N35" s="17"/>
      <c r="O35" s="17"/>
      <c r="P35" s="40"/>
      <c r="Q35" s="5"/>
      <c r="R35" s="1"/>
      <c r="S35" s="1"/>
      <c r="T35" s="1"/>
    </row>
    <row r="36" spans="2:20" ht="15.75" thickBot="1" x14ac:dyDescent="0.3">
      <c r="B36" s="291" t="s">
        <v>58</v>
      </c>
      <c r="C36" s="292"/>
      <c r="D36" s="292"/>
      <c r="E36" s="293"/>
      <c r="F36" s="74" t="s">
        <v>55</v>
      </c>
      <c r="G36" s="75"/>
      <c r="H36" s="76"/>
      <c r="I36" s="47"/>
      <c r="J36" s="47"/>
      <c r="K36" s="75"/>
      <c r="L36" s="48"/>
      <c r="M36" s="61"/>
      <c r="N36" s="5"/>
      <c r="O36" s="5"/>
      <c r="P36" s="5"/>
      <c r="Q36" s="5"/>
      <c r="R36" s="1"/>
      <c r="S36" s="1"/>
      <c r="T36" s="1"/>
    </row>
    <row r="37" spans="2:20" ht="15.75" thickBot="1" x14ac:dyDescent="0.3">
      <c r="B37" s="279" t="s">
        <v>59</v>
      </c>
      <c r="C37" s="280"/>
      <c r="D37" s="280"/>
      <c r="E37" s="280"/>
      <c r="F37" s="280"/>
      <c r="G37" s="280"/>
      <c r="H37" s="280"/>
      <c r="I37" s="280"/>
      <c r="J37" s="280"/>
      <c r="K37" s="280"/>
      <c r="L37" s="281"/>
      <c r="M37" s="5"/>
      <c r="N37" s="5"/>
      <c r="O37" s="5"/>
      <c r="P37" s="77"/>
      <c r="Q37" s="5"/>
      <c r="R37" s="1"/>
      <c r="S37" s="1"/>
      <c r="T37" s="1"/>
    </row>
    <row r="38" spans="2:20" x14ac:dyDescent="0.25">
      <c r="B38" s="306" t="s">
        <v>16</v>
      </c>
      <c r="C38" s="307"/>
      <c r="D38" s="307"/>
      <c r="E38" s="308"/>
      <c r="F38" s="10" t="s">
        <v>17</v>
      </c>
      <c r="G38" s="78"/>
      <c r="H38" s="79"/>
      <c r="I38" s="80"/>
      <c r="J38" s="81" t="s">
        <v>60</v>
      </c>
      <c r="K38" s="81" t="s">
        <v>61</v>
      </c>
      <c r="L38" s="82"/>
      <c r="M38" s="5"/>
      <c r="N38" s="83"/>
      <c r="O38" s="5"/>
      <c r="P38" s="77"/>
      <c r="Q38" s="5"/>
      <c r="R38" s="1"/>
      <c r="S38" s="1"/>
      <c r="T38" s="1"/>
    </row>
    <row r="39" spans="2:20" x14ac:dyDescent="0.25">
      <c r="B39" s="300" t="s">
        <v>62</v>
      </c>
      <c r="C39" s="301"/>
      <c r="D39" s="301"/>
      <c r="E39" s="302"/>
      <c r="F39" s="18" t="s">
        <v>37</v>
      </c>
      <c r="G39" s="84"/>
      <c r="H39" s="85"/>
      <c r="I39" s="26"/>
      <c r="J39" s="32"/>
      <c r="K39" s="32"/>
      <c r="L39" s="28"/>
      <c r="M39" s="5"/>
      <c r="N39" s="86"/>
      <c r="O39" s="86"/>
      <c r="P39" s="86"/>
      <c r="Q39" s="86"/>
      <c r="R39" s="87"/>
      <c r="S39" s="1"/>
      <c r="T39" s="1"/>
    </row>
    <row r="40" spans="2:20" x14ac:dyDescent="0.25">
      <c r="B40" s="300" t="s">
        <v>63</v>
      </c>
      <c r="C40" s="301"/>
      <c r="D40" s="301"/>
      <c r="E40" s="302"/>
      <c r="F40" s="88" t="s">
        <v>39</v>
      </c>
      <c r="G40" s="89"/>
      <c r="H40" s="90"/>
      <c r="I40" s="26"/>
      <c r="J40" s="91" t="e">
        <f>+J39/H38</f>
        <v>#DIV/0!</v>
      </c>
      <c r="K40" s="91" t="e">
        <f>+K39/H38</f>
        <v>#DIV/0!</v>
      </c>
      <c r="L40" s="28"/>
      <c r="M40" s="5"/>
      <c r="N40" s="42"/>
      <c r="O40" s="29"/>
      <c r="P40" s="5"/>
      <c r="Q40" s="5"/>
      <c r="R40" s="1"/>
      <c r="S40" s="1"/>
      <c r="T40" s="1"/>
    </row>
    <row r="41" spans="2:20" x14ac:dyDescent="0.25">
      <c r="B41" s="300" t="s">
        <v>64</v>
      </c>
      <c r="C41" s="301"/>
      <c r="D41" s="301"/>
      <c r="E41" s="302"/>
      <c r="F41" s="88" t="s">
        <v>39</v>
      </c>
      <c r="G41" s="92"/>
      <c r="H41" s="90"/>
      <c r="I41" s="26"/>
      <c r="J41" s="33"/>
      <c r="K41" s="33"/>
      <c r="L41" s="28"/>
      <c r="M41" s="5"/>
      <c r="N41" s="9"/>
      <c r="O41" s="93"/>
      <c r="P41" s="5"/>
      <c r="Q41" s="5"/>
      <c r="R41" s="1"/>
      <c r="S41" s="1"/>
      <c r="T41" s="1"/>
    </row>
    <row r="42" spans="2:20" x14ac:dyDescent="0.25">
      <c r="B42" s="303" t="s">
        <v>65</v>
      </c>
      <c r="C42" s="304"/>
      <c r="D42" s="304"/>
      <c r="E42" s="305"/>
      <c r="F42" s="88" t="s">
        <v>11</v>
      </c>
      <c r="G42" s="92"/>
      <c r="H42" s="94"/>
      <c r="I42" s="26"/>
      <c r="J42" s="33"/>
      <c r="K42" s="95"/>
      <c r="L42" s="28"/>
      <c r="M42" s="1"/>
      <c r="N42" s="2"/>
      <c r="O42" s="2"/>
      <c r="P42" s="1"/>
      <c r="Q42" s="1"/>
      <c r="R42" s="1"/>
      <c r="S42" s="1"/>
      <c r="T42" s="1"/>
    </row>
    <row r="43" spans="2:20" x14ac:dyDescent="0.25">
      <c r="B43" s="285" t="s">
        <v>66</v>
      </c>
      <c r="C43" s="286"/>
      <c r="D43" s="286"/>
      <c r="E43" s="287"/>
      <c r="F43" s="88" t="s">
        <v>67</v>
      </c>
      <c r="G43" s="92"/>
      <c r="H43" s="96"/>
      <c r="I43" s="65"/>
      <c r="J43" s="97">
        <f>+H43</f>
        <v>0</v>
      </c>
      <c r="K43" s="98"/>
      <c r="L43" s="99"/>
      <c r="M43" s="2"/>
      <c r="N43" s="100"/>
      <c r="O43" s="1"/>
      <c r="P43" s="100"/>
      <c r="Q43" s="1"/>
      <c r="R43" s="1"/>
      <c r="S43" s="1"/>
      <c r="T43" s="1"/>
    </row>
    <row r="44" spans="2:20" x14ac:dyDescent="0.25">
      <c r="B44" s="285" t="s">
        <v>68</v>
      </c>
      <c r="C44" s="286"/>
      <c r="D44" s="286"/>
      <c r="E44" s="287"/>
      <c r="F44" s="88" t="s">
        <v>69</v>
      </c>
      <c r="G44" s="101"/>
      <c r="H44" s="102"/>
      <c r="I44" s="65"/>
      <c r="J44" s="97">
        <f>+J43/31.1035</f>
        <v>0</v>
      </c>
      <c r="K44" s="98"/>
      <c r="L44" s="99"/>
      <c r="M44" s="103"/>
      <c r="N44" s="104"/>
      <c r="O44" s="87"/>
      <c r="P44" s="87"/>
      <c r="Q44" s="1"/>
      <c r="R44" s="1"/>
      <c r="S44" s="1"/>
      <c r="T44" s="1"/>
    </row>
    <row r="45" spans="2:20" x14ac:dyDescent="0.25">
      <c r="B45" s="300" t="s">
        <v>70</v>
      </c>
      <c r="C45" s="301"/>
      <c r="D45" s="301"/>
      <c r="E45" s="302"/>
      <c r="F45" s="88" t="s">
        <v>39</v>
      </c>
      <c r="G45" s="105"/>
      <c r="H45" s="90"/>
      <c r="I45" s="106"/>
      <c r="J45" s="106"/>
      <c r="K45" s="106"/>
      <c r="L45" s="107"/>
      <c r="M45" s="104"/>
      <c r="N45" s="104"/>
      <c r="O45" s="87"/>
      <c r="P45" s="1"/>
      <c r="Q45" s="1"/>
      <c r="R45" s="1"/>
      <c r="S45" s="1"/>
      <c r="T45" s="1"/>
    </row>
    <row r="46" spans="2:20" x14ac:dyDescent="0.25">
      <c r="B46" s="300" t="s">
        <v>71</v>
      </c>
      <c r="C46" s="301"/>
      <c r="D46" s="301"/>
      <c r="E46" s="302"/>
      <c r="F46" s="18" t="s">
        <v>39</v>
      </c>
      <c r="G46" s="105"/>
      <c r="H46" s="90"/>
      <c r="I46" s="106"/>
      <c r="J46" s="106"/>
      <c r="K46" s="106"/>
      <c r="L46" s="107"/>
      <c r="M46" s="1"/>
      <c r="N46" s="108"/>
      <c r="O46" s="104"/>
      <c r="P46" s="1"/>
      <c r="Q46" s="1"/>
      <c r="R46" s="1"/>
      <c r="S46" s="1"/>
      <c r="T46" s="1"/>
    </row>
    <row r="47" spans="2:20" x14ac:dyDescent="0.25">
      <c r="B47" s="285" t="s">
        <v>72</v>
      </c>
      <c r="C47" s="286"/>
      <c r="D47" s="286"/>
      <c r="E47" s="287"/>
      <c r="F47" s="18" t="s">
        <v>67</v>
      </c>
      <c r="G47" s="109"/>
      <c r="H47" s="110"/>
      <c r="I47" s="111"/>
      <c r="J47" s="97">
        <f>+H47</f>
        <v>0</v>
      </c>
      <c r="K47" s="110"/>
      <c r="L47" s="112"/>
      <c r="M47" s="100"/>
      <c r="N47" s="2"/>
      <c r="O47" s="113"/>
      <c r="P47" s="87"/>
      <c r="Q47" s="1"/>
      <c r="R47" s="1"/>
      <c r="S47" s="1"/>
      <c r="T47" s="1"/>
    </row>
    <row r="48" spans="2:20" x14ac:dyDescent="0.25">
      <c r="B48" s="288" t="s">
        <v>73</v>
      </c>
      <c r="C48" s="289"/>
      <c r="D48" s="289"/>
      <c r="E48" s="290"/>
      <c r="F48" s="114" t="s">
        <v>69</v>
      </c>
      <c r="G48" s="115"/>
      <c r="H48" s="116"/>
      <c r="I48" s="117"/>
      <c r="J48" s="118">
        <f>+J47/31.1035</f>
        <v>0</v>
      </c>
      <c r="K48" s="116"/>
      <c r="L48" s="119"/>
      <c r="M48" s="104"/>
      <c r="N48" s="104"/>
      <c r="O48" s="87"/>
      <c r="P48" s="1"/>
      <c r="Q48" s="1"/>
      <c r="R48" s="1"/>
      <c r="S48" s="1"/>
      <c r="T48" s="1"/>
    </row>
    <row r="49" spans="2:20" ht="15.75" thickBot="1" x14ac:dyDescent="0.3">
      <c r="B49" s="291" t="s">
        <v>65</v>
      </c>
      <c r="C49" s="292"/>
      <c r="D49" s="292"/>
      <c r="E49" s="293"/>
      <c r="F49" s="88" t="s">
        <v>11</v>
      </c>
      <c r="G49" s="33"/>
      <c r="H49" s="94"/>
      <c r="I49" s="26"/>
      <c r="J49" s="33"/>
      <c r="K49" s="95"/>
      <c r="L49" s="28"/>
      <c r="M49" s="104"/>
      <c r="N49" s="104"/>
      <c r="O49" s="1"/>
      <c r="P49" s="1"/>
      <c r="Q49" s="87"/>
      <c r="R49" s="1"/>
      <c r="S49" s="1"/>
      <c r="T49" s="1"/>
    </row>
    <row r="50" spans="2:20" ht="15.75" thickBot="1" x14ac:dyDescent="0.3">
      <c r="B50" s="279" t="s">
        <v>74</v>
      </c>
      <c r="C50" s="280"/>
      <c r="D50" s="280"/>
      <c r="E50" s="280"/>
      <c r="F50" s="280"/>
      <c r="G50" s="280"/>
      <c r="H50" s="280"/>
      <c r="I50" s="280"/>
      <c r="J50" s="280"/>
      <c r="K50" s="280"/>
      <c r="L50" s="281"/>
      <c r="M50" s="2"/>
      <c r="N50" s="113"/>
      <c r="O50" s="1"/>
      <c r="P50" s="1"/>
      <c r="Q50" s="104"/>
      <c r="R50" s="104"/>
      <c r="S50" s="1"/>
      <c r="T50" s="1"/>
    </row>
    <row r="51" spans="2:20" ht="15.75" thickBot="1" x14ac:dyDescent="0.3">
      <c r="B51" s="294"/>
      <c r="C51" s="295"/>
      <c r="D51" s="295"/>
      <c r="E51" s="296"/>
      <c r="F51" s="120"/>
      <c r="G51" s="120"/>
      <c r="H51" s="120"/>
      <c r="I51" s="120"/>
      <c r="J51" s="121" t="s">
        <v>75</v>
      </c>
      <c r="K51" s="121" t="s">
        <v>76</v>
      </c>
      <c r="L51" s="121" t="s">
        <v>77</v>
      </c>
      <c r="M51" s="2"/>
      <c r="N51" s="113"/>
      <c r="O51" s="1"/>
      <c r="P51" s="1"/>
      <c r="Q51" s="104"/>
      <c r="R51" s="104"/>
      <c r="S51" s="1"/>
      <c r="T51" s="1"/>
    </row>
    <row r="52" spans="2:20" x14ac:dyDescent="0.25">
      <c r="B52" s="297" t="s">
        <v>78</v>
      </c>
      <c r="C52" s="298"/>
      <c r="D52" s="298"/>
      <c r="E52" s="299"/>
      <c r="F52" s="122" t="s">
        <v>69</v>
      </c>
      <c r="G52" s="123"/>
      <c r="H52" s="124"/>
      <c r="I52" s="125"/>
      <c r="J52" s="126"/>
      <c r="K52" s="127">
        <f>+J52+L52+M52</f>
        <v>0</v>
      </c>
      <c r="L52" s="128"/>
      <c r="M52" s="2"/>
      <c r="N52" s="104"/>
      <c r="O52" s="113"/>
      <c r="P52" s="1"/>
      <c r="Q52" s="2"/>
      <c r="R52" s="2"/>
      <c r="T52" s="1"/>
    </row>
    <row r="53" spans="2:20" ht="15.75" thickBot="1" x14ac:dyDescent="0.3">
      <c r="B53" s="270" t="s">
        <v>79</v>
      </c>
      <c r="C53" s="271"/>
      <c r="D53" s="271"/>
      <c r="E53" s="272"/>
      <c r="F53" s="129" t="s">
        <v>69</v>
      </c>
      <c r="G53" s="130"/>
      <c r="H53" s="131"/>
      <c r="I53" s="132">
        <v>0.9785324113799897</v>
      </c>
      <c r="J53" s="133"/>
      <c r="K53" s="133">
        <f>+J53+L53+M53</f>
        <v>0</v>
      </c>
      <c r="L53" s="134"/>
      <c r="M53" s="135"/>
      <c r="N53" s="104"/>
      <c r="O53" s="113"/>
      <c r="P53" s="1"/>
      <c r="Q53" s="104"/>
      <c r="R53" s="2"/>
      <c r="S53" s="1"/>
      <c r="T53" s="1"/>
    </row>
    <row r="54" spans="2:20" x14ac:dyDescent="0.25">
      <c r="B54" s="273" t="s">
        <v>80</v>
      </c>
      <c r="C54" s="274"/>
      <c r="D54" s="274"/>
      <c r="E54" s="274"/>
      <c r="F54" s="136" t="s">
        <v>55</v>
      </c>
      <c r="G54" s="137"/>
      <c r="H54" s="138"/>
      <c r="I54" s="139"/>
      <c r="J54" s="140"/>
      <c r="K54" s="141"/>
      <c r="L54" s="142"/>
      <c r="M54" s="143"/>
      <c r="N54" s="104"/>
      <c r="O54" s="113"/>
      <c r="P54" s="104"/>
      <c r="Q54" s="104"/>
      <c r="R54" s="104"/>
      <c r="S54" s="1"/>
      <c r="T54" s="1"/>
    </row>
    <row r="55" spans="2:20" x14ac:dyDescent="0.25">
      <c r="B55" s="275" t="s">
        <v>81</v>
      </c>
      <c r="C55" s="276"/>
      <c r="D55" s="276"/>
      <c r="E55" s="276"/>
      <c r="F55" s="18" t="s">
        <v>55</v>
      </c>
      <c r="G55" s="106"/>
      <c r="H55" s="91"/>
      <c r="I55" s="144"/>
      <c r="J55" s="91"/>
      <c r="K55" s="145"/>
      <c r="L55" s="146"/>
      <c r="M55" s="1"/>
      <c r="N55" s="104"/>
      <c r="O55" s="113"/>
      <c r="P55" s="1"/>
      <c r="Q55" s="1"/>
      <c r="R55" s="147"/>
      <c r="S55" s="1"/>
      <c r="T55" s="1"/>
    </row>
    <row r="56" spans="2:20" ht="15.75" thickBot="1" x14ac:dyDescent="0.3">
      <c r="B56" s="277" t="s">
        <v>82</v>
      </c>
      <c r="C56" s="278"/>
      <c r="D56" s="278"/>
      <c r="E56" s="278"/>
      <c r="F56" s="74" t="s">
        <v>55</v>
      </c>
      <c r="G56" s="148"/>
      <c r="H56" s="149"/>
      <c r="I56" s="150"/>
      <c r="J56" s="151"/>
      <c r="K56" s="151"/>
      <c r="L56" s="152"/>
      <c r="M56" s="1"/>
      <c r="N56" s="104"/>
      <c r="O56" s="104"/>
      <c r="P56" s="1"/>
      <c r="Q56" s="1"/>
      <c r="R56" s="1"/>
      <c r="S56" s="1"/>
      <c r="T56" s="1"/>
    </row>
    <row r="57" spans="2:20" ht="15.75" thickBot="1" x14ac:dyDescent="0.3">
      <c r="B57" s="279" t="s">
        <v>83</v>
      </c>
      <c r="C57" s="280"/>
      <c r="D57" s="280"/>
      <c r="E57" s="280"/>
      <c r="F57" s="280"/>
      <c r="G57" s="280"/>
      <c r="H57" s="280"/>
      <c r="I57" s="280"/>
      <c r="J57" s="280"/>
      <c r="K57" s="280"/>
      <c r="L57" s="281"/>
      <c r="M57" s="1"/>
      <c r="N57" s="104"/>
      <c r="O57" s="104"/>
      <c r="P57" s="104"/>
      <c r="Q57" s="104"/>
      <c r="R57" s="1"/>
      <c r="S57" s="1"/>
      <c r="T57" s="1"/>
    </row>
    <row r="58" spans="2:20" x14ac:dyDescent="0.25">
      <c r="B58" s="282" t="s">
        <v>84</v>
      </c>
      <c r="C58" s="283"/>
      <c r="D58" s="283"/>
      <c r="E58" s="284"/>
      <c r="F58" s="153" t="s">
        <v>85</v>
      </c>
      <c r="G58" s="154"/>
      <c r="H58" s="155" t="e">
        <f>+H24/H23</f>
        <v>#DIV/0!</v>
      </c>
      <c r="I58" s="154"/>
      <c r="J58" s="154"/>
      <c r="K58" s="154"/>
      <c r="L58" s="156"/>
      <c r="M58" s="104"/>
      <c r="N58" s="157"/>
      <c r="O58" s="158"/>
      <c r="P58" s="159"/>
      <c r="Q58" s="1"/>
      <c r="R58" s="1"/>
      <c r="S58" s="1"/>
      <c r="T58" s="1"/>
    </row>
    <row r="59" spans="2:20" x14ac:dyDescent="0.25">
      <c r="B59" s="267" t="s">
        <v>86</v>
      </c>
      <c r="C59" s="268"/>
      <c r="D59" s="268"/>
      <c r="E59" s="269"/>
      <c r="F59" s="160" t="s">
        <v>85</v>
      </c>
      <c r="G59" s="161"/>
      <c r="H59" s="162" t="e">
        <f>+H58*0.95</f>
        <v>#DIV/0!</v>
      </c>
      <c r="I59" s="161"/>
      <c r="J59" s="161"/>
      <c r="K59" s="161"/>
      <c r="L59" s="163"/>
      <c r="M59" s="104"/>
      <c r="N59" s="157"/>
      <c r="O59" s="158"/>
      <c r="P59" s="159"/>
      <c r="Q59" s="1"/>
      <c r="R59" s="1"/>
      <c r="S59" s="1"/>
      <c r="T59" s="1"/>
    </row>
    <row r="60" spans="2:20" x14ac:dyDescent="0.25">
      <c r="B60" s="267" t="s">
        <v>87</v>
      </c>
      <c r="C60" s="268"/>
      <c r="D60" s="268"/>
      <c r="E60" s="269"/>
      <c r="F60" s="160" t="s">
        <v>88</v>
      </c>
      <c r="G60" s="161"/>
      <c r="H60" s="164"/>
      <c r="I60" s="161"/>
      <c r="J60" s="161"/>
      <c r="K60" s="161"/>
      <c r="L60" s="163"/>
      <c r="M60" s="104"/>
      <c r="N60" s="157"/>
      <c r="O60" s="158"/>
      <c r="P60" s="159"/>
      <c r="Q60" s="1"/>
      <c r="R60" s="1"/>
      <c r="S60" s="1"/>
      <c r="T60" s="1"/>
    </row>
    <row r="61" spans="2:20" x14ac:dyDescent="0.25">
      <c r="B61" s="267" t="s">
        <v>89</v>
      </c>
      <c r="C61" s="268"/>
      <c r="D61" s="268"/>
      <c r="E61" s="269"/>
      <c r="F61" s="160" t="s">
        <v>85</v>
      </c>
      <c r="G61" s="161"/>
      <c r="H61" s="162" t="e">
        <f>H39/H38</f>
        <v>#DIV/0!</v>
      </c>
      <c r="I61" s="161"/>
      <c r="J61" s="161"/>
      <c r="K61" s="161"/>
      <c r="L61" s="163"/>
      <c r="M61" s="104"/>
      <c r="N61" s="157"/>
      <c r="O61" s="158"/>
      <c r="P61" s="159"/>
      <c r="Q61" s="1"/>
      <c r="R61" s="1"/>
      <c r="S61" s="1"/>
      <c r="T61" s="1"/>
    </row>
    <row r="62" spans="2:20" x14ac:dyDescent="0.25">
      <c r="B62" s="267" t="s">
        <v>90</v>
      </c>
      <c r="C62" s="268"/>
      <c r="D62" s="268"/>
      <c r="E62" s="269"/>
      <c r="F62" s="160" t="s">
        <v>91</v>
      </c>
      <c r="G62" s="161"/>
      <c r="H62" s="164"/>
      <c r="I62" s="161"/>
      <c r="J62" s="161"/>
      <c r="K62" s="161"/>
      <c r="L62" s="163"/>
      <c r="M62" s="104"/>
      <c r="N62" s="157"/>
      <c r="O62" s="158"/>
      <c r="P62" s="159"/>
      <c r="Q62" s="1"/>
      <c r="R62" s="1"/>
      <c r="S62" s="1"/>
      <c r="T62" s="1"/>
    </row>
    <row r="63" spans="2:20" x14ac:dyDescent="0.25">
      <c r="B63" s="267" t="s">
        <v>92</v>
      </c>
      <c r="C63" s="268"/>
      <c r="D63" s="268"/>
      <c r="E63" s="269"/>
      <c r="F63" s="160" t="s">
        <v>93</v>
      </c>
      <c r="G63" s="165"/>
      <c r="H63" s="166" t="e">
        <f>(H58*24)-(H61*24/0.995)</f>
        <v>#DIV/0!</v>
      </c>
      <c r="I63" s="167"/>
      <c r="J63" s="167"/>
      <c r="K63" s="168"/>
      <c r="L63" s="169"/>
      <c r="M63" s="104"/>
      <c r="N63" s="157"/>
      <c r="O63" s="158"/>
      <c r="P63" s="159"/>
      <c r="Q63" s="1"/>
      <c r="R63" s="170"/>
      <c r="S63" s="1"/>
      <c r="T63" s="1"/>
    </row>
    <row r="64" spans="2:20" x14ac:dyDescent="0.25">
      <c r="B64" s="260" t="s">
        <v>94</v>
      </c>
      <c r="C64" s="261"/>
      <c r="D64" s="261"/>
      <c r="E64" s="262"/>
      <c r="F64" s="165" t="s">
        <v>95</v>
      </c>
      <c r="G64" s="171"/>
      <c r="H64" s="172"/>
      <c r="I64" s="173"/>
      <c r="J64" s="174"/>
      <c r="K64" s="174"/>
      <c r="L64" s="175"/>
      <c r="M64" s="1"/>
      <c r="N64" s="1"/>
      <c r="O64" s="176"/>
      <c r="P64" s="176"/>
      <c r="Q64" s="1"/>
      <c r="R64" s="1"/>
      <c r="S64" s="1"/>
      <c r="T64" s="1"/>
    </row>
    <row r="65" spans="2:20" x14ac:dyDescent="0.25">
      <c r="B65" s="260" t="s">
        <v>96</v>
      </c>
      <c r="C65" s="261"/>
      <c r="D65" s="261"/>
      <c r="E65" s="262"/>
      <c r="F65" s="165" t="s">
        <v>95</v>
      </c>
      <c r="G65" s="167"/>
      <c r="H65" s="167"/>
      <c r="I65" s="167"/>
      <c r="J65" s="168"/>
      <c r="K65" s="168"/>
      <c r="L65" s="169"/>
      <c r="M65" s="1"/>
      <c r="N65" s="2"/>
      <c r="O65" s="2"/>
      <c r="P65" s="104"/>
      <c r="Q65" s="1"/>
      <c r="R65" s="1"/>
      <c r="S65" s="1"/>
      <c r="T65" s="1"/>
    </row>
    <row r="66" spans="2:20" x14ac:dyDescent="0.25">
      <c r="B66" s="260" t="s">
        <v>97</v>
      </c>
      <c r="C66" s="261"/>
      <c r="D66" s="261"/>
      <c r="E66" s="262"/>
      <c r="F66" s="165" t="s">
        <v>98</v>
      </c>
      <c r="G66" s="167"/>
      <c r="H66" s="167"/>
      <c r="I66" s="167"/>
      <c r="J66" s="168"/>
      <c r="K66" s="168"/>
      <c r="L66" s="169"/>
      <c r="M66" s="2"/>
      <c r="N66" s="2"/>
      <c r="O66" s="2"/>
      <c r="P66" s="104"/>
      <c r="Q66" s="2"/>
      <c r="R66" s="1"/>
      <c r="S66" s="1"/>
      <c r="T66" s="1"/>
    </row>
    <row r="67" spans="2:20" x14ac:dyDescent="0.25">
      <c r="B67" s="260" t="s">
        <v>99</v>
      </c>
      <c r="C67" s="261"/>
      <c r="D67" s="261"/>
      <c r="E67" s="262"/>
      <c r="F67" s="165" t="s">
        <v>98</v>
      </c>
      <c r="G67" s="177"/>
      <c r="H67" s="177"/>
      <c r="I67" s="177"/>
      <c r="J67" s="177"/>
      <c r="K67" s="178"/>
      <c r="L67" s="179"/>
      <c r="M67" s="2"/>
      <c r="N67" s="2"/>
      <c r="O67" s="1"/>
      <c r="P67" s="180"/>
      <c r="Q67" s="1"/>
      <c r="R67" s="1"/>
      <c r="S67" s="1"/>
      <c r="T67" s="1"/>
    </row>
    <row r="68" spans="2:20" ht="15.75" thickBot="1" x14ac:dyDescent="0.3">
      <c r="B68" s="263"/>
      <c r="C68" s="264"/>
      <c r="D68" s="264"/>
      <c r="E68" s="265"/>
      <c r="F68" s="181"/>
      <c r="G68" s="182"/>
      <c r="H68" s="182"/>
      <c r="I68" s="182"/>
      <c r="J68" s="183"/>
      <c r="K68" s="184"/>
      <c r="L68" s="185"/>
      <c r="M68" s="2"/>
      <c r="N68" s="2"/>
      <c r="O68" s="1"/>
      <c r="P68" s="2"/>
      <c r="Q68" s="2"/>
      <c r="R68" s="1"/>
      <c r="S68" s="1"/>
      <c r="T68" s="1"/>
    </row>
    <row r="69" spans="2:20" ht="15.75" x14ac:dyDescent="0.25">
      <c r="B69" s="186"/>
      <c r="C69" s="187"/>
      <c r="D69" s="187"/>
      <c r="E69" s="188"/>
      <c r="F69" s="189"/>
      <c r="G69" s="190"/>
      <c r="H69" s="191"/>
      <c r="I69" s="192"/>
      <c r="J69" s="192"/>
      <c r="K69" s="192"/>
      <c r="L69" s="193"/>
      <c r="M69" s="5"/>
      <c r="N69" s="180"/>
      <c r="O69" s="104"/>
      <c r="P69" s="1"/>
      <c r="Q69" s="1"/>
      <c r="R69" s="1"/>
      <c r="S69" s="1"/>
      <c r="T69" s="1"/>
    </row>
    <row r="70" spans="2:20" x14ac:dyDescent="0.25">
      <c r="B70" s="194"/>
      <c r="C70" s="195"/>
      <c r="D70" s="196"/>
      <c r="E70" s="197"/>
      <c r="F70" s="198"/>
      <c r="G70" s="199"/>
      <c r="H70" s="200"/>
      <c r="I70" s="201"/>
      <c r="J70" s="202"/>
      <c r="K70" s="203"/>
      <c r="L70" s="204"/>
      <c r="M70" s="5"/>
      <c r="N70" s="180"/>
      <c r="O70" s="1"/>
      <c r="P70" s="1"/>
      <c r="Q70" s="1"/>
      <c r="R70" s="1"/>
      <c r="S70" s="1"/>
      <c r="T70" s="1"/>
    </row>
    <row r="71" spans="2:20" x14ac:dyDescent="0.25">
      <c r="B71" s="186"/>
      <c r="C71" s="196"/>
      <c r="D71" s="196"/>
      <c r="E71" s="197"/>
      <c r="F71" s="198"/>
      <c r="G71" s="196"/>
      <c r="H71" s="205"/>
      <c r="I71" s="206"/>
      <c r="J71" s="195"/>
      <c r="K71" s="207"/>
      <c r="L71" s="208"/>
      <c r="M71" s="5"/>
      <c r="N71" s="180"/>
      <c r="O71" s="1"/>
      <c r="P71" s="180"/>
      <c r="Q71" s="1"/>
      <c r="R71" s="1"/>
      <c r="S71" s="1"/>
      <c r="T71" s="1"/>
    </row>
    <row r="72" spans="2:20" x14ac:dyDescent="0.25">
      <c r="B72" s="186"/>
      <c r="C72" s="196"/>
      <c r="D72" s="196"/>
      <c r="E72" s="197"/>
      <c r="F72" s="209"/>
      <c r="G72" s="199"/>
      <c r="H72" s="210"/>
      <c r="I72" s="206"/>
      <c r="J72" s="195"/>
      <c r="K72" s="207"/>
      <c r="L72" s="208"/>
      <c r="M72" s="5"/>
      <c r="N72" s="1"/>
      <c r="O72" s="1"/>
      <c r="P72" s="1"/>
      <c r="Q72" s="1"/>
      <c r="R72" s="1"/>
      <c r="S72" s="1"/>
      <c r="T72" s="1"/>
    </row>
    <row r="73" spans="2:20" x14ac:dyDescent="0.25">
      <c r="B73" s="186"/>
      <c r="C73" s="196"/>
      <c r="D73" s="196"/>
      <c r="E73" s="197"/>
      <c r="F73" s="198"/>
      <c r="G73" s="211"/>
      <c r="H73" s="212"/>
      <c r="I73" s="207"/>
      <c r="J73" s="195"/>
      <c r="K73" s="207"/>
      <c r="L73" s="208"/>
      <c r="M73" s="29"/>
      <c r="N73" s="1"/>
      <c r="O73" s="1"/>
      <c r="P73" s="1"/>
      <c r="Q73" s="1"/>
      <c r="R73" s="1"/>
      <c r="S73" s="1"/>
      <c r="T73" s="1"/>
    </row>
    <row r="74" spans="2:20" x14ac:dyDescent="0.25">
      <c r="B74" s="186"/>
      <c r="C74" s="196"/>
      <c r="D74" s="196"/>
      <c r="E74" s="197"/>
      <c r="F74" s="209"/>
      <c r="G74" s="266"/>
      <c r="H74" s="266"/>
      <c r="I74" s="213"/>
      <c r="J74" s="206"/>
      <c r="K74" s="214"/>
      <c r="L74" s="208"/>
      <c r="M74" s="5"/>
      <c r="N74" s="1"/>
      <c r="O74" s="1"/>
      <c r="P74" s="1"/>
      <c r="Q74" s="1"/>
      <c r="R74" s="1"/>
      <c r="S74" s="1"/>
      <c r="T74" s="1"/>
    </row>
    <row r="75" spans="2:20" x14ac:dyDescent="0.25">
      <c r="B75" s="186"/>
      <c r="C75" s="187"/>
      <c r="D75" s="187"/>
      <c r="E75" s="197"/>
      <c r="F75" s="215"/>
      <c r="G75" s="216"/>
      <c r="H75" s="217"/>
      <c r="I75" s="218"/>
      <c r="J75" s="219"/>
      <c r="K75" s="220"/>
      <c r="L75" s="221"/>
      <c r="M75" s="222"/>
      <c r="N75" s="1"/>
      <c r="O75" s="1"/>
      <c r="P75" s="1"/>
      <c r="Q75" s="1"/>
      <c r="R75" s="1"/>
      <c r="S75" s="1"/>
      <c r="T75" s="1"/>
    </row>
    <row r="76" spans="2:20" x14ac:dyDescent="0.25">
      <c r="B76" s="186"/>
      <c r="C76" s="187"/>
      <c r="D76" s="187"/>
      <c r="E76" s="197"/>
      <c r="F76" s="215"/>
      <c r="G76" s="216"/>
      <c r="H76" s="223"/>
      <c r="I76" s="218"/>
      <c r="J76" s="224"/>
      <c r="K76" s="225"/>
      <c r="L76" s="193"/>
      <c r="M76" s="226">
        <v>421</v>
      </c>
      <c r="N76" s="227"/>
      <c r="O76" s="1"/>
      <c r="P76" s="1"/>
      <c r="Q76" s="1"/>
      <c r="R76" s="1"/>
      <c r="S76" s="1"/>
      <c r="T76" s="1"/>
    </row>
    <row r="77" spans="2:20" x14ac:dyDescent="0.25">
      <c r="B77" s="186"/>
      <c r="C77" s="187"/>
      <c r="D77" s="187"/>
      <c r="E77" s="197"/>
      <c r="F77" s="215"/>
      <c r="G77" s="216"/>
      <c r="H77" s="223"/>
      <c r="I77" s="228"/>
      <c r="J77" s="197"/>
      <c r="K77" s="229"/>
      <c r="L77" s="221"/>
      <c r="M77" s="226">
        <v>416</v>
      </c>
      <c r="N77" s="1"/>
      <c r="O77" s="1"/>
      <c r="P77" s="1"/>
      <c r="Q77" s="1"/>
      <c r="R77" s="1"/>
      <c r="S77" s="1"/>
      <c r="T77" s="1"/>
    </row>
    <row r="78" spans="2:20" x14ac:dyDescent="0.25">
      <c r="B78" s="186"/>
      <c r="C78" s="187"/>
      <c r="D78" s="187"/>
      <c r="E78" s="197"/>
      <c r="F78" s="215"/>
      <c r="G78" s="216"/>
      <c r="H78" s="230"/>
      <c r="I78" s="216"/>
      <c r="J78" s="197"/>
      <c r="K78" s="231"/>
      <c r="L78" s="232"/>
      <c r="M78" s="226">
        <v>417</v>
      </c>
      <c r="N78" s="1"/>
      <c r="O78" s="2"/>
      <c r="P78" s="1"/>
      <c r="Q78" s="1"/>
      <c r="R78" s="1"/>
      <c r="S78" s="1"/>
      <c r="T78" s="1"/>
    </row>
    <row r="79" spans="2:20" x14ac:dyDescent="0.25">
      <c r="B79" s="233"/>
      <c r="C79" s="196"/>
      <c r="D79" s="196"/>
      <c r="E79" s="187"/>
      <c r="F79" s="234"/>
      <c r="G79" s="235"/>
      <c r="H79" s="236"/>
      <c r="I79" s="216"/>
      <c r="J79" s="212"/>
      <c r="K79" s="212"/>
      <c r="L79" s="237"/>
      <c r="M79" s="226">
        <v>417</v>
      </c>
      <c r="N79" s="1"/>
      <c r="O79" s="1"/>
      <c r="P79" s="1"/>
      <c r="Q79" s="1"/>
      <c r="R79" s="1"/>
      <c r="S79" s="1"/>
      <c r="T79" s="1"/>
    </row>
    <row r="80" spans="2:20" x14ac:dyDescent="0.25">
      <c r="B80" s="238"/>
      <c r="C80" s="196"/>
      <c r="D80" s="196"/>
      <c r="E80" s="187"/>
      <c r="F80" s="234"/>
      <c r="G80" s="235"/>
      <c r="H80" s="236"/>
      <c r="I80" s="216"/>
      <c r="J80" s="212"/>
      <c r="K80" s="212"/>
      <c r="L80" s="237"/>
      <c r="M80" s="226">
        <v>420</v>
      </c>
      <c r="N80" s="1"/>
      <c r="O80" s="1"/>
      <c r="P80" s="1"/>
      <c r="Q80" s="1"/>
      <c r="R80" s="1"/>
      <c r="S80" s="1"/>
      <c r="T80" s="1"/>
    </row>
    <row r="81" spans="2:20" x14ac:dyDescent="0.25">
      <c r="B81" s="239"/>
      <c r="C81" s="240"/>
      <c r="D81" s="196"/>
      <c r="E81" s="187"/>
      <c r="F81" s="234"/>
      <c r="G81" s="241"/>
      <c r="H81" s="236"/>
      <c r="I81" s="216"/>
      <c r="J81" s="212"/>
      <c r="K81" s="212"/>
      <c r="L81" s="237"/>
      <c r="M81" s="226">
        <v>422</v>
      </c>
      <c r="N81" s="1"/>
      <c r="O81" s="1"/>
      <c r="P81" s="1"/>
      <c r="Q81" s="1"/>
      <c r="R81" s="1"/>
      <c r="S81" s="1"/>
      <c r="T81" s="1"/>
    </row>
    <row r="82" spans="2:20" x14ac:dyDescent="0.25">
      <c r="B82" s="242"/>
      <c r="C82" s="240"/>
      <c r="D82" s="196"/>
      <c r="E82" s="187"/>
      <c r="F82" s="234"/>
      <c r="G82" s="235"/>
      <c r="H82" s="236"/>
      <c r="I82" s="216"/>
      <c r="J82" s="212"/>
      <c r="K82" s="212"/>
      <c r="L82" s="237"/>
      <c r="M82" s="226">
        <v>424</v>
      </c>
      <c r="N82" s="1"/>
      <c r="O82" s="1"/>
      <c r="P82" s="1"/>
      <c r="Q82" s="1"/>
      <c r="R82" s="1"/>
      <c r="S82" s="1"/>
      <c r="T82" s="1"/>
    </row>
    <row r="83" spans="2:20" x14ac:dyDescent="0.25">
      <c r="B83" s="239"/>
      <c r="C83" s="240"/>
      <c r="D83" s="196"/>
      <c r="E83" s="187"/>
      <c r="F83" s="234"/>
      <c r="G83" s="235"/>
      <c r="H83" s="236"/>
      <c r="I83" s="216"/>
      <c r="J83" s="212"/>
      <c r="K83" s="212"/>
      <c r="L83" s="237"/>
      <c r="M83" s="226">
        <v>425</v>
      </c>
      <c r="N83" s="1"/>
      <c r="O83" s="1"/>
      <c r="P83" s="1"/>
      <c r="Q83" s="1"/>
      <c r="R83" s="1"/>
      <c r="S83" s="1"/>
      <c r="T83" s="1"/>
    </row>
    <row r="84" spans="2:20" x14ac:dyDescent="0.25">
      <c r="B84" s="243"/>
      <c r="C84" s="244"/>
      <c r="D84" s="244"/>
      <c r="E84" s="245"/>
      <c r="F84" s="245"/>
      <c r="G84" s="246"/>
      <c r="H84" s="247"/>
      <c r="I84" s="248"/>
      <c r="J84" s="249"/>
      <c r="K84" s="249"/>
      <c r="L84" s="250"/>
      <c r="M84" s="1"/>
      <c r="N84" s="1"/>
      <c r="O84" s="1"/>
      <c r="P84" s="1"/>
      <c r="Q84" s="1"/>
      <c r="R84" s="1"/>
      <c r="S84" s="1"/>
      <c r="T84" s="1"/>
    </row>
    <row r="85" spans="2:20" ht="15.75" thickBot="1" x14ac:dyDescent="0.3">
      <c r="B85" s="251"/>
      <c r="C85" s="252"/>
      <c r="D85" s="252"/>
      <c r="E85" s="253"/>
      <c r="F85" s="254"/>
      <c r="G85" s="255"/>
      <c r="H85" s="256"/>
      <c r="I85" s="257"/>
      <c r="J85" s="258"/>
      <c r="K85" s="258"/>
      <c r="L85" s="259"/>
      <c r="M85" s="1"/>
      <c r="N85" s="1"/>
      <c r="O85" s="1"/>
      <c r="P85" s="1"/>
      <c r="Q85" s="1"/>
      <c r="R85" s="1"/>
      <c r="S85" s="1"/>
      <c r="T85" s="1"/>
    </row>
  </sheetData>
  <mergeCells count="75">
    <mergeCell ref="B2:C5"/>
    <mergeCell ref="D2:H5"/>
    <mergeCell ref="I2:J2"/>
    <mergeCell ref="K2:L2"/>
    <mergeCell ref="I3:J3"/>
    <mergeCell ref="K3:L3"/>
    <mergeCell ref="I4:J4"/>
    <mergeCell ref="K4:L4"/>
    <mergeCell ref="I5:J5"/>
    <mergeCell ref="K5:L5"/>
    <mergeCell ref="B14:E14"/>
    <mergeCell ref="C6:E6"/>
    <mergeCell ref="F6:F7"/>
    <mergeCell ref="G6:I6"/>
    <mergeCell ref="J6:K6"/>
    <mergeCell ref="B7:E7"/>
    <mergeCell ref="B8:L8"/>
    <mergeCell ref="B9:E9"/>
    <mergeCell ref="B10:E10"/>
    <mergeCell ref="B11:E11"/>
    <mergeCell ref="B12:E12"/>
    <mergeCell ref="B13:E13"/>
    <mergeCell ref="B28:E28"/>
    <mergeCell ref="B15:E15"/>
    <mergeCell ref="B18:E18"/>
    <mergeCell ref="B19:E19"/>
    <mergeCell ref="B20:E20"/>
    <mergeCell ref="B21:E21"/>
    <mergeCell ref="B22:L22"/>
    <mergeCell ref="B23:E23"/>
    <mergeCell ref="B24:E24"/>
    <mergeCell ref="B25:E25"/>
    <mergeCell ref="B26:E26"/>
    <mergeCell ref="B27:E27"/>
    <mergeCell ref="B40:E40"/>
    <mergeCell ref="B29:E29"/>
    <mergeCell ref="B30:E30"/>
    <mergeCell ref="B31:E31"/>
    <mergeCell ref="B32:E32"/>
    <mergeCell ref="B33:E33"/>
    <mergeCell ref="B34:E34"/>
    <mergeCell ref="B35:E35"/>
    <mergeCell ref="B36:E36"/>
    <mergeCell ref="B37:L37"/>
    <mergeCell ref="B38:E38"/>
    <mergeCell ref="B39:E39"/>
    <mergeCell ref="B52:E52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L50"/>
    <mergeCell ref="B51:E51"/>
    <mergeCell ref="B64:E64"/>
    <mergeCell ref="B53:E53"/>
    <mergeCell ref="B54:E54"/>
    <mergeCell ref="B55:E55"/>
    <mergeCell ref="B56:E56"/>
    <mergeCell ref="B57:L57"/>
    <mergeCell ref="B58:E58"/>
    <mergeCell ref="B59:E59"/>
    <mergeCell ref="B60:E60"/>
    <mergeCell ref="B61:E61"/>
    <mergeCell ref="B62:E62"/>
    <mergeCell ref="B63:E63"/>
    <mergeCell ref="B65:E65"/>
    <mergeCell ref="B66:E66"/>
    <mergeCell ref="B67:E67"/>
    <mergeCell ref="B68:E68"/>
    <mergeCell ref="G74:H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2016-04-23T18:26:13Z</dcterms:created>
  <dcterms:modified xsi:type="dcterms:W3CDTF">2016-04-25T01:47:18Z</dcterms:modified>
</cp:coreProperties>
</file>