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11"/>
  <workbookPr/>
  <xr:revisionPtr revIDLastSave="0" documentId="8_{590EBB73-F5D1-43C0-A76B-1C82E07FC422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Group6 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jPHc//Z9C86GDDW9FD53DACs98Q=="/>
    </ext>
  </extLst>
</workbook>
</file>

<file path=xl/calcChain.xml><?xml version="1.0" encoding="utf-8"?>
<calcChain xmlns="http://schemas.openxmlformats.org/spreadsheetml/2006/main">
  <c r="M8" i="1" l="1"/>
  <c r="M9" i="1"/>
  <c r="M10" i="1"/>
  <c r="M11" i="1"/>
  <c r="M12" i="1"/>
  <c r="M7" i="1"/>
  <c r="J8" i="1"/>
  <c r="F5" i="1"/>
  <c r="F9" i="1"/>
  <c r="F11" i="1"/>
  <c r="F4" i="1"/>
  <c r="E5" i="1"/>
  <c r="G5" i="1" s="1"/>
  <c r="H5" i="1" s="1"/>
  <c r="E6" i="1"/>
  <c r="E7" i="1"/>
  <c r="E8" i="1"/>
  <c r="E9" i="1"/>
  <c r="G9" i="1" s="1"/>
  <c r="H9" i="1" s="1"/>
  <c r="E10" i="1"/>
  <c r="E11" i="1"/>
  <c r="G11" i="1" s="1"/>
  <c r="H11" i="1" s="1"/>
  <c r="E12" i="1"/>
  <c r="E13" i="1"/>
  <c r="E14" i="1"/>
  <c r="E15" i="1"/>
  <c r="E16" i="1"/>
  <c r="E17" i="1"/>
  <c r="E4" i="1"/>
  <c r="G4" i="1" s="1"/>
  <c r="H4" i="1" s="1"/>
  <c r="F17" i="1" l="1"/>
  <c r="G17" i="1" s="1"/>
  <c r="H17" i="1" s="1"/>
  <c r="F16" i="1"/>
  <c r="G16" i="1" s="1"/>
  <c r="H16" i="1" s="1"/>
  <c r="F15" i="1"/>
  <c r="G15" i="1" s="1"/>
  <c r="F14" i="1"/>
  <c r="G14" i="1" s="1"/>
  <c r="H14" i="1" s="1"/>
  <c r="F13" i="1"/>
  <c r="G13" i="1" s="1"/>
  <c r="F12" i="1"/>
  <c r="G12" i="1" s="1"/>
  <c r="F10" i="1"/>
  <c r="G10" i="1" s="1"/>
  <c r="F8" i="1"/>
  <c r="G8" i="1" s="1"/>
  <c r="H8" i="1" s="1"/>
  <c r="F7" i="1"/>
  <c r="G7" i="1" s="1"/>
  <c r="F6" i="1"/>
  <c r="G6" i="1" s="1"/>
  <c r="H6" i="1" s="1"/>
  <c r="N8" i="1" l="1"/>
  <c r="H7" i="1"/>
  <c r="N10" i="1"/>
  <c r="H10" i="1"/>
  <c r="N9" i="1"/>
  <c r="H12" i="1"/>
  <c r="N11" i="1"/>
  <c r="H13" i="1"/>
  <c r="N12" i="1"/>
  <c r="H15" i="1"/>
  <c r="N7" i="1"/>
  <c r="J7" i="1"/>
</calcChain>
</file>

<file path=xl/sharedStrings.xml><?xml version="1.0" encoding="utf-8"?>
<sst xmlns="http://schemas.openxmlformats.org/spreadsheetml/2006/main" count="50" uniqueCount="35">
  <si>
    <t>Today offer</t>
  </si>
  <si>
    <t>Discount Offers</t>
  </si>
  <si>
    <t>Category</t>
  </si>
  <si>
    <t>Toys Ordered</t>
  </si>
  <si>
    <t>Price Each</t>
  </si>
  <si>
    <t>Q. Ordered</t>
  </si>
  <si>
    <t>Cost</t>
  </si>
  <si>
    <t>Discount</t>
  </si>
  <si>
    <t>Final Cost</t>
  </si>
  <si>
    <t>Offer</t>
  </si>
  <si>
    <t>Dolls</t>
  </si>
  <si>
    <t>BBQ Barbie Doll</t>
  </si>
  <si>
    <t>Prince Eric Doll</t>
  </si>
  <si>
    <t>Princess Jasmine Doll</t>
  </si>
  <si>
    <t>Summary Table</t>
  </si>
  <si>
    <t>Total quantity</t>
  </si>
  <si>
    <t>Total Price</t>
  </si>
  <si>
    <t>Action figures</t>
  </si>
  <si>
    <t>BatMan</t>
  </si>
  <si>
    <t>Total sale price</t>
  </si>
  <si>
    <t xml:space="preserve">Spiderman </t>
  </si>
  <si>
    <t>Total quantity sold</t>
  </si>
  <si>
    <t>Educational Toys</t>
  </si>
  <si>
    <t>Robot Kit</t>
  </si>
  <si>
    <t>Creative toys</t>
  </si>
  <si>
    <t>Spirograph</t>
  </si>
  <si>
    <t>Lego</t>
  </si>
  <si>
    <t>Electronic Toys</t>
  </si>
  <si>
    <t>Speak and Spell</t>
  </si>
  <si>
    <t>Games</t>
  </si>
  <si>
    <t>Digital Pet</t>
  </si>
  <si>
    <t>Robot</t>
  </si>
  <si>
    <t>PS5</t>
  </si>
  <si>
    <t>Xbox</t>
  </si>
  <si>
    <t>Stickers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</si>
</sst>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£-809]#,##0.00"/>
    <numFmt numFmtId="168" formatCode="[$£-809]#,##0"/>
  </numFmts>
  <fonts count="7">
    <font>
      <sz val="11"/>
      <color theme="1"/>
      <name val="Calibri"/>
    </font>
    <font>
      <sz val="12"/>
      <color theme="1"/>
      <name val="Calibri"/>
    </font>
    <font>
      <sz val="10"/>
      <color theme="1"/>
      <name val="Calibri"/>
    </font>
    <font>
      <b/>
      <sz val="15"/>
      <color theme="3"/>
      <name val="Calibri"/>
      <scheme val="minor"/>
    </font>
    <font>
      <b/>
      <sz val="15"/>
      <color theme="0"/>
      <name val="Calibri"/>
      <scheme val="minor"/>
    </font>
    <font>
      <sz val="11"/>
      <color rgb="FF262626"/>
      <name val="Open Sans"/>
      <charset val="1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1" applyNumberFormat="0" applyFill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165" fontId="1" fillId="0" borderId="0" xfId="0" applyNumberFormat="1" applyFont="1"/>
    <xf numFmtId="165" fontId="1" fillId="0" borderId="0" xfId="0" applyNumberFormat="1" applyFont="1" applyAlignment="1">
      <alignment horizontal="right"/>
    </xf>
    <xf numFmtId="165" fontId="0" fillId="0" borderId="0" xfId="0" applyNumberFormat="1"/>
    <xf numFmtId="1" fontId="1" fillId="0" borderId="0" xfId="0" applyNumberFormat="1" applyFont="1"/>
    <xf numFmtId="0" fontId="5" fillId="0" borderId="0" xfId="0" quotePrefix="1" applyFont="1"/>
    <xf numFmtId="0" fontId="1" fillId="3" borderId="0" xfId="0" applyFont="1" applyFill="1"/>
    <xf numFmtId="165" fontId="1" fillId="3" borderId="0" xfId="0" applyNumberFormat="1" applyFont="1" applyFill="1"/>
    <xf numFmtId="0" fontId="0" fillId="0" borderId="2" xfId="0" applyBorder="1"/>
    <xf numFmtId="165" fontId="0" fillId="0" borderId="2" xfId="0" applyNumberFormat="1" applyBorder="1"/>
    <xf numFmtId="1" fontId="0" fillId="0" borderId="2" xfId="0" applyNumberFormat="1" applyBorder="1"/>
    <xf numFmtId="0" fontId="6" fillId="0" borderId="2" xfId="0" applyFont="1" applyBorder="1"/>
    <xf numFmtId="0" fontId="2" fillId="0" borderId="2" xfId="0" applyFont="1" applyBorder="1"/>
    <xf numFmtId="168" fontId="0" fillId="0" borderId="2" xfId="0" applyNumberFormat="1" applyBorder="1"/>
    <xf numFmtId="9" fontId="0" fillId="0" borderId="0" xfId="0" applyNumberFormat="1"/>
    <xf numFmtId="0" fontId="4" fillId="2" borderId="0" xfId="1" applyFont="1" applyFill="1" applyBorder="1" applyAlignment="1">
      <alignment horizontal="center" vertical="center"/>
    </xf>
  </cellXfs>
  <cellStyles count="2">
    <cellStyle name="Heading 1" xfId="1" builtinId="16"/>
    <cellStyle name="Normal" xfId="0" builtinId="0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2"/>
  <sheetViews>
    <sheetView tabSelected="1" workbookViewId="0">
      <selection activeCell="J12" sqref="J12"/>
    </sheetView>
  </sheetViews>
  <sheetFormatPr defaultColWidth="14.42578125" defaultRowHeight="15" customHeight="1"/>
  <cols>
    <col min="1" max="1" width="14" customWidth="1"/>
    <col min="2" max="2" width="21.140625" customWidth="1"/>
    <col min="3" max="3" width="11.7109375" customWidth="1"/>
    <col min="4" max="4" width="11.5703125" customWidth="1"/>
    <col min="5" max="5" width="10.42578125" bestFit="1" customWidth="1"/>
    <col min="6" max="6" width="9.28515625" customWidth="1"/>
    <col min="7" max="7" width="10.140625" customWidth="1"/>
    <col min="8" max="8" width="10.85546875" bestFit="1" customWidth="1"/>
    <col min="9" max="9" width="17.7109375" bestFit="1" customWidth="1"/>
    <col min="10" max="10" width="9.85546875" bestFit="1" customWidth="1"/>
    <col min="11" max="11" width="8.7109375" customWidth="1"/>
    <col min="12" max="12" width="14" bestFit="1" customWidth="1"/>
    <col min="13" max="13" width="13.42578125" bestFit="1" customWidth="1"/>
    <col min="14" max="14" width="10.85546875" bestFit="1" customWidth="1"/>
    <col min="15" max="26" width="8.7109375" customWidth="1"/>
  </cols>
  <sheetData>
    <row r="1" spans="1:14" ht="15" customHeight="1">
      <c r="A1" t="s">
        <v>0</v>
      </c>
      <c r="B1" s="16">
        <v>0.5</v>
      </c>
    </row>
    <row r="2" spans="1:14" ht="34.5" customHeight="1">
      <c r="A2" s="17" t="s">
        <v>1</v>
      </c>
      <c r="B2" s="17"/>
      <c r="C2" s="17"/>
      <c r="D2" s="17"/>
      <c r="E2" s="17"/>
      <c r="F2" s="17"/>
      <c r="G2" s="17"/>
      <c r="H2" s="17"/>
    </row>
    <row r="3" spans="1:14" ht="15.75">
      <c r="A3" s="8" t="s">
        <v>2</v>
      </c>
      <c r="B3" s="8" t="s">
        <v>3</v>
      </c>
      <c r="C3" s="9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8" t="s">
        <v>9</v>
      </c>
    </row>
    <row r="4" spans="1:14" ht="16.5">
      <c r="A4" s="2" t="s">
        <v>10</v>
      </c>
      <c r="B4" s="1" t="s">
        <v>11</v>
      </c>
      <c r="C4" s="4">
        <v>12.99</v>
      </c>
      <c r="D4" s="6">
        <v>2</v>
      </c>
      <c r="E4" s="3">
        <f>D4*C4</f>
        <v>25.98</v>
      </c>
      <c r="F4" s="5">
        <f>IF(D4&gt;7,E4*0.1,IF(D4&gt;4,E4*0.05,0))</f>
        <v>0</v>
      </c>
      <c r="G4" s="5">
        <f>E4-F4</f>
        <v>25.98</v>
      </c>
      <c r="H4" s="5">
        <f>IF(D4&gt;10,G4*$B$1,G4)</f>
        <v>25.98</v>
      </c>
      <c r="I4" s="7"/>
    </row>
    <row r="5" spans="1:14" ht="15.75">
      <c r="A5" s="2" t="s">
        <v>10</v>
      </c>
      <c r="B5" s="1" t="s">
        <v>12</v>
      </c>
      <c r="C5" s="4">
        <v>8.99</v>
      </c>
      <c r="D5" s="6">
        <v>3</v>
      </c>
      <c r="E5" s="3">
        <f t="shared" ref="E5:E17" si="0">D5*C5</f>
        <v>26.97</v>
      </c>
      <c r="F5" s="5">
        <f t="shared" ref="F5:F17" si="1">IF(D5&gt;7,E5*0.1,IF(D5&gt;4,E5*0.05,0))</f>
        <v>0</v>
      </c>
      <c r="G5" s="5">
        <f t="shared" ref="G5:G17" si="2">E5-F5</f>
        <v>26.97</v>
      </c>
      <c r="H5" s="5">
        <f t="shared" ref="H5:H17" si="3">IF(D5&gt;10,G5*$B$1,G5)</f>
        <v>26.97</v>
      </c>
    </row>
    <row r="6" spans="1:14" ht="15.75">
      <c r="A6" s="2" t="s">
        <v>10</v>
      </c>
      <c r="B6" s="1" t="s">
        <v>13</v>
      </c>
      <c r="C6" s="4">
        <v>9.99</v>
      </c>
      <c r="D6" s="6">
        <v>10</v>
      </c>
      <c r="E6" s="3">
        <f t="shared" si="0"/>
        <v>99.9</v>
      </c>
      <c r="F6" s="5">
        <f t="shared" si="1"/>
        <v>9.990000000000002</v>
      </c>
      <c r="G6" s="5">
        <f t="shared" si="2"/>
        <v>89.91</v>
      </c>
      <c r="H6" s="5">
        <f t="shared" si="3"/>
        <v>89.91</v>
      </c>
      <c r="I6" s="13" t="s">
        <v>14</v>
      </c>
      <c r="J6" s="10"/>
      <c r="L6" s="13" t="s">
        <v>2</v>
      </c>
      <c r="M6" s="13" t="s">
        <v>15</v>
      </c>
      <c r="N6" s="13" t="s">
        <v>16</v>
      </c>
    </row>
    <row r="7" spans="1:14" ht="15.75">
      <c r="A7" s="2" t="s">
        <v>17</v>
      </c>
      <c r="B7" s="1" t="s">
        <v>18</v>
      </c>
      <c r="C7" s="4">
        <v>19.989999999999998</v>
      </c>
      <c r="D7" s="6">
        <v>5</v>
      </c>
      <c r="E7" s="3">
        <f t="shared" si="0"/>
        <v>99.949999999999989</v>
      </c>
      <c r="F7" s="5">
        <f t="shared" si="1"/>
        <v>4.9974999999999996</v>
      </c>
      <c r="G7" s="5">
        <f t="shared" si="2"/>
        <v>94.952499999999986</v>
      </c>
      <c r="H7" s="5">
        <f t="shared" si="3"/>
        <v>94.952499999999986</v>
      </c>
      <c r="I7" s="10" t="s">
        <v>19</v>
      </c>
      <c r="J7" s="11">
        <f>SUM(G4:G17)</f>
        <v>5992.2664999999997</v>
      </c>
      <c r="L7" s="14" t="s">
        <v>10</v>
      </c>
      <c r="M7" s="10">
        <f>SUMIF($A$4:$A$17,L7,$D$4:$D$17)</f>
        <v>15</v>
      </c>
      <c r="N7" s="15">
        <f>SUMIF($A$4:$A$17,L7,$G$4:$G$17)</f>
        <v>142.86000000000001</v>
      </c>
    </row>
    <row r="8" spans="1:14" ht="15.75">
      <c r="A8" s="2" t="s">
        <v>17</v>
      </c>
      <c r="B8" s="1" t="s">
        <v>20</v>
      </c>
      <c r="C8" s="4">
        <v>14.99</v>
      </c>
      <c r="D8" s="6">
        <v>8</v>
      </c>
      <c r="E8" s="3">
        <f t="shared" si="0"/>
        <v>119.92</v>
      </c>
      <c r="F8" s="5">
        <f t="shared" si="1"/>
        <v>11.992000000000001</v>
      </c>
      <c r="G8" s="5">
        <f t="shared" si="2"/>
        <v>107.928</v>
      </c>
      <c r="H8" s="5">
        <f t="shared" si="3"/>
        <v>107.928</v>
      </c>
      <c r="I8" s="10" t="s">
        <v>21</v>
      </c>
      <c r="J8" s="12">
        <f>SUM(D4:D17)</f>
        <v>91</v>
      </c>
      <c r="L8" s="14" t="s">
        <v>17</v>
      </c>
      <c r="M8" s="10">
        <f t="shared" ref="M8:M12" si="4">SUMIF($A$4:$A$17,L8,$D$4:$D$17)</f>
        <v>13</v>
      </c>
      <c r="N8" s="15">
        <f t="shared" ref="N8:N12" si="5">SUMIF($A$4:$A$17,L8,$G$4:$G$17)</f>
        <v>202.88049999999998</v>
      </c>
    </row>
    <row r="9" spans="1:14" ht="15.75">
      <c r="A9" s="2" t="s">
        <v>22</v>
      </c>
      <c r="B9" s="1" t="s">
        <v>23</v>
      </c>
      <c r="C9" s="4">
        <v>12.5</v>
      </c>
      <c r="D9" s="6">
        <v>2</v>
      </c>
      <c r="E9" s="3">
        <f t="shared" si="0"/>
        <v>25</v>
      </c>
      <c r="F9" s="5">
        <f t="shared" si="1"/>
        <v>0</v>
      </c>
      <c r="G9" s="5">
        <f t="shared" si="2"/>
        <v>25</v>
      </c>
      <c r="H9" s="5">
        <f t="shared" si="3"/>
        <v>25</v>
      </c>
      <c r="L9" s="14" t="s">
        <v>22</v>
      </c>
      <c r="M9" s="10">
        <f t="shared" si="4"/>
        <v>27</v>
      </c>
      <c r="N9" s="15">
        <f t="shared" si="5"/>
        <v>939.85</v>
      </c>
    </row>
    <row r="10" spans="1:14" ht="15.75">
      <c r="A10" s="2" t="s">
        <v>24</v>
      </c>
      <c r="B10" s="1" t="s">
        <v>25</v>
      </c>
      <c r="C10" s="4">
        <v>60.5</v>
      </c>
      <c r="D10" s="6">
        <v>5</v>
      </c>
      <c r="E10" s="3">
        <f t="shared" si="0"/>
        <v>302.5</v>
      </c>
      <c r="F10" s="5">
        <f t="shared" si="1"/>
        <v>15.125</v>
      </c>
      <c r="G10" s="5">
        <f t="shared" si="2"/>
        <v>287.375</v>
      </c>
      <c r="H10" s="5">
        <f t="shared" si="3"/>
        <v>287.375</v>
      </c>
      <c r="L10" s="14" t="s">
        <v>24</v>
      </c>
      <c r="M10" s="10">
        <f t="shared" si="4"/>
        <v>17</v>
      </c>
      <c r="N10" s="15">
        <f t="shared" si="5"/>
        <v>515.77599999999995</v>
      </c>
    </row>
    <row r="11" spans="1:14" ht="15.75">
      <c r="A11" s="2" t="s">
        <v>24</v>
      </c>
      <c r="B11" s="1" t="s">
        <v>26</v>
      </c>
      <c r="C11" s="4">
        <v>30.5</v>
      </c>
      <c r="D11" s="6">
        <v>1</v>
      </c>
      <c r="E11" s="3">
        <f t="shared" si="0"/>
        <v>30.5</v>
      </c>
      <c r="F11" s="5">
        <f t="shared" si="1"/>
        <v>0</v>
      </c>
      <c r="G11" s="5">
        <f t="shared" si="2"/>
        <v>30.5</v>
      </c>
      <c r="H11" s="5">
        <f t="shared" si="3"/>
        <v>30.5</v>
      </c>
      <c r="L11" s="14" t="s">
        <v>27</v>
      </c>
      <c r="M11" s="10">
        <f t="shared" si="4"/>
        <v>8</v>
      </c>
      <c r="N11" s="15">
        <f t="shared" si="5"/>
        <v>248.4</v>
      </c>
    </row>
    <row r="12" spans="1:14" ht="15.75">
      <c r="A12" s="2" t="s">
        <v>22</v>
      </c>
      <c r="B12" s="1" t="s">
        <v>28</v>
      </c>
      <c r="C12" s="4">
        <v>10.5</v>
      </c>
      <c r="D12" s="6">
        <v>6</v>
      </c>
      <c r="E12" s="3">
        <f t="shared" si="0"/>
        <v>63</v>
      </c>
      <c r="F12" s="5">
        <f t="shared" si="1"/>
        <v>3.1500000000000004</v>
      </c>
      <c r="G12" s="5">
        <f t="shared" si="2"/>
        <v>59.85</v>
      </c>
      <c r="H12" s="5">
        <f t="shared" si="3"/>
        <v>59.85</v>
      </c>
      <c r="L12" s="14" t="s">
        <v>29</v>
      </c>
      <c r="M12" s="10">
        <f t="shared" si="4"/>
        <v>11</v>
      </c>
      <c r="N12" s="15">
        <f t="shared" si="5"/>
        <v>3942.5</v>
      </c>
    </row>
    <row r="13" spans="1:14" ht="15.75">
      <c r="A13" s="2" t="s">
        <v>27</v>
      </c>
      <c r="B13" s="1" t="s">
        <v>30</v>
      </c>
      <c r="C13" s="4">
        <v>34.5</v>
      </c>
      <c r="D13" s="6">
        <v>8</v>
      </c>
      <c r="E13" s="3">
        <f t="shared" si="0"/>
        <v>276</v>
      </c>
      <c r="F13" s="5">
        <f t="shared" si="1"/>
        <v>27.6</v>
      </c>
      <c r="G13" s="5">
        <f t="shared" si="2"/>
        <v>248.4</v>
      </c>
      <c r="H13" s="5">
        <f t="shared" si="3"/>
        <v>248.4</v>
      </c>
      <c r="L13" s="2"/>
    </row>
    <row r="14" spans="1:14" ht="15.75">
      <c r="A14" s="2" t="s">
        <v>22</v>
      </c>
      <c r="B14" s="1" t="s">
        <v>31</v>
      </c>
      <c r="C14" s="4">
        <v>50</v>
      </c>
      <c r="D14" s="6">
        <v>19</v>
      </c>
      <c r="E14" s="3">
        <f t="shared" si="0"/>
        <v>950</v>
      </c>
      <c r="F14" s="5">
        <f t="shared" si="1"/>
        <v>95</v>
      </c>
      <c r="G14" s="5">
        <f t="shared" si="2"/>
        <v>855</v>
      </c>
      <c r="H14" s="5">
        <f t="shared" si="3"/>
        <v>427.5</v>
      </c>
    </row>
    <row r="15" spans="1:14" ht="15.75">
      <c r="A15" s="2" t="s">
        <v>29</v>
      </c>
      <c r="B15" s="1" t="s">
        <v>32</v>
      </c>
      <c r="C15" s="4">
        <v>350</v>
      </c>
      <c r="D15" s="6">
        <v>5</v>
      </c>
      <c r="E15" s="3">
        <f t="shared" si="0"/>
        <v>1750</v>
      </c>
      <c r="F15" s="5">
        <f t="shared" si="1"/>
        <v>87.5</v>
      </c>
      <c r="G15" s="5">
        <f t="shared" si="2"/>
        <v>1662.5</v>
      </c>
      <c r="H15" s="5">
        <f t="shared" si="3"/>
        <v>1662.5</v>
      </c>
    </row>
    <row r="16" spans="1:14" ht="15.75">
      <c r="A16" s="2" t="s">
        <v>29</v>
      </c>
      <c r="B16" s="1" t="s">
        <v>33</v>
      </c>
      <c r="C16" s="4">
        <v>400</v>
      </c>
      <c r="D16" s="6">
        <v>6</v>
      </c>
      <c r="E16" s="3">
        <f t="shared" si="0"/>
        <v>2400</v>
      </c>
      <c r="F16" s="5">
        <f t="shared" si="1"/>
        <v>120</v>
      </c>
      <c r="G16" s="5">
        <f t="shared" si="2"/>
        <v>2280</v>
      </c>
      <c r="H16" s="5">
        <f t="shared" si="3"/>
        <v>2280</v>
      </c>
    </row>
    <row r="17" spans="1:8" ht="15.75">
      <c r="A17" s="2" t="s">
        <v>24</v>
      </c>
      <c r="B17" s="1" t="s">
        <v>34</v>
      </c>
      <c r="C17" s="4">
        <v>19.989999999999998</v>
      </c>
      <c r="D17" s="6">
        <v>11</v>
      </c>
      <c r="E17" s="3">
        <f t="shared" si="0"/>
        <v>219.89</v>
      </c>
      <c r="F17" s="5">
        <f t="shared" si="1"/>
        <v>21.989000000000001</v>
      </c>
      <c r="G17" s="5">
        <f t="shared" si="2"/>
        <v>197.90099999999998</v>
      </c>
      <c r="H17" s="5">
        <f t="shared" si="3"/>
        <v>98.950499999999991</v>
      </c>
    </row>
    <row r="18" spans="1:8" ht="14.25" customHeight="1"/>
    <row r="19" spans="1:8" ht="14.25" customHeight="1"/>
    <row r="20" spans="1:8" ht="14.25" customHeight="1"/>
    <row r="21" spans="1:8" ht="14.25" customHeight="1"/>
    <row r="22" spans="1:8" ht="14.25" customHeight="1"/>
    <row r="23" spans="1:8" ht="14.25" customHeight="1"/>
    <row r="24" spans="1:8" ht="14.25" customHeight="1"/>
    <row r="25" spans="1:8" ht="14.25" customHeight="1"/>
    <row r="26" spans="1:8" ht="14.25" customHeight="1"/>
    <row r="27" spans="1:8" ht="14.25" customHeight="1"/>
    <row r="28" spans="1:8" ht="14.25" customHeight="1"/>
    <row r="29" spans="1:8" ht="14.25" customHeight="1"/>
    <row r="30" spans="1:8" ht="14.25" customHeight="1"/>
    <row r="31" spans="1:8" ht="14.25" customHeight="1"/>
    <row r="32" spans="1:8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mergeCells count="1">
    <mergeCell ref="A2:H2"/>
  </mergeCells>
  <conditionalFormatting sqref="N7:N12">
    <cfRule type="cellIs" dxfId="3" priority="4" operator="greaterThan">
      <formula>80</formula>
    </cfRule>
  </conditionalFormatting>
  <conditionalFormatting sqref="M7:M12">
    <cfRule type="cellIs" dxfId="2" priority="3" operator="greaterThan">
      <formula>10</formula>
    </cfRule>
  </conditionalFormatting>
  <conditionalFormatting sqref="D4:D17">
    <cfRule type="cellIs" dxfId="1" priority="2" operator="greaterThan">
      <formula>10</formula>
    </cfRule>
  </conditionalFormatting>
  <conditionalFormatting sqref="G4:G17">
    <cfRule type="cellIs" dxfId="0" priority="1" operator="greaterThan">
      <formula>80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Geetu</dc:creator>
  <cp:keywords/>
  <dc:description/>
  <cp:lastModifiedBy/>
  <cp:revision/>
  <dcterms:created xsi:type="dcterms:W3CDTF">2021-06-08T14:42:39Z</dcterms:created>
  <dcterms:modified xsi:type="dcterms:W3CDTF">2023-01-16T20:11:17Z</dcterms:modified>
  <cp:category/>
  <cp:contentStatus/>
</cp:coreProperties>
</file>