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Wings\Vorlesungen\SS_23\BusinessAnalytics\Homework\BA23-03-Pneumonia-Detection-main\ProjectManagement\"/>
    </mc:Choice>
  </mc:AlternateContent>
  <bookViews>
    <workbookView xWindow="0" yWindow="750" windowWidth="34560" windowHeight="21600" activeTab="1"/>
  </bookViews>
  <sheets>
    <sheet name="Report" sheetId="2" r:id="rId1"/>
    <sheet name="Project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9" i="3" l="1"/>
  <c r="E230" i="3" s="1"/>
  <c r="E231" i="3" s="1"/>
  <c r="E232" i="3" s="1"/>
  <c r="E233" i="3" s="1"/>
  <c r="E234" i="3" s="1"/>
  <c r="E235" i="3" s="1"/>
  <c r="E236" i="3" s="1"/>
  <c r="A221" i="3" l="1"/>
  <c r="A222" i="3"/>
  <c r="A223" i="3"/>
  <c r="F60" i="3" l="1"/>
  <c r="G223" i="3" l="1"/>
  <c r="G221" i="3"/>
  <c r="E211" i="2" l="1"/>
  <c r="A148" i="3" l="1"/>
  <c r="A149" i="3"/>
  <c r="E215" i="3" l="1"/>
  <c r="E194" i="3"/>
  <c r="E181" i="3"/>
  <c r="E172" i="3"/>
  <c r="E160" i="3"/>
  <c r="E153" i="3"/>
  <c r="E146" i="3"/>
  <c r="E139" i="3"/>
  <c r="E129" i="3"/>
  <c r="E119" i="3"/>
  <c r="E109" i="3"/>
  <c r="E99" i="3"/>
  <c r="E93" i="3"/>
  <c r="E81" i="3"/>
  <c r="E73" i="3"/>
  <c r="E66" i="3"/>
  <c r="E60" i="3"/>
  <c r="E47" i="3"/>
  <c r="E38" i="3"/>
  <c r="E34" i="3"/>
  <c r="E220" i="3" l="1"/>
  <c r="E222" i="3"/>
  <c r="E221" i="3"/>
  <c r="E223" i="3"/>
  <c r="E288" i="2"/>
  <c r="E270" i="2"/>
  <c r="E261" i="2"/>
  <c r="E251" i="2"/>
  <c r="E242" i="2"/>
  <c r="E235" i="2"/>
  <c r="E227" i="2"/>
  <c r="E219" i="2"/>
  <c r="E203" i="2"/>
  <c r="E195" i="2"/>
  <c r="E187" i="2"/>
  <c r="E179" i="2"/>
  <c r="E171" i="2"/>
  <c r="E163" i="2"/>
  <c r="E155" i="2"/>
  <c r="E147" i="2"/>
  <c r="E139" i="2"/>
  <c r="E132" i="2"/>
  <c r="E118" i="2"/>
  <c r="E111" i="2"/>
  <c r="F91" i="2"/>
  <c r="E91" i="2"/>
  <c r="E84" i="2"/>
  <c r="E77" i="2"/>
  <c r="E67" i="2"/>
  <c r="E58" i="2"/>
  <c r="E50" i="2"/>
  <c r="F288" i="2"/>
  <c r="F132" i="2"/>
  <c r="F111" i="2"/>
  <c r="F84" i="2"/>
  <c r="E293" i="2" l="1"/>
  <c r="E294" i="2"/>
  <c r="E295" i="2"/>
  <c r="F81" i="3"/>
  <c r="F242" i="2"/>
  <c r="F118" i="2"/>
  <c r="F50" i="2"/>
  <c r="F58" i="2"/>
  <c r="G303" i="2"/>
  <c r="G304" i="2" s="1"/>
  <c r="G305" i="2" s="1"/>
  <c r="G306" i="2" s="1"/>
  <c r="G307" i="2" s="1"/>
  <c r="G308" i="2" s="1"/>
  <c r="G309" i="2" s="1"/>
  <c r="G310" i="2" s="1"/>
  <c r="F235" i="2"/>
  <c r="F227" i="2"/>
  <c r="F219" i="2"/>
  <c r="F251" i="2"/>
  <c r="F211" i="2"/>
  <c r="F203" i="2"/>
  <c r="F195" i="2"/>
  <c r="F187" i="2"/>
  <c r="F179" i="2"/>
  <c r="F171" i="2"/>
  <c r="E292" i="2" l="1"/>
  <c r="B152" i="2"/>
  <c r="B157" i="2"/>
  <c r="B158" i="2"/>
  <c r="B159" i="2"/>
  <c r="C159" i="2"/>
  <c r="B160" i="2"/>
  <c r="B162" i="2"/>
  <c r="F139" i="3" l="1"/>
  <c r="F172" i="3" l="1"/>
  <c r="F99" i="3"/>
  <c r="F93" i="3"/>
  <c r="F73" i="3"/>
  <c r="F66" i="3"/>
  <c r="F181" i="3"/>
  <c r="F194" i="3"/>
  <c r="F215" i="3"/>
  <c r="F160" i="3"/>
  <c r="F153" i="3"/>
  <c r="F146" i="3"/>
  <c r="F129" i="3"/>
  <c r="F119" i="3"/>
  <c r="F109" i="3"/>
  <c r="F47" i="3"/>
  <c r="F38" i="3"/>
  <c r="F34" i="3"/>
  <c r="F155" i="2"/>
  <c r="F163" i="2"/>
  <c r="F147" i="2"/>
  <c r="F139" i="2"/>
  <c r="F270" i="2"/>
  <c r="F292" i="2" s="1"/>
  <c r="F261" i="2"/>
  <c r="F220" i="3" l="1"/>
  <c r="F221" i="3"/>
  <c r="F295" i="2"/>
  <c r="H295" i="2" s="1"/>
  <c r="H292" i="2"/>
  <c r="F223" i="3"/>
  <c r="F222" i="3"/>
  <c r="G222" i="3" s="1"/>
  <c r="F77" i="2"/>
  <c r="F294" i="2" s="1"/>
  <c r="H294" i="2" s="1"/>
  <c r="F67" i="2"/>
  <c r="F293" i="2" s="1"/>
  <c r="H293" i="2" s="1"/>
</calcChain>
</file>

<file path=xl/sharedStrings.xml><?xml version="1.0" encoding="utf-8"?>
<sst xmlns="http://schemas.openxmlformats.org/spreadsheetml/2006/main" count="687" uniqueCount="438">
  <si>
    <t>Literature</t>
  </si>
  <si>
    <t>key words</t>
  </si>
  <si>
    <t>bib file</t>
  </si>
  <si>
    <t>completeness</t>
  </si>
  <si>
    <t>quality</t>
  </si>
  <si>
    <t>presentation</t>
  </si>
  <si>
    <t>description</t>
  </si>
  <si>
    <t>Introduction</t>
  </si>
  <si>
    <t>problem's description</t>
  </si>
  <si>
    <t>no phrases</t>
  </si>
  <si>
    <t>literature</t>
  </si>
  <si>
    <t>challenges (with literature)</t>
  </si>
  <si>
    <t>solution</t>
  </si>
  <si>
    <t>structure</t>
  </si>
  <si>
    <t>domain</t>
  </si>
  <si>
    <t>problem</t>
  </si>
  <si>
    <t>data acquisition</t>
  </si>
  <si>
    <t>data quantity</t>
  </si>
  <si>
    <t>data quality</t>
  </si>
  <si>
    <t>data relevance</t>
  </si>
  <si>
    <t>anomalies</t>
  </si>
  <si>
    <t>outliers</t>
  </si>
  <si>
    <t>data mining</t>
  </si>
  <si>
    <t>algorithm</t>
  </si>
  <si>
    <t>hyperparameters</t>
  </si>
  <si>
    <t>applications</t>
  </si>
  <si>
    <t>example with a program</t>
  </si>
  <si>
    <t>input</t>
  </si>
  <si>
    <t>output</t>
  </si>
  <si>
    <t>relevance</t>
  </si>
  <si>
    <t>methodology</t>
  </si>
  <si>
    <t>CRISP-DM</t>
  </si>
  <si>
    <t>ML pipeline</t>
  </si>
  <si>
    <t>other</t>
  </si>
  <si>
    <t>kdd process</t>
  </si>
  <si>
    <t>requirements</t>
  </si>
  <si>
    <t>Monitoring</t>
  </si>
  <si>
    <t>Data</t>
  </si>
  <si>
    <t>size</t>
  </si>
  <si>
    <t>format</t>
  </si>
  <si>
    <t>origin</t>
  </si>
  <si>
    <t>Process</t>
  </si>
  <si>
    <t>LaTeX</t>
  </si>
  <si>
    <t>Doxygen</t>
  </si>
  <si>
    <t>Software Bill of Materials</t>
  </si>
  <si>
    <t>Data Version Control</t>
  </si>
  <si>
    <t>idea</t>
  </si>
  <si>
    <t>flow chart</t>
  </si>
  <si>
    <t>What it is used for</t>
  </si>
  <si>
    <t>Overview</t>
  </si>
  <si>
    <t>Requirements</t>
  </si>
  <si>
    <t>Installation</t>
  </si>
  <si>
    <t>First Steps</t>
  </si>
  <si>
    <t>Example</t>
  </si>
  <si>
    <t>installation</t>
  </si>
  <si>
    <t>functions</t>
  </si>
  <si>
    <t>help</t>
  </si>
  <si>
    <t>error handling</t>
  </si>
  <si>
    <t>main page</t>
  </si>
  <si>
    <t>descriptions</t>
  </si>
  <si>
    <t xml:space="preserve">readable </t>
  </si>
  <si>
    <t>parameter handling</t>
  </si>
  <si>
    <t>structure/modules</t>
  </si>
  <si>
    <t>names</t>
  </si>
  <si>
    <t>parameters</t>
  </si>
  <si>
    <t>description of important modules</t>
  </si>
  <si>
    <t xml:space="preserve">Introduction </t>
  </si>
  <si>
    <t>Description</t>
  </si>
  <si>
    <t>example - Manual</t>
  </si>
  <si>
    <t>Example - Files</t>
  </si>
  <si>
    <t>folders</t>
  </si>
  <si>
    <t>files</t>
  </si>
  <si>
    <t>modules</t>
  </si>
  <si>
    <t>variables</t>
  </si>
  <si>
    <t>Data selection</t>
  </si>
  <si>
    <t>data preprocessing</t>
  </si>
  <si>
    <t>data transformation</t>
  </si>
  <si>
    <t>tool</t>
  </si>
  <si>
    <t>complettness</t>
  </si>
  <si>
    <t>Documentation developer</t>
  </si>
  <si>
    <t>ml pipeline</t>
  </si>
  <si>
    <t>Short Description</t>
  </si>
  <si>
    <t>github Project</t>
  </si>
  <si>
    <t>Author:</t>
  </si>
  <si>
    <t>Name</t>
  </si>
  <si>
    <t>Surname</t>
  </si>
  <si>
    <t>Matrikelnumber</t>
  </si>
  <si>
    <t>github Nickname</t>
  </si>
  <si>
    <t>Study Course:</t>
  </si>
  <si>
    <t>Semester:</t>
  </si>
  <si>
    <t>Project Start:</t>
  </si>
  <si>
    <t>Planned Project End:</t>
  </si>
  <si>
    <t>Name of the module:</t>
  </si>
  <si>
    <t>CPs:</t>
  </si>
  <si>
    <t>Grading</t>
  </si>
  <si>
    <t>Sub Topic</t>
  </si>
  <si>
    <t>`++/+/0/-/--</t>
  </si>
  <si>
    <t>Further Reading</t>
  </si>
  <si>
    <t>report's structure</t>
  </si>
  <si>
    <t>Features</t>
  </si>
  <si>
    <t>Quality</t>
  </si>
  <si>
    <t>Quantity</t>
  </si>
  <si>
    <t>One database</t>
  </si>
  <si>
    <t>types</t>
  </si>
  <si>
    <t>constraints</t>
  </si>
  <si>
    <t>conclusions</t>
  </si>
  <si>
    <t>software</t>
  </si>
  <si>
    <t>os/interfaces/protocols</t>
  </si>
  <si>
    <t>data</t>
  </si>
  <si>
    <t>qualitiy</t>
  </si>
  <si>
    <t>quantity</t>
  </si>
  <si>
    <t>Documentation</t>
  </si>
  <si>
    <t>Improvements</t>
  </si>
  <si>
    <t>Additions</t>
  </si>
  <si>
    <t>requirements.txt</t>
  </si>
  <si>
    <t>minimal</t>
  </si>
  <si>
    <t>documentation</t>
  </si>
  <si>
    <t>Tests</t>
  </si>
  <si>
    <t>classes</t>
  </si>
  <si>
    <t>parts</t>
  </si>
  <si>
    <t>automation</t>
  </si>
  <si>
    <t>max 20% is pictures</t>
  </si>
  <si>
    <t>challenges</t>
  </si>
  <si>
    <t>solutions</t>
  </si>
  <si>
    <t>results</t>
  </si>
  <si>
    <t>Manual</t>
  </si>
  <si>
    <t>main function</t>
  </si>
  <si>
    <t>sketch of the GUI or UI</t>
  </si>
  <si>
    <t>maintenance</t>
  </si>
  <si>
    <t>Troubleshooting</t>
  </si>
  <si>
    <t>specifications</t>
  </si>
  <si>
    <t>independence of the internals</t>
  </si>
  <si>
    <t>documentation of the major improvements</t>
  </si>
  <si>
    <t>1-1 translation</t>
  </si>
  <si>
    <t>rewrite as an engineer</t>
  </si>
  <si>
    <t>rewrite as an engineer with improvements</t>
  </si>
  <si>
    <t>readme</t>
  </si>
  <si>
    <t>in Time (14 days)</t>
  </si>
  <si>
    <t>updated</t>
  </si>
  <si>
    <t>Problem's description</t>
  </si>
  <si>
    <t>pictures</t>
  </si>
  <si>
    <t>Folder structure</t>
  </si>
  <si>
    <t>links to folder</t>
  </si>
  <si>
    <t>links to files</t>
  </si>
  <si>
    <t>author.xlsx</t>
  </si>
  <si>
    <t>group members</t>
  </si>
  <si>
    <t>in time (7 days)</t>
  </si>
  <si>
    <t>addresses</t>
  </si>
  <si>
    <t>emails</t>
  </si>
  <si>
    <t>github nicknames</t>
  </si>
  <si>
    <t>contact data</t>
  </si>
  <si>
    <t>Responsible (Just one person)</t>
  </si>
  <si>
    <t>notation</t>
  </si>
  <si>
    <t>actual</t>
  </si>
  <si>
    <t>project management</t>
  </si>
  <si>
    <t>filenames</t>
  </si>
  <si>
    <t>not short, not long</t>
  </si>
  <si>
    <t>only letters, no blanks,…</t>
  </si>
  <si>
    <t>plausible, not 1.*,…</t>
  </si>
  <si>
    <t>file headers</t>
  </si>
  <si>
    <t>author</t>
  </si>
  <si>
    <t>project</t>
  </si>
  <si>
    <t>filename</t>
  </si>
  <si>
    <t>short description</t>
  </si>
  <si>
    <t>dependicies</t>
  </si>
  <si>
    <t>project's structure</t>
  </si>
  <si>
    <t>links</t>
  </si>
  <si>
    <t>project description</t>
  </si>
  <si>
    <t>idea(s)</t>
  </si>
  <si>
    <t>complete</t>
  </si>
  <si>
    <t>contents</t>
  </si>
  <si>
    <t>thinking in components/modules</t>
  </si>
  <si>
    <t>adequate</t>
  </si>
  <si>
    <t>scope</t>
  </si>
  <si>
    <t>all aspects</t>
  </si>
  <si>
    <t>images</t>
  </si>
  <si>
    <t>own</t>
  </si>
  <si>
    <t>enough</t>
  </si>
  <si>
    <t>labelled</t>
  </si>
  <si>
    <t>ref</t>
  </si>
  <si>
    <t>no \newline,\newpage,…</t>
  </si>
  <si>
    <t>readable latex code</t>
  </si>
  <si>
    <t>indents</t>
  </si>
  <si>
    <t>empty lines</t>
  </si>
  <si>
    <t>header</t>
  </si>
  <si>
    <t>correct types</t>
  </si>
  <si>
    <t>all fields</t>
  </si>
  <si>
    <t>sorted (abc)</t>
  </si>
  <si>
    <t>label author:year</t>
  </si>
  <si>
    <t>updated readme.md</t>
  </si>
  <si>
    <t>Version</t>
  </si>
  <si>
    <t>Development Environment</t>
  </si>
  <si>
    <t>Configuration</t>
  </si>
  <si>
    <t>all</t>
  </si>
  <si>
    <t>student 1</t>
  </si>
  <si>
    <t>student 2</t>
  </si>
  <si>
    <t>student 3</t>
  </si>
  <si>
    <t xml:space="preserve"> &lt;10&gt;</t>
  </si>
  <si>
    <t>Justification</t>
  </si>
  <si>
    <t>Deployment</t>
  </si>
  <si>
    <t>Deployment Pipeline</t>
  </si>
  <si>
    <t>todo</t>
  </si>
  <si>
    <t>next steps</t>
  </si>
  <si>
    <t>filename MyLiterature.bib</t>
  </si>
  <si>
    <t>Plan</t>
  </si>
  <si>
    <t>List of Packages, Tools,…</t>
  </si>
  <si>
    <t>Functions</t>
  </si>
  <si>
    <t>New Data</t>
  </si>
  <si>
    <t>Checks</t>
  </si>
  <si>
    <t>Message handling</t>
  </si>
  <si>
    <t>Use of the template</t>
  </si>
  <si>
    <t>Use of the tenmplate</t>
  </si>
  <si>
    <t>first steps</t>
  </si>
  <si>
    <t>Program "Hello World"</t>
  </si>
  <si>
    <t>Own Pictures</t>
  </si>
  <si>
    <t>Authors:</t>
  </si>
  <si>
    <t>Study Course</t>
  </si>
  <si>
    <t>programming</t>
  </si>
  <si>
    <t>Programme Flow Chart</t>
  </si>
  <si>
    <t>Main Functions</t>
  </si>
  <si>
    <t>Subfunctions</t>
  </si>
  <si>
    <t>Step-By-Step</t>
  </si>
  <si>
    <t>General</t>
  </si>
  <si>
    <t xml:space="preserve">Special </t>
  </si>
  <si>
    <t>Code with Doxygen</t>
  </si>
  <si>
    <t>To Dos</t>
  </si>
  <si>
    <t>Unanswered Points</t>
  </si>
  <si>
    <t>Next Steps</t>
  </si>
  <si>
    <t>Poster</t>
  </si>
  <si>
    <t>Translation</t>
  </si>
  <si>
    <t>e.g. Citations</t>
  </si>
  <si>
    <t>Further Readings</t>
  </si>
  <si>
    <t>e.g. labels, image description, add ons</t>
  </si>
  <si>
    <t>Presentation</t>
  </si>
  <si>
    <t>GitHub upload in due time</t>
  </si>
  <si>
    <t>LaTeX Installation in due Time</t>
  </si>
  <si>
    <t xml:space="preserve">LaTeX Installation in due Time </t>
  </si>
  <si>
    <t>Git Account in due Time</t>
  </si>
  <si>
    <t xml:space="preserve">Git Account in Time due </t>
  </si>
  <si>
    <t>Git Account in Time due</t>
  </si>
  <si>
    <t>Example code with Python and Doxygen</t>
  </si>
  <si>
    <t>Grades</t>
  </si>
  <si>
    <t>n.b.</t>
  </si>
  <si>
    <t>Maximum Score</t>
  </si>
  <si>
    <t>Homework "Python Package"</t>
  </si>
  <si>
    <t>Homework "John Ousterhout"</t>
  </si>
  <si>
    <t>Contents</t>
  </si>
  <si>
    <t>pictures with tikz</t>
  </si>
  <si>
    <t>Presentation style</t>
  </si>
  <si>
    <t>Homework "Literature"</t>
  </si>
  <si>
    <t xml:space="preserve">description </t>
  </si>
  <si>
    <t>not to short, but not to long</t>
  </si>
  <si>
    <t>keywords</t>
  </si>
  <si>
    <t>all fileds and correct</t>
  </si>
  <si>
    <t>reasonable</t>
  </si>
  <si>
    <t>Homework "UpdatedLiterature"</t>
  </si>
  <si>
    <t xml:space="preserve">all files available </t>
  </si>
  <si>
    <t>html as pdf, …</t>
  </si>
  <si>
    <t>Application</t>
  </si>
  <si>
    <t>Data Base</t>
  </si>
  <si>
    <t>Data Types</t>
  </si>
  <si>
    <t>augmentation</t>
  </si>
  <si>
    <t>Training</t>
  </si>
  <si>
    <t>Interpretation</t>
  </si>
  <si>
    <t>Apply to your application</t>
  </si>
  <si>
    <t>Input</t>
  </si>
  <si>
    <t>Output</t>
  </si>
  <si>
    <t>concept</t>
  </si>
  <si>
    <t>Validation</t>
  </si>
  <si>
    <t>Evaluation</t>
  </si>
  <si>
    <t>User Interface</t>
  </si>
  <si>
    <t>Software Structure</t>
  </si>
  <si>
    <t>Flow Chart</t>
  </si>
  <si>
    <t>3 Ideas</t>
  </si>
  <si>
    <t>Idea</t>
  </si>
  <si>
    <t>Process Description</t>
  </si>
  <si>
    <t>Printed</t>
  </si>
  <si>
    <t>Grade</t>
  </si>
  <si>
    <t>Percent</t>
  </si>
  <si>
    <t>dependencies</t>
  </si>
  <si>
    <t>updated checklist</t>
  </si>
  <si>
    <t>list of source code files</t>
  </si>
  <si>
    <t>description of the source code files</t>
  </si>
  <si>
    <t>tikz</t>
  </si>
  <si>
    <t>not in time</t>
  </si>
  <si>
    <t>Privacy</t>
  </si>
  <si>
    <t>Data updating in the ML pipeline</t>
  </si>
  <si>
    <t>Fairness/Bias</t>
  </si>
  <si>
    <t>Robustness</t>
  </si>
  <si>
    <t>Development</t>
  </si>
  <si>
    <t>From Development</t>
  </si>
  <si>
    <t>to Deployment</t>
  </si>
  <si>
    <t>Data structure</t>
  </si>
  <si>
    <t>tools</t>
  </si>
  <si>
    <t>Saving</t>
  </si>
  <si>
    <t>Loading</t>
  </si>
  <si>
    <t>only if some documents are given</t>
  </si>
  <si>
    <t>installation/first steps/…</t>
  </si>
  <si>
    <t>saving the model</t>
  </si>
  <si>
    <t>file structure</t>
  </si>
  <si>
    <t>loading the model</t>
  </si>
  <si>
    <t>description of the process</t>
  </si>
  <si>
    <t>Example with lstinputlisting</t>
  </si>
  <si>
    <t>pictures/phots</t>
  </si>
  <si>
    <t>Structure Envirement</t>
  </si>
  <si>
    <t>Maschinelles Lernen: Neuronale Netze generieren Inhalte</t>
  </si>
  <si>
    <t>Vikas Ramaswamy J</t>
  </si>
  <si>
    <t>Eingefangen – Data Wrangling mit pandas</t>
  </si>
  <si>
    <t>Adarsh Pal</t>
  </si>
  <si>
    <t>Sangram Patil</t>
  </si>
  <si>
    <t>Datenanalyse mit Python: Erste Schritte mit Pandas - Fussballdaten auswerten</t>
  </si>
  <si>
    <t>wrong key</t>
  </si>
  <si>
    <t>lowercase title</t>
  </si>
  <si>
    <t>doi</t>
  </si>
  <si>
    <t>too long</t>
  </si>
  <si>
    <t>spelling</t>
  </si>
  <si>
    <t>no presentation</t>
  </si>
  <si>
    <t>too short</t>
  </si>
  <si>
    <t>pro/cons</t>
  </si>
  <si>
    <t>no presenation</t>
  </si>
  <si>
    <t>no code</t>
  </si>
  <si>
    <t>Pneumonia Detection from  X-ray Images using CNN</t>
  </si>
  <si>
    <t>Project B</t>
  </si>
  <si>
    <t>Vikas</t>
  </si>
  <si>
    <t>Ramaswamy</t>
  </si>
  <si>
    <t>VI6120</t>
  </si>
  <si>
    <t>Business Intelligen ans Data Analytics</t>
  </si>
  <si>
    <t>Summer</t>
  </si>
  <si>
    <t>Business Intelligen and Data Analytics</t>
  </si>
  <si>
    <t>Business Intelligence</t>
  </si>
  <si>
    <t>Sangram</t>
  </si>
  <si>
    <t>Adarsha</t>
  </si>
  <si>
    <t>Pal</t>
  </si>
  <si>
    <t>Patil</t>
  </si>
  <si>
    <t>Sangram919</t>
  </si>
  <si>
    <t>Technical Management</t>
  </si>
  <si>
    <t>too general</t>
  </si>
  <si>
    <t>moved! Why?</t>
  </si>
  <si>
    <t>Pneumonia detection with Xray images</t>
  </si>
  <si>
    <t>\\</t>
  </si>
  <si>
    <t>lstinput</t>
  </si>
  <si>
    <t>only flow chart</t>
  </si>
  <si>
    <t>no indent</t>
  </si>
  <si>
    <t>pneunomia</t>
  </si>
  <si>
    <t>Kaggle</t>
  </si>
  <si>
    <t>no tex files</t>
  </si>
  <si>
    <t>petersen2009waterfall</t>
  </si>
  <si>
    <t>noindent</t>
  </si>
  <si>
    <t>temporary files</t>
  </si>
  <si>
    <t>Ä</t>
  </si>
  <si>
    <t>why introduction?</t>
  </si>
  <si>
    <t>\textbf{How to achieve obvious code?}\newline</t>
  </si>
  <si>
    <t>The above implementation is recursive and it’s quite obvious what it</t>
  </si>
  <si>
    <t>does.</t>
  </si>
  <si>
    <t>more examples</t>
  </si>
  <si>
    <t>no idea</t>
  </si>
  <si>
    <t>How?</t>
  </si>
  <si>
    <t>that's not a monitoring process</t>
  </si>
  <si>
    <t>first paragraph</t>
  </si>
  <si>
    <t>How to recognize this in a picture?</t>
  </si>
  <si>
    <t>How many are reasonable</t>
  </si>
  <si>
    <t>double: Anomalies are data points that differ dramatically from the rest</t>
  </si>
  <si>
    <t>How to handle?</t>
  </si>
  <si>
    <t>only one algorithm</t>
  </si>
  <si>
    <t>no check</t>
  </si>
  <si>
    <t>int? Float? Size?</t>
  </si>
  <si>
    <t>no comments</t>
  </si>
  <si>
    <t>just code</t>
  </si>
  <si>
    <t>too general or only code</t>
  </si>
  <si>
    <t>too general, more concrete</t>
  </si>
  <si>
    <t>no using of separating files</t>
  </si>
  <si>
    <t>okay, but concentrate on one algorithm, in lot of point too general; try to describe you task and what is necessary for it.</t>
  </si>
  <si>
    <t>error of type I or type Ii</t>
  </si>
  <si>
    <t>why real time?</t>
  </si>
  <si>
    <t>critiques against your solution?</t>
  </si>
  <si>
    <t>picture instead of code</t>
  </si>
  <si>
    <t>Detected Pneumonia from Chest X-Ray images using Custom Deep convolutional neural network</t>
  </si>
  <si>
    <t>author.xlsx weg</t>
  </si>
  <si>
    <t>readme.md moved, chelist removed</t>
  </si>
  <si>
    <t>not used</t>
  </si>
  <si>
    <t>own software?</t>
  </si>
  <si>
    <t>no description</t>
  </si>
  <si>
    <t>not usable: "Open a web browser and enter the URL or click on the provided link to access
the pneumonia detection web application.</t>
  </si>
  <si>
    <t>not usable, too general</t>
  </si>
  <si>
    <t>OS? RAM?</t>
  </si>
  <si>
    <t>Pneumonia detection with Xray images.pdf</t>
  </si>
  <si>
    <t>result healthy.jpg</t>
  </si>
  <si>
    <t>Schematic Classification of infections in lungs.jpeg</t>
  </si>
  <si>
    <t>…</t>
  </si>
  <si>
    <t>only PyCharm</t>
  </si>
  <si>
    <t>e.g. doxygen</t>
  </si>
  <si>
    <t>saving a Python file</t>
  </si>
  <si>
    <t>Python files are not described</t>
  </si>
  <si>
    <t>just 2</t>
  </si>
  <si>
    <t>other is wrong</t>
  </si>
  <si>
    <t>screenshots!!!</t>
  </si>
  <si>
    <t>filename?</t>
  </si>
  <si>
    <t>copy?move?</t>
  </si>
  <si>
    <t>filenames?Parameters?</t>
  </si>
  <si>
    <t>no test of functions</t>
  </si>
  <si>
    <t>no test of a class</t>
  </si>
  <si>
    <t>no tests of parts</t>
  </si>
  <si>
    <t>no docs</t>
  </si>
  <si>
    <t>no automation</t>
  </si>
  <si>
    <t>flow chart of the development, but presented as deployment</t>
  </si>
  <si>
    <t>just mention of some functions</t>
  </si>
  <si>
    <t>other flow charts are "flying around"; not possible to find the explanations</t>
  </si>
  <si>
    <t>app.py doesn't exist</t>
  </si>
  <si>
    <t>no error handling</t>
  </si>
  <si>
    <t>summary/plot</t>
  </si>
  <si>
    <t>missing file</t>
  </si>
  <si>
    <t>a lot of files which aren't in use</t>
  </si>
  <si>
    <t>strange folders "ProjectCode" and "Example"</t>
  </si>
  <si>
    <t>no modules</t>
  </si>
  <si>
    <t>no functions</t>
  </si>
  <si>
    <t>no sw pipeline</t>
  </si>
  <si>
    <t>no description of the flow chart</t>
  </si>
  <si>
    <t>no citations</t>
  </si>
  <si>
    <t>not step by step; not usable</t>
  </si>
  <si>
    <t>not screenshots</t>
  </si>
  <si>
    <t>no ideas</t>
  </si>
  <si>
    <t>Visual studio, but not in use; TensorFlow Lite, but not in use</t>
  </si>
  <si>
    <t>Pycharm</t>
  </si>
  <si>
    <t>not updated; not concrete</t>
  </si>
  <si>
    <t>not concrete; very vague</t>
  </si>
  <si>
    <t>random forest not in use</t>
  </si>
  <si>
    <t>China or US?</t>
  </si>
  <si>
    <t>not concrete</t>
  </si>
  <si>
    <t>size of the picture?</t>
  </si>
  <si>
    <t>not discussed</t>
  </si>
  <si>
    <t>Package - Flask</t>
  </si>
  <si>
    <t>no header</t>
  </si>
  <si>
    <t>Package - NumPy</t>
  </si>
  <si>
    <t>no file</t>
  </si>
  <si>
    <t>no book</t>
  </si>
  <si>
    <t>Package - matplotlib</t>
  </si>
  <si>
    <t>no example</t>
  </si>
  <si>
    <t>not 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</si>
</sst>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lgerian"/>
      <family val="5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Alignment="1">
      <alignment horizontal="left"/>
    </xf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left" vertical="center" wrapText="1" indent="1"/>
    </xf>
    <xf numFmtId="0" fontId="2" fillId="2" borderId="0" xfId="0" applyFont="1" applyFill="1" applyAlignment="1">
      <alignment horizontal="left" vertical="top" wrapText="1" inden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4" borderId="0" xfId="0" applyFont="1" applyFill="1"/>
    <xf numFmtId="0" fontId="1" fillId="5" borderId="0" xfId="0" applyFont="1" applyFill="1"/>
    <xf numFmtId="0" fontId="2" fillId="4" borderId="0" xfId="0" applyFont="1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7" fillId="0" borderId="0" xfId="0" applyFont="1"/>
    <xf numFmtId="10" fontId="0" fillId="0" borderId="0" xfId="0" applyNumberFormat="1"/>
    <xf numFmtId="0" fontId="8" fillId="0" borderId="0" xfId="0" applyFont="1"/>
    <xf numFmtId="0" fontId="9" fillId="0" borderId="0" xfId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0" applyNumberFormat="1"/>
    <xf numFmtId="0" fontId="3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wings-serv\elmar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2:P312"/>
  <sheetViews>
    <sheetView topLeftCell="A285" workbookViewId="0">
      <selection activeCell="A293" sqref="A293:A295"/>
    </sheetView>
  </sheetViews>
  <sheetFormatPr baseColWidth="10" defaultColWidth="11.42578125" defaultRowHeight="15" x14ac:dyDescent="0.25"/>
  <cols>
    <col min="1" max="1" width="29.42578125" bestFit="1" customWidth="1"/>
    <col min="2" max="2" width="28.7109375" bestFit="1" customWidth="1"/>
    <col min="3" max="3" width="38.28515625" customWidth="1"/>
    <col min="4" max="4" width="16.140625" bestFit="1" customWidth="1"/>
    <col min="5" max="5" width="14.42578125" bestFit="1" customWidth="1"/>
    <col min="6" max="6" width="23.42578125" bestFit="1" customWidth="1"/>
  </cols>
  <sheetData>
    <row r="2" spans="1:6" ht="33.75" x14ac:dyDescent="0.5">
      <c r="A2" s="26" t="s">
        <v>321</v>
      </c>
      <c r="B2" s="26"/>
      <c r="C2" s="26"/>
    </row>
    <row r="5" spans="1:6" x14ac:dyDescent="0.25">
      <c r="A5" s="1" t="s">
        <v>81</v>
      </c>
    </row>
    <row r="6" spans="1:6" x14ac:dyDescent="0.25">
      <c r="A6" s="27" t="s">
        <v>376</v>
      </c>
      <c r="B6" s="27"/>
      <c r="C6" s="27"/>
    </row>
    <row r="7" spans="1:6" x14ac:dyDescent="0.25">
      <c r="A7" t="s">
        <v>82</v>
      </c>
    </row>
    <row r="9" spans="1:6" ht="28.5" x14ac:dyDescent="0.45">
      <c r="A9" s="2" t="s">
        <v>83</v>
      </c>
    </row>
    <row r="10" spans="1:6" x14ac:dyDescent="0.25">
      <c r="A10" s="1" t="s">
        <v>84</v>
      </c>
      <c r="B10" s="1" t="s">
        <v>85</v>
      </c>
      <c r="C10" s="1" t="s">
        <v>86</v>
      </c>
      <c r="D10" s="1" t="s">
        <v>87</v>
      </c>
      <c r="F10" t="s">
        <v>151</v>
      </c>
    </row>
    <row r="11" spans="1:6" x14ac:dyDescent="0.25">
      <c r="A11" t="s">
        <v>323</v>
      </c>
      <c r="B11" t="s">
        <v>324</v>
      </c>
      <c r="C11" s="3">
        <v>7024164</v>
      </c>
      <c r="D11" t="s">
        <v>325</v>
      </c>
    </row>
    <row r="12" spans="1:6" x14ac:dyDescent="0.25">
      <c r="C12" s="3"/>
    </row>
    <row r="14" spans="1:6" x14ac:dyDescent="0.25">
      <c r="A14" s="1" t="s">
        <v>88</v>
      </c>
      <c r="B14" t="s">
        <v>326</v>
      </c>
    </row>
    <row r="16" spans="1:6" x14ac:dyDescent="0.25">
      <c r="A16" s="1" t="s">
        <v>89</v>
      </c>
      <c r="B16" t="s">
        <v>327</v>
      </c>
    </row>
    <row r="18" spans="1:9" x14ac:dyDescent="0.25">
      <c r="A18" s="1" t="s">
        <v>90</v>
      </c>
      <c r="B18" s="4"/>
    </row>
    <row r="19" spans="1:9" x14ac:dyDescent="0.25">
      <c r="A19" s="1" t="s">
        <v>91</v>
      </c>
      <c r="B19" s="4"/>
    </row>
    <row r="21" spans="1:9" x14ac:dyDescent="0.25">
      <c r="A21" s="1" t="s">
        <v>92</v>
      </c>
      <c r="B21" t="s">
        <v>322</v>
      </c>
    </row>
    <row r="22" spans="1:9" x14ac:dyDescent="0.25">
      <c r="A22" s="1" t="s">
        <v>93</v>
      </c>
      <c r="B22" t="s">
        <v>197</v>
      </c>
    </row>
    <row r="25" spans="1:9" ht="23.25" x14ac:dyDescent="0.35">
      <c r="A25" s="6" t="s">
        <v>94</v>
      </c>
    </row>
    <row r="27" spans="1:9" ht="18.75" x14ac:dyDescent="0.3">
      <c r="A27" s="5" t="s">
        <v>95</v>
      </c>
      <c r="E27" s="5" t="s">
        <v>96</v>
      </c>
    </row>
    <row r="28" spans="1:9" x14ac:dyDescent="0.25">
      <c r="A28" s="13"/>
      <c r="B28" s="13" t="s">
        <v>235</v>
      </c>
      <c r="C28" s="13"/>
      <c r="D28" s="13"/>
      <c r="E28" s="13">
        <v>2</v>
      </c>
      <c r="F28" s="13">
        <v>2</v>
      </c>
      <c r="H28" t="s">
        <v>284</v>
      </c>
      <c r="I28">
        <v>-10</v>
      </c>
    </row>
    <row r="29" spans="1:9" x14ac:dyDescent="0.25">
      <c r="A29" s="14"/>
      <c r="B29" s="14" t="s">
        <v>235</v>
      </c>
      <c r="C29" s="14"/>
      <c r="D29" s="14"/>
      <c r="E29" s="14">
        <v>2</v>
      </c>
      <c r="F29" s="14">
        <v>2</v>
      </c>
      <c r="H29" t="s">
        <v>284</v>
      </c>
      <c r="I29">
        <v>-10</v>
      </c>
    </row>
    <row r="30" spans="1:9" x14ac:dyDescent="0.25">
      <c r="A30" s="12"/>
      <c r="B30" s="12" t="s">
        <v>236</v>
      </c>
      <c r="C30" s="12"/>
      <c r="D30" s="12"/>
      <c r="E30" s="12">
        <v>2</v>
      </c>
      <c r="F30" s="12">
        <v>2</v>
      </c>
      <c r="H30" t="s">
        <v>284</v>
      </c>
      <c r="I30">
        <v>-10</v>
      </c>
    </row>
    <row r="31" spans="1:9" x14ac:dyDescent="0.25">
      <c r="A31" s="12"/>
      <c r="B31" s="12" t="s">
        <v>237</v>
      </c>
      <c r="C31" s="12"/>
      <c r="D31" s="12"/>
      <c r="E31" s="12">
        <v>2</v>
      </c>
      <c r="F31" s="12">
        <v>2</v>
      </c>
      <c r="H31" t="s">
        <v>284</v>
      </c>
      <c r="I31">
        <v>-10</v>
      </c>
    </row>
    <row r="32" spans="1:9" x14ac:dyDescent="0.25">
      <c r="A32" s="14"/>
      <c r="B32" s="14" t="s">
        <v>238</v>
      </c>
      <c r="C32" s="14"/>
      <c r="D32" s="14"/>
      <c r="E32" s="14">
        <v>2</v>
      </c>
      <c r="F32" s="14">
        <v>2</v>
      </c>
      <c r="H32" t="s">
        <v>284</v>
      </c>
      <c r="I32">
        <v>-10</v>
      </c>
    </row>
    <row r="33" spans="1:9" x14ac:dyDescent="0.25">
      <c r="A33" s="13"/>
      <c r="B33" s="13" t="s">
        <v>239</v>
      </c>
      <c r="C33" s="13"/>
      <c r="D33" s="13"/>
      <c r="E33" s="13">
        <v>2</v>
      </c>
      <c r="F33" s="13">
        <v>2</v>
      </c>
      <c r="H33" t="s">
        <v>284</v>
      </c>
      <c r="I33">
        <v>-10</v>
      </c>
    </row>
    <row r="36" spans="1:9" x14ac:dyDescent="0.25">
      <c r="A36" s="15" t="s">
        <v>0</v>
      </c>
      <c r="B36" s="13" t="s">
        <v>3</v>
      </c>
      <c r="C36" s="13"/>
      <c r="D36" s="13"/>
      <c r="E36" s="13">
        <v>5</v>
      </c>
      <c r="F36" s="13">
        <v>5</v>
      </c>
    </row>
    <row r="37" spans="1:9" x14ac:dyDescent="0.25">
      <c r="A37" s="13"/>
      <c r="B37" s="13" t="s">
        <v>29</v>
      </c>
      <c r="C37" s="13"/>
      <c r="D37" s="13"/>
      <c r="E37" s="13">
        <v>5</v>
      </c>
      <c r="F37" s="13">
        <v>5</v>
      </c>
    </row>
    <row r="38" spans="1:9" x14ac:dyDescent="0.25">
      <c r="A38" s="13"/>
      <c r="B38" s="13" t="s">
        <v>4</v>
      </c>
      <c r="C38" s="13"/>
      <c r="D38" s="13"/>
      <c r="E38" s="13">
        <v>5</v>
      </c>
      <c r="F38" s="13">
        <v>5</v>
      </c>
    </row>
    <row r="39" spans="1:9" x14ac:dyDescent="0.25">
      <c r="A39" s="13"/>
      <c r="B39" s="13" t="s">
        <v>5</v>
      </c>
      <c r="C39" s="13"/>
      <c r="D39" s="13"/>
      <c r="E39" s="13">
        <v>0</v>
      </c>
      <c r="F39" s="13">
        <v>5</v>
      </c>
    </row>
    <row r="40" spans="1:9" x14ac:dyDescent="0.25">
      <c r="A40" s="13"/>
      <c r="B40" s="13" t="s">
        <v>6</v>
      </c>
      <c r="C40" s="13"/>
      <c r="D40" s="13"/>
      <c r="E40" s="13">
        <v>0</v>
      </c>
      <c r="F40" s="13">
        <v>5</v>
      </c>
    </row>
    <row r="41" spans="1:9" x14ac:dyDescent="0.25">
      <c r="A41" s="13"/>
      <c r="B41" s="13" t="s">
        <v>1</v>
      </c>
      <c r="C41" s="13"/>
      <c r="D41" s="13"/>
      <c r="E41" s="13">
        <v>0</v>
      </c>
      <c r="F41" s="13">
        <v>5</v>
      </c>
    </row>
    <row r="42" spans="1:9" x14ac:dyDescent="0.25">
      <c r="A42" s="13"/>
      <c r="B42" s="13" t="s">
        <v>256</v>
      </c>
      <c r="C42" s="13" t="s">
        <v>257</v>
      </c>
      <c r="D42" s="13"/>
      <c r="E42" s="13">
        <v>2</v>
      </c>
      <c r="F42" s="13">
        <v>10</v>
      </c>
    </row>
    <row r="43" spans="1:9" x14ac:dyDescent="0.25">
      <c r="A43" s="15"/>
      <c r="B43" s="13" t="s">
        <v>2</v>
      </c>
      <c r="C43" s="13" t="s">
        <v>203</v>
      </c>
      <c r="D43" s="13"/>
      <c r="E43" s="13">
        <v>2</v>
      </c>
      <c r="F43" s="13">
        <v>2</v>
      </c>
    </row>
    <row r="44" spans="1:9" x14ac:dyDescent="0.25">
      <c r="A44" s="13"/>
      <c r="B44" s="13"/>
      <c r="C44" s="13" t="s">
        <v>185</v>
      </c>
      <c r="D44" s="13"/>
      <c r="E44" s="13">
        <v>4</v>
      </c>
      <c r="F44" s="13">
        <v>4</v>
      </c>
    </row>
    <row r="45" spans="1:9" x14ac:dyDescent="0.25">
      <c r="A45" s="13"/>
      <c r="B45" s="13"/>
      <c r="C45" s="13" t="s">
        <v>186</v>
      </c>
      <c r="D45" s="13"/>
      <c r="E45" s="13">
        <v>5</v>
      </c>
      <c r="F45" s="13">
        <v>5</v>
      </c>
    </row>
    <row r="46" spans="1:9" x14ac:dyDescent="0.25">
      <c r="A46" s="13"/>
      <c r="B46" s="13"/>
      <c r="C46" s="13" t="s">
        <v>187</v>
      </c>
      <c r="D46" s="13"/>
      <c r="E46" s="13">
        <v>3</v>
      </c>
      <c r="F46" s="13">
        <v>3</v>
      </c>
    </row>
    <row r="47" spans="1:9" x14ac:dyDescent="0.25">
      <c r="A47" s="13"/>
      <c r="B47" s="13"/>
      <c r="C47" s="13" t="s">
        <v>188</v>
      </c>
      <c r="D47" s="13"/>
      <c r="E47" s="13">
        <v>2</v>
      </c>
      <c r="F47" s="13">
        <v>2</v>
      </c>
    </row>
    <row r="48" spans="1:9" x14ac:dyDescent="0.25">
      <c r="A48" s="13"/>
      <c r="B48" s="13"/>
      <c r="C48" s="13" t="s">
        <v>182</v>
      </c>
      <c r="D48" s="13"/>
      <c r="E48" s="13">
        <v>0</v>
      </c>
      <c r="F48" s="13">
        <v>3</v>
      </c>
    </row>
    <row r="49" spans="1:8" x14ac:dyDescent="0.25">
      <c r="A49" s="13"/>
      <c r="B49" s="13"/>
      <c r="C49" s="13" t="s">
        <v>183</v>
      </c>
      <c r="D49" s="13"/>
      <c r="E49" s="13">
        <v>3</v>
      </c>
      <c r="F49" s="13">
        <v>3</v>
      </c>
    </row>
    <row r="50" spans="1:8" x14ac:dyDescent="0.25">
      <c r="E50">
        <f>SUM(E36:E49)</f>
        <v>36</v>
      </c>
      <c r="F50">
        <f>SUM(F36:F49)</f>
        <v>62</v>
      </c>
    </row>
    <row r="52" spans="1:8" x14ac:dyDescent="0.25">
      <c r="A52" s="16" t="s">
        <v>7</v>
      </c>
      <c r="B52" s="14" t="s">
        <v>8</v>
      </c>
      <c r="C52" s="14"/>
      <c r="D52" s="14"/>
      <c r="E52" s="14">
        <v>5</v>
      </c>
      <c r="F52" s="14">
        <v>5</v>
      </c>
    </row>
    <row r="53" spans="1:8" x14ac:dyDescent="0.25">
      <c r="A53" s="14"/>
      <c r="B53" s="14" t="s">
        <v>9</v>
      </c>
      <c r="C53" s="14"/>
      <c r="D53" s="14"/>
      <c r="E53" s="14">
        <v>5</v>
      </c>
      <c r="F53" s="14">
        <v>5</v>
      </c>
    </row>
    <row r="54" spans="1:8" x14ac:dyDescent="0.25">
      <c r="A54" s="14"/>
      <c r="B54" s="14" t="s">
        <v>10</v>
      </c>
      <c r="C54" s="14"/>
      <c r="D54" s="14"/>
      <c r="E54" s="14">
        <v>4</v>
      </c>
      <c r="F54" s="14">
        <v>5</v>
      </c>
      <c r="H54" t="s">
        <v>358</v>
      </c>
    </row>
    <row r="55" spans="1:8" x14ac:dyDescent="0.25">
      <c r="A55" s="14"/>
      <c r="B55" s="14" t="s">
        <v>11</v>
      </c>
      <c r="C55" s="14"/>
      <c r="D55" s="14"/>
      <c r="E55" s="14">
        <v>5</v>
      </c>
      <c r="F55" s="14">
        <v>5</v>
      </c>
    </row>
    <row r="56" spans="1:8" x14ac:dyDescent="0.25">
      <c r="A56" s="14"/>
      <c r="B56" s="14" t="s">
        <v>12</v>
      </c>
      <c r="C56" s="14"/>
      <c r="D56" s="14"/>
      <c r="E56" s="14">
        <v>0</v>
      </c>
      <c r="F56" s="14">
        <v>5</v>
      </c>
    </row>
    <row r="57" spans="1:8" x14ac:dyDescent="0.25">
      <c r="A57" s="14"/>
      <c r="B57" s="14" t="s">
        <v>98</v>
      </c>
      <c r="C57" s="14"/>
      <c r="D57" s="14"/>
      <c r="E57" s="14">
        <v>0</v>
      </c>
      <c r="F57" s="14">
        <v>5</v>
      </c>
    </row>
    <row r="58" spans="1:8" x14ac:dyDescent="0.25">
      <c r="E58">
        <f>SUM(E52:E57)</f>
        <v>19</v>
      </c>
      <c r="F58">
        <f>SUM(F52:F57)</f>
        <v>30</v>
      </c>
    </row>
    <row r="60" spans="1:8" x14ac:dyDescent="0.25">
      <c r="A60" s="11" t="s">
        <v>14</v>
      </c>
      <c r="B60" s="12" t="s">
        <v>15</v>
      </c>
      <c r="C60" s="12"/>
      <c r="D60" s="12"/>
      <c r="E60" s="12">
        <v>1</v>
      </c>
      <c r="F60" s="12">
        <v>5</v>
      </c>
      <c r="H60" t="s">
        <v>359</v>
      </c>
    </row>
    <row r="61" spans="1:8" x14ac:dyDescent="0.25">
      <c r="A61" s="12"/>
      <c r="B61" s="12" t="s">
        <v>16</v>
      </c>
      <c r="C61" s="12"/>
      <c r="D61" s="12"/>
      <c r="E61" s="12">
        <v>5</v>
      </c>
      <c r="F61" s="12">
        <v>5</v>
      </c>
    </row>
    <row r="62" spans="1:8" x14ac:dyDescent="0.25">
      <c r="A62" s="12"/>
      <c r="B62" s="12" t="s">
        <v>17</v>
      </c>
      <c r="C62" s="12"/>
      <c r="D62" s="12"/>
      <c r="E62" s="12">
        <v>4</v>
      </c>
      <c r="F62" s="12">
        <v>5</v>
      </c>
      <c r="H62" t="s">
        <v>360</v>
      </c>
    </row>
    <row r="63" spans="1:8" x14ac:dyDescent="0.25">
      <c r="A63" s="12"/>
      <c r="B63" s="12" t="s">
        <v>18</v>
      </c>
      <c r="C63" s="12"/>
      <c r="D63" s="12"/>
      <c r="E63" s="12">
        <v>5</v>
      </c>
      <c r="F63" s="12">
        <v>5</v>
      </c>
    </row>
    <row r="64" spans="1:8" x14ac:dyDescent="0.25">
      <c r="A64" s="12"/>
      <c r="B64" s="12" t="s">
        <v>19</v>
      </c>
      <c r="C64" s="12"/>
      <c r="D64" s="12"/>
      <c r="E64" s="12">
        <v>5</v>
      </c>
      <c r="F64" s="12">
        <v>5</v>
      </c>
    </row>
    <row r="65" spans="1:8" x14ac:dyDescent="0.25">
      <c r="A65" s="12"/>
      <c r="B65" s="12" t="s">
        <v>21</v>
      </c>
      <c r="C65" s="12"/>
      <c r="D65" s="12"/>
      <c r="E65" s="12">
        <v>3</v>
      </c>
      <c r="F65" s="12">
        <v>5</v>
      </c>
      <c r="H65" t="s">
        <v>361</v>
      </c>
    </row>
    <row r="66" spans="1:8" x14ac:dyDescent="0.25">
      <c r="A66" s="12"/>
      <c r="B66" s="18" t="s">
        <v>20</v>
      </c>
      <c r="C66" s="12"/>
      <c r="D66" s="12"/>
      <c r="E66" s="12">
        <v>3</v>
      </c>
      <c r="F66" s="12">
        <v>5</v>
      </c>
      <c r="H66" t="s">
        <v>362</v>
      </c>
    </row>
    <row r="67" spans="1:8" x14ac:dyDescent="0.25">
      <c r="E67">
        <f>SUM(E60:E66)</f>
        <v>26</v>
      </c>
      <c r="F67">
        <f>SUM(F60:F66)</f>
        <v>35</v>
      </c>
    </row>
    <row r="69" spans="1:8" x14ac:dyDescent="0.25">
      <c r="A69" s="15" t="s">
        <v>22</v>
      </c>
      <c r="B69" s="13" t="s">
        <v>23</v>
      </c>
      <c r="C69" s="13" t="s">
        <v>6</v>
      </c>
      <c r="D69" s="13"/>
      <c r="E69" s="13">
        <v>2</v>
      </c>
      <c r="F69" s="13">
        <v>5</v>
      </c>
      <c r="H69" t="s">
        <v>363</v>
      </c>
    </row>
    <row r="70" spans="1:8" x14ac:dyDescent="0.25">
      <c r="A70" s="13"/>
      <c r="B70" s="13"/>
      <c r="C70" s="13" t="s">
        <v>25</v>
      </c>
      <c r="D70" s="13"/>
      <c r="E70" s="13">
        <v>2</v>
      </c>
      <c r="F70" s="13">
        <v>5</v>
      </c>
      <c r="H70" t="s">
        <v>363</v>
      </c>
    </row>
    <row r="71" spans="1:8" x14ac:dyDescent="0.25">
      <c r="A71" s="13"/>
      <c r="B71" s="13"/>
      <c r="C71" s="13" t="s">
        <v>29</v>
      </c>
      <c r="D71" s="13"/>
      <c r="E71" s="13">
        <v>5</v>
      </c>
      <c r="F71" s="13">
        <v>5</v>
      </c>
    </row>
    <row r="72" spans="1:8" x14ac:dyDescent="0.25">
      <c r="A72" s="13"/>
      <c r="B72" s="13"/>
      <c r="C72" s="13" t="s">
        <v>24</v>
      </c>
      <c r="D72" s="13"/>
      <c r="E72" s="13">
        <v>5</v>
      </c>
      <c r="F72" s="13">
        <v>5</v>
      </c>
    </row>
    <row r="73" spans="1:8" x14ac:dyDescent="0.25">
      <c r="A73" s="13"/>
      <c r="B73" s="13"/>
      <c r="C73" s="13" t="s">
        <v>35</v>
      </c>
      <c r="D73" s="13"/>
      <c r="E73" s="13">
        <v>5</v>
      </c>
      <c r="F73" s="13">
        <v>5</v>
      </c>
    </row>
    <row r="74" spans="1:8" x14ac:dyDescent="0.25">
      <c r="A74" s="13"/>
      <c r="B74" s="13"/>
      <c r="C74" s="13" t="s">
        <v>27</v>
      </c>
      <c r="D74" s="13"/>
      <c r="E74" s="13">
        <v>5</v>
      </c>
      <c r="F74" s="13">
        <v>5</v>
      </c>
    </row>
    <row r="75" spans="1:8" x14ac:dyDescent="0.25">
      <c r="A75" s="13"/>
      <c r="B75" s="13"/>
      <c r="C75" s="13" t="s">
        <v>28</v>
      </c>
      <c r="D75" s="13"/>
      <c r="E75" s="13">
        <v>5</v>
      </c>
      <c r="F75" s="13">
        <v>5</v>
      </c>
    </row>
    <row r="76" spans="1:8" x14ac:dyDescent="0.25">
      <c r="A76" s="13"/>
      <c r="B76" s="13"/>
      <c r="C76" s="13" t="s">
        <v>26</v>
      </c>
      <c r="D76" s="13"/>
      <c r="E76" s="13">
        <v>0</v>
      </c>
      <c r="F76" s="13">
        <v>5</v>
      </c>
    </row>
    <row r="77" spans="1:8" x14ac:dyDescent="0.25">
      <c r="E77">
        <f>SUM(E69:E76)</f>
        <v>29</v>
      </c>
      <c r="F77">
        <f>SUM(F69:F76)</f>
        <v>40</v>
      </c>
    </row>
    <row r="79" spans="1:8" x14ac:dyDescent="0.25">
      <c r="A79" s="7" t="s">
        <v>30</v>
      </c>
      <c r="B79" s="8"/>
      <c r="C79" s="8" t="s">
        <v>31</v>
      </c>
      <c r="D79" s="8"/>
      <c r="E79" s="8"/>
      <c r="F79" s="8"/>
    </row>
    <row r="80" spans="1:8" x14ac:dyDescent="0.25">
      <c r="A80" s="8"/>
      <c r="B80" s="8"/>
      <c r="C80" s="8" t="s">
        <v>34</v>
      </c>
      <c r="D80" s="8"/>
      <c r="E80" s="8">
        <v>5</v>
      </c>
      <c r="F80" s="8">
        <v>5</v>
      </c>
    </row>
    <row r="81" spans="1:8" x14ac:dyDescent="0.25">
      <c r="A81" s="8"/>
      <c r="B81" s="8"/>
      <c r="C81" s="8" t="s">
        <v>32</v>
      </c>
      <c r="D81" s="8"/>
      <c r="E81" s="8"/>
      <c r="F81" s="8"/>
    </row>
    <row r="82" spans="1:8" x14ac:dyDescent="0.25">
      <c r="A82" s="8"/>
      <c r="B82" s="8"/>
      <c r="C82" s="8" t="s">
        <v>33</v>
      </c>
      <c r="D82" s="8"/>
      <c r="E82" s="8"/>
      <c r="F82" s="8"/>
    </row>
    <row r="83" spans="1:8" x14ac:dyDescent="0.25">
      <c r="A83" s="8"/>
      <c r="B83" s="8"/>
      <c r="C83" s="8" t="s">
        <v>198</v>
      </c>
      <c r="D83" s="8"/>
      <c r="E83" s="8">
        <v>0</v>
      </c>
      <c r="F83" s="8">
        <v>2</v>
      </c>
    </row>
    <row r="84" spans="1:8" x14ac:dyDescent="0.25">
      <c r="E84">
        <f>SUM(E79:E83)</f>
        <v>5</v>
      </c>
      <c r="F84">
        <f>SUM(F79:F83)</f>
        <v>7</v>
      </c>
    </row>
    <row r="86" spans="1:8" x14ac:dyDescent="0.25">
      <c r="A86" s="12" t="s">
        <v>259</v>
      </c>
      <c r="B86" s="12" t="s">
        <v>40</v>
      </c>
      <c r="C86" s="12"/>
      <c r="D86" s="12"/>
      <c r="E86" s="12">
        <v>5</v>
      </c>
      <c r="F86" s="12">
        <v>5</v>
      </c>
    </row>
    <row r="87" spans="1:8" x14ac:dyDescent="0.25">
      <c r="A87" s="12"/>
      <c r="B87" s="12" t="s">
        <v>99</v>
      </c>
      <c r="C87" s="12"/>
      <c r="D87" s="12"/>
      <c r="E87" s="12">
        <v>5</v>
      </c>
      <c r="F87" s="12">
        <v>5</v>
      </c>
    </row>
    <row r="88" spans="1:8" x14ac:dyDescent="0.25">
      <c r="A88" s="12"/>
      <c r="B88" s="12" t="s">
        <v>260</v>
      </c>
      <c r="C88" s="12"/>
      <c r="D88" s="12"/>
      <c r="E88" s="12">
        <v>0</v>
      </c>
      <c r="F88" s="12">
        <v>5</v>
      </c>
      <c r="H88" t="s">
        <v>365</v>
      </c>
    </row>
    <row r="89" spans="1:8" x14ac:dyDescent="0.25">
      <c r="A89" s="12"/>
      <c r="B89" s="12" t="s">
        <v>100</v>
      </c>
      <c r="C89" s="12"/>
      <c r="D89" s="12"/>
      <c r="E89" s="12">
        <v>3</v>
      </c>
      <c r="F89" s="12">
        <v>5</v>
      </c>
      <c r="H89" t="s">
        <v>364</v>
      </c>
    </row>
    <row r="90" spans="1:8" x14ac:dyDescent="0.25">
      <c r="A90" s="12"/>
      <c r="B90" s="12" t="s">
        <v>287</v>
      </c>
      <c r="C90" s="12"/>
      <c r="D90" s="12"/>
      <c r="E90" s="12">
        <v>3</v>
      </c>
      <c r="F90" s="12">
        <v>5</v>
      </c>
      <c r="H90" t="s">
        <v>364</v>
      </c>
    </row>
    <row r="91" spans="1:8" x14ac:dyDescent="0.25">
      <c r="E91">
        <f>SUM(E86:E90)</f>
        <v>16</v>
      </c>
      <c r="F91">
        <f>SUM(F86:F90)</f>
        <v>25</v>
      </c>
    </row>
    <row r="93" spans="1:8" x14ac:dyDescent="0.25">
      <c r="A93" s="7" t="s">
        <v>289</v>
      </c>
      <c r="B93" s="8" t="s">
        <v>74</v>
      </c>
      <c r="C93" s="8" t="s">
        <v>101</v>
      </c>
      <c r="D93" s="8"/>
      <c r="E93" s="8">
        <v>3</v>
      </c>
      <c r="F93" s="8">
        <v>5</v>
      </c>
      <c r="H93" t="s">
        <v>336</v>
      </c>
    </row>
    <row r="94" spans="1:8" x14ac:dyDescent="0.25">
      <c r="A94" s="8"/>
      <c r="B94" s="8"/>
      <c r="C94" s="8" t="s">
        <v>102</v>
      </c>
      <c r="D94" s="8"/>
      <c r="E94" s="8">
        <v>3</v>
      </c>
      <c r="F94" s="8">
        <v>5</v>
      </c>
      <c r="H94" t="s">
        <v>336</v>
      </c>
    </row>
    <row r="95" spans="1:8" x14ac:dyDescent="0.25">
      <c r="A95" s="8"/>
      <c r="B95" s="8"/>
      <c r="C95" s="8" t="s">
        <v>38</v>
      </c>
      <c r="D95" s="8"/>
      <c r="E95" s="8">
        <v>3</v>
      </c>
      <c r="F95" s="8">
        <v>5</v>
      </c>
      <c r="H95" t="s">
        <v>336</v>
      </c>
    </row>
    <row r="96" spans="1:8" x14ac:dyDescent="0.25">
      <c r="A96" s="8"/>
      <c r="B96" s="8"/>
      <c r="C96" s="8" t="s">
        <v>103</v>
      </c>
      <c r="D96" s="8"/>
      <c r="E96" s="8">
        <v>3</v>
      </c>
      <c r="F96" s="8">
        <v>5</v>
      </c>
      <c r="H96" t="s">
        <v>336</v>
      </c>
    </row>
    <row r="97" spans="1:9" x14ac:dyDescent="0.25">
      <c r="A97" s="8"/>
      <c r="B97" s="8" t="s">
        <v>75</v>
      </c>
      <c r="C97" s="8" t="s">
        <v>21</v>
      </c>
      <c r="D97" s="8"/>
      <c r="E97" s="8">
        <v>0</v>
      </c>
      <c r="F97" s="8">
        <v>5</v>
      </c>
      <c r="H97" t="s">
        <v>366</v>
      </c>
    </row>
    <row r="98" spans="1:9" x14ac:dyDescent="0.25">
      <c r="A98" s="8"/>
      <c r="B98" s="8"/>
      <c r="C98" s="8" t="s">
        <v>20</v>
      </c>
      <c r="D98" s="8"/>
      <c r="E98" s="8">
        <v>0</v>
      </c>
      <c r="F98" s="8">
        <v>5</v>
      </c>
      <c r="H98" t="s">
        <v>366</v>
      </c>
    </row>
    <row r="99" spans="1:9" x14ac:dyDescent="0.25">
      <c r="A99" s="8"/>
      <c r="B99" s="8"/>
      <c r="C99" s="8" t="s">
        <v>261</v>
      </c>
      <c r="D99" s="8"/>
      <c r="E99" s="8">
        <v>0</v>
      </c>
      <c r="F99" s="8">
        <v>5</v>
      </c>
      <c r="H99" t="s">
        <v>366</v>
      </c>
      <c r="I99" t="s">
        <v>367</v>
      </c>
    </row>
    <row r="100" spans="1:9" x14ac:dyDescent="0.25">
      <c r="A100" s="8"/>
      <c r="B100" s="8" t="s">
        <v>76</v>
      </c>
      <c r="C100" s="8"/>
      <c r="D100" s="8"/>
      <c r="E100" s="8">
        <v>0</v>
      </c>
      <c r="F100" s="8">
        <v>5</v>
      </c>
      <c r="H100" t="s">
        <v>368</v>
      </c>
    </row>
    <row r="101" spans="1:9" x14ac:dyDescent="0.25">
      <c r="A101" s="8"/>
      <c r="B101" s="8" t="s">
        <v>22</v>
      </c>
      <c r="C101" s="8" t="s">
        <v>264</v>
      </c>
      <c r="D101" s="8"/>
      <c r="E101" s="8">
        <v>0</v>
      </c>
      <c r="F101" s="8">
        <v>5</v>
      </c>
      <c r="H101" t="s">
        <v>368</v>
      </c>
    </row>
    <row r="102" spans="1:9" x14ac:dyDescent="0.25">
      <c r="A102" s="8"/>
      <c r="B102" s="8"/>
      <c r="C102" s="8" t="s">
        <v>24</v>
      </c>
      <c r="D102" s="8"/>
      <c r="E102" s="8">
        <v>0</v>
      </c>
      <c r="F102" s="8">
        <v>5</v>
      </c>
      <c r="H102" t="s">
        <v>368</v>
      </c>
    </row>
    <row r="103" spans="1:9" x14ac:dyDescent="0.25">
      <c r="A103" s="8"/>
      <c r="B103" s="8"/>
      <c r="C103" s="8" t="s">
        <v>265</v>
      </c>
      <c r="D103" s="8"/>
      <c r="E103" s="8">
        <v>0</v>
      </c>
      <c r="F103" s="8">
        <v>5</v>
      </c>
      <c r="H103" t="s">
        <v>368</v>
      </c>
    </row>
    <row r="104" spans="1:9" x14ac:dyDescent="0.25">
      <c r="A104" s="8"/>
      <c r="B104" s="8"/>
      <c r="C104" s="8" t="s">
        <v>262</v>
      </c>
      <c r="D104" s="8"/>
      <c r="E104" s="8">
        <v>5</v>
      </c>
      <c r="F104" s="8">
        <v>5</v>
      </c>
      <c r="H104" t="s">
        <v>368</v>
      </c>
    </row>
    <row r="105" spans="1:9" x14ac:dyDescent="0.25">
      <c r="A105" s="8"/>
      <c r="B105" s="8"/>
      <c r="C105" s="8" t="s">
        <v>263</v>
      </c>
      <c r="D105" s="8"/>
      <c r="E105" s="8">
        <v>0</v>
      </c>
      <c r="F105" s="8">
        <v>5</v>
      </c>
    </row>
    <row r="106" spans="1:9" x14ac:dyDescent="0.25">
      <c r="A106" s="8"/>
      <c r="B106" s="8"/>
      <c r="C106" s="8" t="s">
        <v>266</v>
      </c>
      <c r="D106" s="8"/>
      <c r="E106" s="8">
        <v>0</v>
      </c>
      <c r="F106" s="8">
        <v>5</v>
      </c>
    </row>
    <row r="107" spans="1:9" x14ac:dyDescent="0.25">
      <c r="A107" s="7" t="s">
        <v>290</v>
      </c>
      <c r="B107" s="8" t="s">
        <v>292</v>
      </c>
      <c r="C107" s="8"/>
      <c r="D107" s="8"/>
      <c r="E107" s="8">
        <v>0</v>
      </c>
      <c r="F107" s="8">
        <v>5</v>
      </c>
    </row>
    <row r="108" spans="1:9" x14ac:dyDescent="0.25">
      <c r="A108" s="7" t="s">
        <v>291</v>
      </c>
      <c r="B108" s="8" t="s">
        <v>293</v>
      </c>
      <c r="C108" s="8"/>
      <c r="D108" s="8"/>
      <c r="E108" s="8">
        <v>0</v>
      </c>
      <c r="F108" s="8">
        <v>5</v>
      </c>
    </row>
    <row r="109" spans="1:9" x14ac:dyDescent="0.25">
      <c r="A109" s="8"/>
      <c r="B109" s="8" t="s">
        <v>294</v>
      </c>
      <c r="C109" s="8"/>
      <c r="D109" s="8"/>
      <c r="E109" s="8">
        <v>0</v>
      </c>
      <c r="F109" s="8">
        <v>5</v>
      </c>
    </row>
    <row r="110" spans="1:9" x14ac:dyDescent="0.25">
      <c r="A110" s="8"/>
      <c r="B110" s="8" t="s">
        <v>295</v>
      </c>
      <c r="C110" s="8"/>
      <c r="D110" s="8"/>
      <c r="E110" s="8">
        <v>0</v>
      </c>
      <c r="F110" s="8">
        <v>5</v>
      </c>
    </row>
    <row r="111" spans="1:9" x14ac:dyDescent="0.25">
      <c r="E111">
        <f>SUM(E93:E110)</f>
        <v>17</v>
      </c>
      <c r="F111">
        <f>SUM(F93:F110)</f>
        <v>90</v>
      </c>
    </row>
    <row r="113" spans="1:8" x14ac:dyDescent="0.25">
      <c r="A113" s="13" t="s">
        <v>269</v>
      </c>
      <c r="B113" s="13" t="s">
        <v>267</v>
      </c>
      <c r="C113" s="13"/>
      <c r="D113" s="13"/>
      <c r="E113" s="13">
        <v>5</v>
      </c>
      <c r="F113" s="13">
        <v>5</v>
      </c>
    </row>
    <row r="114" spans="1:8" x14ac:dyDescent="0.25">
      <c r="A114" s="13"/>
      <c r="B114" s="13" t="s">
        <v>258</v>
      </c>
      <c r="C114" s="13"/>
      <c r="D114" s="13"/>
      <c r="E114" s="13">
        <v>0</v>
      </c>
      <c r="F114" s="13">
        <v>10</v>
      </c>
    </row>
    <row r="115" spans="1:8" x14ac:dyDescent="0.25">
      <c r="A115" s="13"/>
      <c r="B115" s="13" t="s">
        <v>124</v>
      </c>
      <c r="C115" s="13"/>
      <c r="D115" s="13"/>
      <c r="E115" s="13">
        <v>0</v>
      </c>
      <c r="F115" s="13">
        <v>10</v>
      </c>
      <c r="H115" t="s">
        <v>336</v>
      </c>
    </row>
    <row r="116" spans="1:8" x14ac:dyDescent="0.25">
      <c r="A116" s="13" t="s">
        <v>268</v>
      </c>
      <c r="B116" s="13" t="s">
        <v>222</v>
      </c>
      <c r="C116" s="13"/>
      <c r="D116" s="13"/>
      <c r="E116" s="13">
        <v>0</v>
      </c>
      <c r="F116" s="13">
        <v>5</v>
      </c>
      <c r="H116" t="s">
        <v>336</v>
      </c>
    </row>
    <row r="117" spans="1:8" x14ac:dyDescent="0.25">
      <c r="A117" s="13"/>
      <c r="B117" s="13" t="s">
        <v>273</v>
      </c>
      <c r="C117" s="13"/>
      <c r="D117" s="13"/>
      <c r="E117" s="13">
        <v>0</v>
      </c>
      <c r="F117" s="13">
        <v>15</v>
      </c>
      <c r="H117" t="s">
        <v>336</v>
      </c>
    </row>
    <row r="118" spans="1:8" x14ac:dyDescent="0.25">
      <c r="E118">
        <f>SUM(E113:E117)</f>
        <v>5</v>
      </c>
      <c r="F118">
        <f>SUM(F113:F117)</f>
        <v>45</v>
      </c>
    </row>
    <row r="120" spans="1:8" x14ac:dyDescent="0.25">
      <c r="A120" s="7" t="s">
        <v>170</v>
      </c>
      <c r="B120" s="8" t="s">
        <v>169</v>
      </c>
      <c r="C120" s="8"/>
      <c r="D120" s="8"/>
      <c r="E120" s="8">
        <v>3</v>
      </c>
      <c r="F120" s="8">
        <v>5</v>
      </c>
      <c r="H120" t="s">
        <v>369</v>
      </c>
    </row>
    <row r="121" spans="1:8" x14ac:dyDescent="0.25">
      <c r="A121" s="7"/>
      <c r="B121" s="8" t="s">
        <v>171</v>
      </c>
      <c r="C121" s="8"/>
      <c r="D121" s="8"/>
      <c r="E121" s="8">
        <v>0</v>
      </c>
      <c r="F121" s="8">
        <v>5</v>
      </c>
      <c r="H121" t="s">
        <v>370</v>
      </c>
    </row>
    <row r="122" spans="1:8" x14ac:dyDescent="0.25">
      <c r="A122" s="7"/>
      <c r="B122" s="8" t="s">
        <v>172</v>
      </c>
      <c r="C122" s="8"/>
      <c r="D122" s="8"/>
      <c r="E122" s="8">
        <v>4</v>
      </c>
      <c r="F122" s="8">
        <v>5</v>
      </c>
    </row>
    <row r="123" spans="1:8" x14ac:dyDescent="0.25">
      <c r="A123" s="7"/>
      <c r="B123" s="8" t="s">
        <v>173</v>
      </c>
      <c r="C123" s="8" t="s">
        <v>174</v>
      </c>
      <c r="D123" s="8"/>
      <c r="E123" s="8"/>
      <c r="F123" s="8">
        <v>5</v>
      </c>
      <c r="H123" t="s">
        <v>371</v>
      </c>
    </row>
    <row r="124" spans="1:8" s="19" customFormat="1" ht="15.75" x14ac:dyDescent="0.25">
      <c r="A124" s="7"/>
      <c r="B124" s="8"/>
      <c r="C124" s="8" t="s">
        <v>29</v>
      </c>
      <c r="D124" s="8"/>
      <c r="E124" s="8"/>
      <c r="F124" s="8">
        <v>5</v>
      </c>
      <c r="H124" t="s">
        <v>372</v>
      </c>
    </row>
    <row r="125" spans="1:8" x14ac:dyDescent="0.25">
      <c r="A125" s="7"/>
      <c r="B125" s="8" t="s">
        <v>175</v>
      </c>
      <c r="C125" s="8" t="s">
        <v>176</v>
      </c>
      <c r="D125" s="8"/>
      <c r="E125" s="8">
        <v>5</v>
      </c>
      <c r="F125" s="8">
        <v>5</v>
      </c>
    </row>
    <row r="126" spans="1:8" x14ac:dyDescent="0.25">
      <c r="A126" s="7"/>
      <c r="B126" s="8"/>
      <c r="C126" s="8" t="s">
        <v>4</v>
      </c>
      <c r="D126" s="8"/>
      <c r="E126" s="8">
        <v>5</v>
      </c>
      <c r="F126" s="8">
        <v>5</v>
      </c>
    </row>
    <row r="127" spans="1:8" x14ac:dyDescent="0.25">
      <c r="A127" s="7"/>
      <c r="B127" s="8"/>
      <c r="C127" s="8" t="s">
        <v>177</v>
      </c>
      <c r="D127" s="8"/>
      <c r="E127" s="8">
        <v>5</v>
      </c>
      <c r="F127" s="8">
        <v>5</v>
      </c>
    </row>
    <row r="128" spans="1:8" x14ac:dyDescent="0.25">
      <c r="A128" s="7"/>
      <c r="B128" s="8"/>
      <c r="C128" s="8" t="s">
        <v>178</v>
      </c>
      <c r="D128" s="8"/>
      <c r="E128" s="8">
        <v>0</v>
      </c>
      <c r="F128" s="8">
        <v>5</v>
      </c>
    </row>
    <row r="129" spans="1:8" x14ac:dyDescent="0.25">
      <c r="A129" s="7"/>
      <c r="B129" s="8"/>
      <c r="C129" s="8" t="s">
        <v>6</v>
      </c>
      <c r="D129" s="8"/>
      <c r="E129" s="8">
        <v>0</v>
      </c>
      <c r="F129" s="8">
        <v>5</v>
      </c>
    </row>
    <row r="130" spans="1:8" x14ac:dyDescent="0.25">
      <c r="A130" s="7"/>
      <c r="B130" s="8" t="s">
        <v>201</v>
      </c>
      <c r="C130" s="8"/>
      <c r="D130" s="8"/>
      <c r="E130" s="8">
        <v>5</v>
      </c>
      <c r="F130" s="8">
        <v>10</v>
      </c>
      <c r="H130" t="s">
        <v>373</v>
      </c>
    </row>
    <row r="131" spans="1:8" x14ac:dyDescent="0.25">
      <c r="A131" s="7"/>
      <c r="B131" s="8" t="s">
        <v>202</v>
      </c>
      <c r="C131" s="8"/>
      <c r="D131" s="8"/>
      <c r="E131" s="8">
        <v>5</v>
      </c>
      <c r="F131" s="8">
        <v>10</v>
      </c>
      <c r="H131" t="s">
        <v>374</v>
      </c>
    </row>
    <row r="132" spans="1:8" x14ac:dyDescent="0.25">
      <c r="A132" s="1"/>
      <c r="E132">
        <f>SUM(E120:E131)</f>
        <v>32</v>
      </c>
      <c r="F132">
        <f>SUM(F120:F131)</f>
        <v>70</v>
      </c>
    </row>
    <row r="133" spans="1:8" ht="15.75" x14ac:dyDescent="0.25">
      <c r="A133" s="19"/>
      <c r="B133" s="19"/>
      <c r="C133" s="19"/>
      <c r="D133" s="19"/>
      <c r="E133" s="19"/>
      <c r="F133" s="19"/>
    </row>
    <row r="134" spans="1:8" x14ac:dyDescent="0.25">
      <c r="A134" s="12" t="s">
        <v>36</v>
      </c>
      <c r="B134" s="12" t="s">
        <v>274</v>
      </c>
      <c r="C134" s="12"/>
      <c r="D134" s="12"/>
      <c r="E134" s="12">
        <v>0</v>
      </c>
      <c r="F134" s="12">
        <v>5</v>
      </c>
      <c r="H134" t="s">
        <v>355</v>
      </c>
    </row>
    <row r="135" spans="1:8" x14ac:dyDescent="0.25">
      <c r="A135" s="12"/>
      <c r="B135" s="12" t="s">
        <v>286</v>
      </c>
      <c r="C135" s="12"/>
      <c r="D135" s="12"/>
      <c r="E135" s="12">
        <v>3</v>
      </c>
      <c r="F135" s="12">
        <v>10</v>
      </c>
      <c r="H135" t="s">
        <v>356</v>
      </c>
    </row>
    <row r="136" spans="1:8" x14ac:dyDescent="0.25">
      <c r="A136" s="12"/>
      <c r="B136" s="12" t="s">
        <v>285</v>
      </c>
      <c r="C136" s="12"/>
      <c r="D136" s="12"/>
      <c r="E136" s="12">
        <v>2</v>
      </c>
      <c r="F136" s="12">
        <v>5</v>
      </c>
      <c r="H136" t="s">
        <v>356</v>
      </c>
    </row>
    <row r="137" spans="1:8" x14ac:dyDescent="0.25">
      <c r="A137" s="12"/>
      <c r="B137" s="12" t="s">
        <v>288</v>
      </c>
      <c r="C137" s="12"/>
      <c r="D137" s="12"/>
      <c r="E137" s="12">
        <v>2</v>
      </c>
      <c r="F137" s="12">
        <v>5</v>
      </c>
      <c r="H137" t="s">
        <v>356</v>
      </c>
    </row>
    <row r="138" spans="1:8" x14ac:dyDescent="0.25">
      <c r="A138" s="12"/>
      <c r="B138" s="12" t="s">
        <v>41</v>
      </c>
      <c r="C138" s="12"/>
      <c r="D138" s="12"/>
      <c r="E138" s="12">
        <v>4</v>
      </c>
      <c r="F138" s="12">
        <v>10</v>
      </c>
      <c r="H138" t="s">
        <v>357</v>
      </c>
    </row>
    <row r="139" spans="1:8" x14ac:dyDescent="0.25">
      <c r="E139">
        <f>SUM(E134:E138)</f>
        <v>11</v>
      </c>
      <c r="F139">
        <f>SUM(F134:F138)</f>
        <v>35</v>
      </c>
    </row>
    <row r="141" spans="1:8" x14ac:dyDescent="0.25">
      <c r="A141" s="14" t="s">
        <v>244</v>
      </c>
      <c r="B141" s="14" t="s">
        <v>229</v>
      </c>
      <c r="C141" s="14"/>
      <c r="D141" s="14"/>
      <c r="E141" s="14">
        <v>5</v>
      </c>
      <c r="F141" s="14">
        <v>5</v>
      </c>
    </row>
    <row r="142" spans="1:8" x14ac:dyDescent="0.25">
      <c r="A142" s="14" t="s">
        <v>310</v>
      </c>
      <c r="B142" s="14" t="s">
        <v>112</v>
      </c>
      <c r="C142" s="14" t="s">
        <v>232</v>
      </c>
      <c r="D142" s="14"/>
      <c r="E142" s="14">
        <v>0</v>
      </c>
      <c r="F142" s="14">
        <v>5</v>
      </c>
    </row>
    <row r="143" spans="1:8" x14ac:dyDescent="0.25">
      <c r="A143" s="14"/>
      <c r="B143" s="14" t="s">
        <v>231</v>
      </c>
      <c r="C143" s="14" t="s">
        <v>230</v>
      </c>
      <c r="D143" s="14"/>
      <c r="E143" s="14">
        <v>0</v>
      </c>
      <c r="F143" s="14">
        <v>5</v>
      </c>
    </row>
    <row r="144" spans="1:8" x14ac:dyDescent="0.25">
      <c r="A144" s="14"/>
      <c r="B144" s="14" t="s">
        <v>240</v>
      </c>
      <c r="C144" s="14"/>
      <c r="D144" s="14"/>
      <c r="E144" s="14">
        <v>0</v>
      </c>
      <c r="F144" s="14">
        <v>10</v>
      </c>
      <c r="H144" t="s">
        <v>320</v>
      </c>
    </row>
    <row r="145" spans="1:9" x14ac:dyDescent="0.25">
      <c r="A145" s="14"/>
      <c r="B145" s="14" t="s">
        <v>233</v>
      </c>
      <c r="C145" s="14"/>
      <c r="D145" s="14"/>
      <c r="E145" s="14">
        <v>0</v>
      </c>
      <c r="F145" s="14">
        <v>5</v>
      </c>
      <c r="H145" t="s">
        <v>319</v>
      </c>
    </row>
    <row r="146" spans="1:9" x14ac:dyDescent="0.25">
      <c r="A146" s="14"/>
      <c r="B146" s="14" t="s">
        <v>234</v>
      </c>
      <c r="C146" s="14"/>
      <c r="D146" s="14"/>
      <c r="E146" s="14">
        <v>5</v>
      </c>
      <c r="F146" s="14">
        <v>5</v>
      </c>
      <c r="H146" t="s">
        <v>284</v>
      </c>
      <c r="I146">
        <v>-20</v>
      </c>
    </row>
    <row r="147" spans="1:9" x14ac:dyDescent="0.25">
      <c r="E147">
        <f>SUM(E141:E146)</f>
        <v>10</v>
      </c>
      <c r="F147">
        <f>SUM(F141:F146)</f>
        <v>35</v>
      </c>
    </row>
    <row r="149" spans="1:9" x14ac:dyDescent="0.25">
      <c r="A149" s="12" t="s">
        <v>244</v>
      </c>
      <c r="B149" s="12" t="s">
        <v>229</v>
      </c>
      <c r="C149" s="12"/>
      <c r="D149" s="12"/>
      <c r="E149" s="12">
        <v>5</v>
      </c>
      <c r="F149" s="12">
        <v>5</v>
      </c>
    </row>
    <row r="150" spans="1:9" x14ac:dyDescent="0.25">
      <c r="A150" s="12" t="s">
        <v>305</v>
      </c>
      <c r="B150" s="12" t="s">
        <v>112</v>
      </c>
      <c r="C150" s="12" t="s">
        <v>232</v>
      </c>
      <c r="D150" s="12"/>
      <c r="E150" s="12">
        <v>0</v>
      </c>
      <c r="F150" s="12">
        <v>5</v>
      </c>
    </row>
    <row r="151" spans="1:9" x14ac:dyDescent="0.25">
      <c r="A151" s="12"/>
      <c r="B151" s="12" t="s">
        <v>231</v>
      </c>
      <c r="C151" s="12" t="s">
        <v>230</v>
      </c>
      <c r="D151" s="12"/>
      <c r="E151" s="12">
        <v>0</v>
      </c>
      <c r="F151" s="12">
        <v>5</v>
      </c>
    </row>
    <row r="152" spans="1:9" x14ac:dyDescent="0.25">
      <c r="A152" s="12"/>
      <c r="B152" s="12" t="str">
        <f>B144</f>
        <v>Example code with Python and Doxygen</v>
      </c>
      <c r="C152" s="12"/>
      <c r="D152" s="12"/>
      <c r="E152" s="12">
        <v>0</v>
      </c>
      <c r="F152" s="12">
        <v>10</v>
      </c>
      <c r="H152" t="s">
        <v>320</v>
      </c>
    </row>
    <row r="153" spans="1:9" x14ac:dyDescent="0.25">
      <c r="A153" s="12"/>
      <c r="B153" s="12" t="s">
        <v>233</v>
      </c>
      <c r="C153" s="12"/>
      <c r="D153" s="12"/>
      <c r="E153" s="12">
        <v>0</v>
      </c>
      <c r="F153" s="12">
        <v>5</v>
      </c>
      <c r="H153" t="s">
        <v>319</v>
      </c>
    </row>
    <row r="154" spans="1:9" x14ac:dyDescent="0.25">
      <c r="A154" s="12"/>
      <c r="B154" s="12" t="s">
        <v>234</v>
      </c>
      <c r="C154" s="12"/>
      <c r="D154" s="12"/>
      <c r="E154" s="12">
        <v>5</v>
      </c>
      <c r="F154" s="12">
        <v>5</v>
      </c>
      <c r="H154" t="s">
        <v>284</v>
      </c>
      <c r="I154">
        <v>-20</v>
      </c>
    </row>
    <row r="155" spans="1:9" x14ac:dyDescent="0.25">
      <c r="E155">
        <f>SUM(E149:E154)</f>
        <v>10</v>
      </c>
      <c r="F155">
        <f>SUM(F149:F154)</f>
        <v>35</v>
      </c>
    </row>
    <row r="157" spans="1:9" x14ac:dyDescent="0.25">
      <c r="A157" s="13" t="s">
        <v>244</v>
      </c>
      <c r="B157" s="13" t="str">
        <f>B141</f>
        <v>Translation</v>
      </c>
      <c r="C157" s="13"/>
      <c r="D157" s="13"/>
      <c r="E157" s="13">
        <v>0</v>
      </c>
      <c r="F157" s="13">
        <v>5</v>
      </c>
    </row>
    <row r="158" spans="1:9" x14ac:dyDescent="0.25">
      <c r="A158" s="13" t="s">
        <v>307</v>
      </c>
      <c r="B158" s="13" t="str">
        <f>B142</f>
        <v>Improvements</v>
      </c>
      <c r="C158" s="13" t="s">
        <v>232</v>
      </c>
      <c r="D158" s="13"/>
      <c r="E158" s="13">
        <v>0</v>
      </c>
      <c r="F158" s="13">
        <v>5</v>
      </c>
    </row>
    <row r="159" spans="1:9" x14ac:dyDescent="0.25">
      <c r="A159" s="13"/>
      <c r="B159" s="13" t="str">
        <f>B143</f>
        <v>Further Readings</v>
      </c>
      <c r="C159" s="13" t="str">
        <f>C143</f>
        <v>e.g. Citations</v>
      </c>
      <c r="D159" s="13"/>
      <c r="E159" s="13">
        <v>0</v>
      </c>
      <c r="F159" s="13">
        <v>5</v>
      </c>
    </row>
    <row r="160" spans="1:9" x14ac:dyDescent="0.25">
      <c r="A160" s="13"/>
      <c r="B160" s="13" t="str">
        <f>B144</f>
        <v>Example code with Python and Doxygen</v>
      </c>
      <c r="C160" s="13"/>
      <c r="D160" s="13"/>
      <c r="E160" s="13">
        <v>0</v>
      </c>
      <c r="F160" s="13">
        <v>10</v>
      </c>
    </row>
    <row r="161" spans="1:16" x14ac:dyDescent="0.25">
      <c r="A161" s="13"/>
      <c r="B161" s="13" t="s">
        <v>233</v>
      </c>
      <c r="C161" s="13"/>
      <c r="D161" s="13"/>
      <c r="E161" s="13">
        <v>0</v>
      </c>
      <c r="F161" s="13">
        <v>5</v>
      </c>
    </row>
    <row r="162" spans="1:16" x14ac:dyDescent="0.25">
      <c r="A162" s="13"/>
      <c r="B162" s="13" t="str">
        <f>B146</f>
        <v>GitHub upload in due time</v>
      </c>
      <c r="C162" s="13"/>
      <c r="D162" s="13"/>
      <c r="E162" s="13">
        <v>0</v>
      </c>
      <c r="F162" s="13">
        <v>5</v>
      </c>
      <c r="H162" t="s">
        <v>284</v>
      </c>
      <c r="I162">
        <v>-20</v>
      </c>
    </row>
    <row r="163" spans="1:16" x14ac:dyDescent="0.25">
      <c r="E163">
        <f>SUM(E157:E162)</f>
        <v>0</v>
      </c>
      <c r="F163">
        <f>SUM(F157:F162)</f>
        <v>35</v>
      </c>
    </row>
    <row r="165" spans="1:16" x14ac:dyDescent="0.25">
      <c r="A165" s="14" t="s">
        <v>245</v>
      </c>
      <c r="B165" s="14" t="s">
        <v>246</v>
      </c>
      <c r="C165" s="14"/>
      <c r="D165" s="14"/>
      <c r="E165" s="14">
        <v>10</v>
      </c>
      <c r="F165" s="14">
        <v>10</v>
      </c>
    </row>
    <row r="166" spans="1:16" x14ac:dyDescent="0.25">
      <c r="A166" s="14"/>
      <c r="B166" s="14" t="s">
        <v>247</v>
      </c>
      <c r="C166" s="14"/>
      <c r="D166" s="14"/>
      <c r="E166" s="14">
        <v>0</v>
      </c>
      <c r="F166" s="14">
        <v>5</v>
      </c>
    </row>
    <row r="167" spans="1:16" x14ac:dyDescent="0.25">
      <c r="A167" s="14"/>
      <c r="B167" s="14" t="s">
        <v>231</v>
      </c>
      <c r="C167" s="14" t="s">
        <v>230</v>
      </c>
      <c r="D167" s="14"/>
      <c r="E167" s="14">
        <v>1</v>
      </c>
      <c r="F167" s="14">
        <v>5</v>
      </c>
      <c r="H167" t="s">
        <v>346</v>
      </c>
    </row>
    <row r="168" spans="1:16" x14ac:dyDescent="0.25">
      <c r="A168" s="14"/>
      <c r="B168" s="14" t="s">
        <v>53</v>
      </c>
      <c r="C168" s="14"/>
      <c r="D168" s="14"/>
      <c r="E168" s="14">
        <v>1</v>
      </c>
      <c r="F168" s="14">
        <v>5</v>
      </c>
    </row>
    <row r="169" spans="1:16" x14ac:dyDescent="0.25">
      <c r="A169" s="14"/>
      <c r="B169" s="14" t="s">
        <v>248</v>
      </c>
      <c r="C169" s="14"/>
      <c r="D169" s="14"/>
      <c r="E169" s="14">
        <v>5</v>
      </c>
      <c r="F169" s="14">
        <v>5</v>
      </c>
    </row>
    <row r="170" spans="1:16" x14ac:dyDescent="0.25">
      <c r="A170" s="14"/>
      <c r="B170" s="14" t="s">
        <v>234</v>
      </c>
      <c r="C170" s="14"/>
      <c r="D170" s="14"/>
      <c r="E170" s="14">
        <v>5</v>
      </c>
      <c r="F170" s="14">
        <v>5</v>
      </c>
      <c r="H170" t="s">
        <v>284</v>
      </c>
      <c r="I170">
        <v>-20</v>
      </c>
    </row>
    <row r="171" spans="1:16" x14ac:dyDescent="0.25">
      <c r="E171">
        <f>SUM(E165:E170)</f>
        <v>22</v>
      </c>
      <c r="F171">
        <f>SUM(F165:F170)</f>
        <v>35</v>
      </c>
    </row>
    <row r="173" spans="1:16" x14ac:dyDescent="0.25">
      <c r="A173" s="12" t="s">
        <v>245</v>
      </c>
      <c r="B173" s="12" t="s">
        <v>246</v>
      </c>
      <c r="C173" s="12"/>
      <c r="D173" s="12"/>
      <c r="E173" s="12">
        <v>6</v>
      </c>
      <c r="F173" s="12">
        <v>10</v>
      </c>
      <c r="H173" t="s">
        <v>350</v>
      </c>
      <c r="J173" t="s">
        <v>352</v>
      </c>
      <c r="O173" t="s">
        <v>317</v>
      </c>
      <c r="P173" t="s">
        <v>354</v>
      </c>
    </row>
    <row r="174" spans="1:16" x14ac:dyDescent="0.25">
      <c r="A174" s="12"/>
      <c r="B174" s="12" t="s">
        <v>247</v>
      </c>
      <c r="C174" s="12"/>
      <c r="D174" s="12"/>
      <c r="E174" s="12">
        <v>3</v>
      </c>
      <c r="F174" s="12">
        <v>5</v>
      </c>
      <c r="J174" t="s">
        <v>353</v>
      </c>
    </row>
    <row r="175" spans="1:16" x14ac:dyDescent="0.25">
      <c r="A175" s="12"/>
      <c r="B175" s="12" t="s">
        <v>231</v>
      </c>
      <c r="C175" s="12" t="s">
        <v>230</v>
      </c>
      <c r="D175" s="12"/>
      <c r="E175" s="12">
        <v>5</v>
      </c>
      <c r="F175" s="12">
        <v>5</v>
      </c>
    </row>
    <row r="176" spans="1:16" x14ac:dyDescent="0.25">
      <c r="A176" s="12"/>
      <c r="B176" s="12" t="s">
        <v>53</v>
      </c>
      <c r="C176" s="12"/>
      <c r="D176" s="12"/>
      <c r="E176" s="12">
        <v>5</v>
      </c>
      <c r="F176" s="12">
        <v>5</v>
      </c>
    </row>
    <row r="177" spans="1:11" x14ac:dyDescent="0.25">
      <c r="A177" s="12"/>
      <c r="B177" s="12" t="s">
        <v>248</v>
      </c>
      <c r="C177" s="12"/>
      <c r="D177" s="12"/>
      <c r="E177" s="12">
        <v>1</v>
      </c>
      <c r="F177" s="12">
        <v>5</v>
      </c>
      <c r="H177" t="s">
        <v>347</v>
      </c>
      <c r="I177" t="s">
        <v>348</v>
      </c>
      <c r="J177" t="s">
        <v>349</v>
      </c>
      <c r="K177" t="s">
        <v>351</v>
      </c>
    </row>
    <row r="178" spans="1:11" x14ac:dyDescent="0.25">
      <c r="A178" s="12"/>
      <c r="B178" s="12" t="s">
        <v>234</v>
      </c>
      <c r="C178" s="12"/>
      <c r="D178" s="12"/>
      <c r="E178" s="12">
        <v>5</v>
      </c>
      <c r="F178" s="12">
        <v>5</v>
      </c>
      <c r="H178" t="s">
        <v>284</v>
      </c>
      <c r="I178">
        <v>-20</v>
      </c>
    </row>
    <row r="179" spans="1:11" x14ac:dyDescent="0.25">
      <c r="E179">
        <f>SUM(E173:E178)</f>
        <v>25</v>
      </c>
      <c r="F179">
        <f>SUM(F173:F178)</f>
        <v>35</v>
      </c>
    </row>
    <row r="181" spans="1:11" x14ac:dyDescent="0.25">
      <c r="A181" s="13" t="s">
        <v>245</v>
      </c>
      <c r="B181" s="13" t="s">
        <v>246</v>
      </c>
      <c r="C181" s="13"/>
      <c r="D181" s="13"/>
      <c r="E181" s="13">
        <v>10</v>
      </c>
      <c r="F181" s="13">
        <v>10</v>
      </c>
    </row>
    <row r="182" spans="1:11" x14ac:dyDescent="0.25">
      <c r="A182" s="13"/>
      <c r="B182" s="13" t="s">
        <v>247</v>
      </c>
      <c r="C182" s="13"/>
      <c r="D182" s="13"/>
      <c r="E182" s="13">
        <v>0</v>
      </c>
      <c r="F182" s="13">
        <v>5</v>
      </c>
    </row>
    <row r="183" spans="1:11" x14ac:dyDescent="0.25">
      <c r="A183" s="13"/>
      <c r="B183" s="13" t="s">
        <v>231</v>
      </c>
      <c r="C183" s="13" t="s">
        <v>230</v>
      </c>
      <c r="D183" s="13"/>
      <c r="E183" s="13">
        <v>0</v>
      </c>
      <c r="F183" s="13">
        <v>5</v>
      </c>
    </row>
    <row r="184" spans="1:11" x14ac:dyDescent="0.25">
      <c r="A184" s="13"/>
      <c r="B184" s="13" t="s">
        <v>53</v>
      </c>
      <c r="C184" s="13"/>
      <c r="D184" s="13"/>
      <c r="E184" s="13">
        <v>3</v>
      </c>
      <c r="F184" s="13">
        <v>5</v>
      </c>
    </row>
    <row r="185" spans="1:11" x14ac:dyDescent="0.25">
      <c r="A185" s="13"/>
      <c r="B185" s="13" t="s">
        <v>248</v>
      </c>
      <c r="C185" s="13"/>
      <c r="D185" s="13"/>
      <c r="E185" s="13">
        <v>3</v>
      </c>
      <c r="F185" s="13">
        <v>5</v>
      </c>
      <c r="H185" t="s">
        <v>375</v>
      </c>
    </row>
    <row r="186" spans="1:11" x14ac:dyDescent="0.25">
      <c r="A186" s="13"/>
      <c r="B186" s="13" t="s">
        <v>234</v>
      </c>
      <c r="C186" s="13"/>
      <c r="D186" s="13"/>
      <c r="E186" s="13">
        <v>5</v>
      </c>
      <c r="F186" s="13">
        <v>5</v>
      </c>
      <c r="H186" t="s">
        <v>284</v>
      </c>
      <c r="I186">
        <v>-20</v>
      </c>
    </row>
    <row r="187" spans="1:11" x14ac:dyDescent="0.25">
      <c r="E187">
        <f>SUM(E181:E186)</f>
        <v>21</v>
      </c>
      <c r="F187">
        <f>SUM(F181:F186)</f>
        <v>35</v>
      </c>
    </row>
    <row r="189" spans="1:11" x14ac:dyDescent="0.25">
      <c r="A189" s="14" t="s">
        <v>249</v>
      </c>
      <c r="B189" s="14" t="s">
        <v>2</v>
      </c>
      <c r="C189" s="14"/>
      <c r="D189" s="14"/>
      <c r="E189" s="14">
        <v>2</v>
      </c>
      <c r="F189" s="14">
        <v>2</v>
      </c>
    </row>
    <row r="190" spans="1:11" x14ac:dyDescent="0.25">
      <c r="A190" s="14"/>
      <c r="B190" s="14" t="s">
        <v>253</v>
      </c>
      <c r="C190" s="14"/>
      <c r="D190" s="14"/>
      <c r="E190" s="14">
        <v>8</v>
      </c>
      <c r="F190" s="14">
        <v>10</v>
      </c>
      <c r="H190" t="s">
        <v>311</v>
      </c>
      <c r="I190" t="s">
        <v>312</v>
      </c>
      <c r="J190" t="s">
        <v>313</v>
      </c>
    </row>
    <row r="191" spans="1:11" x14ac:dyDescent="0.25">
      <c r="A191" s="14"/>
      <c r="B191" s="14" t="s">
        <v>250</v>
      </c>
      <c r="C191" s="14" t="s">
        <v>251</v>
      </c>
      <c r="D191" s="14"/>
      <c r="E191" s="14">
        <v>2</v>
      </c>
      <c r="F191" s="14">
        <v>3</v>
      </c>
      <c r="H191" t="s">
        <v>314</v>
      </c>
    </row>
    <row r="192" spans="1:11" x14ac:dyDescent="0.25">
      <c r="A192" s="14"/>
      <c r="B192" s="14" t="s">
        <v>252</v>
      </c>
      <c r="C192" s="14" t="s">
        <v>254</v>
      </c>
      <c r="D192" s="14"/>
      <c r="E192" s="14">
        <v>3</v>
      </c>
      <c r="F192" s="14">
        <v>3</v>
      </c>
      <c r="H192" t="s">
        <v>315</v>
      </c>
    </row>
    <row r="193" spans="1:9" x14ac:dyDescent="0.25">
      <c r="A193" s="14"/>
      <c r="B193" s="14" t="s">
        <v>248</v>
      </c>
      <c r="C193" s="14"/>
      <c r="D193" s="14"/>
      <c r="E193" s="14">
        <v>0</v>
      </c>
      <c r="F193" s="14">
        <v>2</v>
      </c>
      <c r="H193" t="s">
        <v>316</v>
      </c>
    </row>
    <row r="194" spans="1:9" x14ac:dyDescent="0.25">
      <c r="A194" s="14"/>
      <c r="B194" s="14" t="s">
        <v>234</v>
      </c>
      <c r="C194" s="14"/>
      <c r="D194" s="14"/>
      <c r="E194" s="14">
        <v>2</v>
      </c>
      <c r="F194" s="14">
        <v>2</v>
      </c>
      <c r="H194" t="s">
        <v>284</v>
      </c>
      <c r="I194">
        <v>-15</v>
      </c>
    </row>
    <row r="195" spans="1:9" x14ac:dyDescent="0.25">
      <c r="E195">
        <f>SUM(E189:E194)</f>
        <v>17</v>
      </c>
      <c r="F195">
        <f>SUM(F189:F194)</f>
        <v>22</v>
      </c>
    </row>
    <row r="197" spans="1:9" x14ac:dyDescent="0.25">
      <c r="A197" s="12" t="s">
        <v>249</v>
      </c>
      <c r="B197" s="12" t="s">
        <v>2</v>
      </c>
      <c r="C197" s="12"/>
      <c r="D197" s="12"/>
      <c r="E197" s="12">
        <v>2</v>
      </c>
      <c r="F197" s="12">
        <v>2</v>
      </c>
    </row>
    <row r="198" spans="1:9" x14ac:dyDescent="0.25">
      <c r="A198" s="12"/>
      <c r="B198" s="12" t="s">
        <v>253</v>
      </c>
      <c r="C198" s="12"/>
      <c r="D198" s="12"/>
      <c r="E198" s="12">
        <v>10</v>
      </c>
      <c r="F198" s="12">
        <v>10</v>
      </c>
    </row>
    <row r="199" spans="1:9" x14ac:dyDescent="0.25">
      <c r="A199" s="12"/>
      <c r="B199" s="12" t="s">
        <v>250</v>
      </c>
      <c r="C199" s="12" t="s">
        <v>251</v>
      </c>
      <c r="D199" s="12"/>
      <c r="E199" s="12">
        <v>2</v>
      </c>
      <c r="F199" s="12">
        <v>3</v>
      </c>
      <c r="H199" t="s">
        <v>317</v>
      </c>
      <c r="I199" t="s">
        <v>318</v>
      </c>
    </row>
    <row r="200" spans="1:9" x14ac:dyDescent="0.25">
      <c r="A200" s="12"/>
      <c r="B200" s="12" t="s">
        <v>252</v>
      </c>
      <c r="C200" s="12" t="s">
        <v>254</v>
      </c>
      <c r="D200" s="12"/>
      <c r="E200" s="12">
        <v>0</v>
      </c>
      <c r="F200" s="12">
        <v>3</v>
      </c>
    </row>
    <row r="201" spans="1:9" x14ac:dyDescent="0.25">
      <c r="A201" s="12"/>
      <c r="B201" s="12" t="s">
        <v>248</v>
      </c>
      <c r="C201" s="12"/>
      <c r="D201" s="12"/>
      <c r="E201" s="12">
        <v>0</v>
      </c>
      <c r="F201" s="12">
        <v>2</v>
      </c>
      <c r="H201" t="s">
        <v>316</v>
      </c>
    </row>
    <row r="202" spans="1:9" x14ac:dyDescent="0.25">
      <c r="A202" s="12"/>
      <c r="B202" s="12" t="s">
        <v>234</v>
      </c>
      <c r="C202" s="12"/>
      <c r="D202" s="12"/>
      <c r="E202" s="12">
        <v>2</v>
      </c>
      <c r="F202" s="12">
        <v>2</v>
      </c>
      <c r="H202" t="s">
        <v>284</v>
      </c>
      <c r="I202">
        <v>-15</v>
      </c>
    </row>
    <row r="203" spans="1:9" x14ac:dyDescent="0.25">
      <c r="E203">
        <f>SUM(E197:E202)</f>
        <v>16</v>
      </c>
      <c r="F203">
        <f>SUM(F197:F202)</f>
        <v>22</v>
      </c>
    </row>
    <row r="205" spans="1:9" x14ac:dyDescent="0.25">
      <c r="A205" s="13" t="s">
        <v>249</v>
      </c>
      <c r="B205" s="13" t="s">
        <v>2</v>
      </c>
      <c r="C205" s="13"/>
      <c r="D205" s="13"/>
      <c r="E205" s="13">
        <v>0</v>
      </c>
      <c r="F205" s="13">
        <v>2</v>
      </c>
    </row>
    <row r="206" spans="1:9" x14ac:dyDescent="0.25">
      <c r="A206" s="13"/>
      <c r="B206" s="13" t="s">
        <v>253</v>
      </c>
      <c r="C206" s="13"/>
      <c r="D206" s="13"/>
      <c r="E206" s="13">
        <v>0</v>
      </c>
      <c r="F206" s="13">
        <v>10</v>
      </c>
    </row>
    <row r="207" spans="1:9" x14ac:dyDescent="0.25">
      <c r="A207" s="13"/>
      <c r="B207" s="13" t="s">
        <v>250</v>
      </c>
      <c r="C207" s="13" t="s">
        <v>251</v>
      </c>
      <c r="D207" s="13"/>
      <c r="E207" s="13">
        <v>0</v>
      </c>
      <c r="F207" s="13">
        <v>3</v>
      </c>
    </row>
    <row r="208" spans="1:9" x14ac:dyDescent="0.25">
      <c r="A208" s="13"/>
      <c r="B208" s="13" t="s">
        <v>252</v>
      </c>
      <c r="C208" s="13" t="s">
        <v>254</v>
      </c>
      <c r="D208" s="13"/>
      <c r="E208" s="13">
        <v>0</v>
      </c>
      <c r="F208" s="13">
        <v>3</v>
      </c>
    </row>
    <row r="209" spans="1:10" x14ac:dyDescent="0.25">
      <c r="A209" s="13"/>
      <c r="B209" s="13" t="s">
        <v>248</v>
      </c>
      <c r="C209" s="13"/>
      <c r="D209" s="13"/>
      <c r="E209" s="13">
        <v>0</v>
      </c>
      <c r="F209" s="13">
        <v>2</v>
      </c>
    </row>
    <row r="210" spans="1:10" x14ac:dyDescent="0.25">
      <c r="A210" s="13"/>
      <c r="B210" s="13" t="s">
        <v>234</v>
      </c>
      <c r="C210" s="13"/>
      <c r="D210" s="13"/>
      <c r="E210" s="13">
        <v>0</v>
      </c>
      <c r="F210" s="13">
        <v>2</v>
      </c>
      <c r="H210" t="s">
        <v>284</v>
      </c>
      <c r="I210">
        <v>-15</v>
      </c>
    </row>
    <row r="211" spans="1:10" x14ac:dyDescent="0.25">
      <c r="E211">
        <f>SUM(E205:E210)</f>
        <v>0</v>
      </c>
      <c r="F211">
        <f>SUM(F205:F210)</f>
        <v>22</v>
      </c>
    </row>
    <row r="213" spans="1:10" x14ac:dyDescent="0.25">
      <c r="A213" s="14" t="s">
        <v>255</v>
      </c>
      <c r="B213" s="14" t="s">
        <v>2</v>
      </c>
      <c r="C213" s="14"/>
      <c r="D213" s="14"/>
      <c r="E213" s="14">
        <v>2</v>
      </c>
      <c r="F213" s="14">
        <v>2</v>
      </c>
    </row>
    <row r="214" spans="1:10" x14ac:dyDescent="0.25">
      <c r="A214" s="14"/>
      <c r="B214" s="14" t="s">
        <v>253</v>
      </c>
      <c r="C214" s="14"/>
      <c r="D214" s="14"/>
      <c r="E214" s="14">
        <v>8</v>
      </c>
      <c r="F214" s="14">
        <v>10</v>
      </c>
      <c r="H214" t="s">
        <v>311</v>
      </c>
      <c r="I214" t="s">
        <v>312</v>
      </c>
      <c r="J214" t="s">
        <v>313</v>
      </c>
    </row>
    <row r="215" spans="1:10" x14ac:dyDescent="0.25">
      <c r="A215" s="14"/>
      <c r="B215" s="14" t="s">
        <v>250</v>
      </c>
      <c r="C215" s="14" t="s">
        <v>251</v>
      </c>
      <c r="D215" s="14"/>
      <c r="E215" s="14">
        <v>2</v>
      </c>
      <c r="F215" s="14">
        <v>3</v>
      </c>
      <c r="H215" t="s">
        <v>314</v>
      </c>
    </row>
    <row r="216" spans="1:10" x14ac:dyDescent="0.25">
      <c r="A216" s="14"/>
      <c r="B216" s="14" t="s">
        <v>252</v>
      </c>
      <c r="C216" s="14" t="s">
        <v>254</v>
      </c>
      <c r="D216" s="14"/>
      <c r="E216" s="14">
        <v>3</v>
      </c>
      <c r="F216" s="14">
        <v>3</v>
      </c>
      <c r="H216" t="s">
        <v>315</v>
      </c>
    </row>
    <row r="217" spans="1:10" x14ac:dyDescent="0.25">
      <c r="A217" s="14"/>
      <c r="B217" s="14" t="s">
        <v>248</v>
      </c>
      <c r="C217" s="14"/>
      <c r="D217" s="14"/>
      <c r="E217" s="14">
        <v>0</v>
      </c>
      <c r="F217" s="14">
        <v>2</v>
      </c>
      <c r="H217" t="s">
        <v>316</v>
      </c>
    </row>
    <row r="218" spans="1:10" x14ac:dyDescent="0.25">
      <c r="A218" s="14"/>
      <c r="B218" s="14" t="s">
        <v>234</v>
      </c>
      <c r="C218" s="14"/>
      <c r="D218" s="14"/>
      <c r="E218" s="14">
        <v>2</v>
      </c>
      <c r="F218" s="14">
        <v>2</v>
      </c>
      <c r="H218" t="s">
        <v>284</v>
      </c>
      <c r="I218">
        <v>-15</v>
      </c>
    </row>
    <row r="219" spans="1:10" x14ac:dyDescent="0.25">
      <c r="E219">
        <f>SUM(E213:E218)</f>
        <v>17</v>
      </c>
      <c r="F219">
        <f>SUM(F213:F218)</f>
        <v>22</v>
      </c>
    </row>
    <row r="221" spans="1:10" x14ac:dyDescent="0.25">
      <c r="A221" s="12" t="s">
        <v>255</v>
      </c>
      <c r="B221" s="12" t="s">
        <v>2</v>
      </c>
      <c r="C221" s="12"/>
      <c r="D221" s="12"/>
      <c r="E221" s="12">
        <v>2</v>
      </c>
      <c r="F221" s="12">
        <v>2</v>
      </c>
    </row>
    <row r="222" spans="1:10" x14ac:dyDescent="0.25">
      <c r="A222" s="12"/>
      <c r="B222" s="12" t="s">
        <v>253</v>
      </c>
      <c r="C222" s="12"/>
      <c r="D222" s="12"/>
      <c r="E222" s="12">
        <v>8</v>
      </c>
      <c r="F222" s="12">
        <v>10</v>
      </c>
      <c r="H222" t="s">
        <v>342</v>
      </c>
    </row>
    <row r="223" spans="1:10" x14ac:dyDescent="0.25">
      <c r="A223" s="12"/>
      <c r="B223" s="12" t="s">
        <v>250</v>
      </c>
      <c r="C223" s="12" t="s">
        <v>251</v>
      </c>
      <c r="D223" s="12"/>
      <c r="E223" s="12">
        <v>0</v>
      </c>
      <c r="F223" s="12">
        <v>3</v>
      </c>
      <c r="H223" t="s">
        <v>317</v>
      </c>
      <c r="I223" t="s">
        <v>318</v>
      </c>
    </row>
    <row r="224" spans="1:10" x14ac:dyDescent="0.25">
      <c r="A224" s="12"/>
      <c r="B224" s="12" t="s">
        <v>252</v>
      </c>
      <c r="C224" s="12" t="s">
        <v>254</v>
      </c>
      <c r="D224" s="12"/>
      <c r="E224" s="12">
        <v>2</v>
      </c>
      <c r="F224" s="12">
        <v>3</v>
      </c>
      <c r="H224" t="s">
        <v>343</v>
      </c>
      <c r="I224" t="s">
        <v>344</v>
      </c>
    </row>
    <row r="225" spans="1:11" x14ac:dyDescent="0.25">
      <c r="A225" s="12"/>
      <c r="B225" s="12" t="s">
        <v>248</v>
      </c>
      <c r="C225" s="12"/>
      <c r="D225" s="12"/>
      <c r="E225" s="12">
        <v>0</v>
      </c>
      <c r="F225" s="12">
        <v>2</v>
      </c>
      <c r="H225" t="s">
        <v>316</v>
      </c>
    </row>
    <row r="226" spans="1:11" x14ac:dyDescent="0.25">
      <c r="A226" s="12"/>
      <c r="B226" s="12" t="s">
        <v>234</v>
      </c>
      <c r="C226" s="12"/>
      <c r="D226" s="12"/>
      <c r="E226" s="12">
        <v>-15</v>
      </c>
      <c r="F226" s="12">
        <v>2</v>
      </c>
      <c r="H226" t="s">
        <v>284</v>
      </c>
      <c r="I226">
        <v>-15</v>
      </c>
      <c r="K226" t="s">
        <v>345</v>
      </c>
    </row>
    <row r="227" spans="1:11" x14ac:dyDescent="0.25">
      <c r="E227">
        <f>SUM(E221:E226)</f>
        <v>-3</v>
      </c>
      <c r="F227">
        <f>SUM(F221:F226)</f>
        <v>22</v>
      </c>
    </row>
    <row r="229" spans="1:11" x14ac:dyDescent="0.25">
      <c r="A229" s="13" t="s">
        <v>255</v>
      </c>
      <c r="B229" s="13" t="s">
        <v>2</v>
      </c>
      <c r="C229" s="13"/>
      <c r="D229" s="13"/>
      <c r="E229" s="13">
        <v>0</v>
      </c>
      <c r="F229" s="13">
        <v>2</v>
      </c>
    </row>
    <row r="230" spans="1:11" x14ac:dyDescent="0.25">
      <c r="A230" s="13"/>
      <c r="B230" s="13" t="s">
        <v>253</v>
      </c>
      <c r="C230" s="13"/>
      <c r="D230" s="13"/>
      <c r="E230" s="13">
        <v>0</v>
      </c>
      <c r="F230" s="13">
        <v>10</v>
      </c>
    </row>
    <row r="231" spans="1:11" x14ac:dyDescent="0.25">
      <c r="A231" s="13"/>
      <c r="B231" s="13" t="s">
        <v>250</v>
      </c>
      <c r="C231" s="13" t="s">
        <v>251</v>
      </c>
      <c r="D231" s="13"/>
      <c r="E231" s="13">
        <v>0</v>
      </c>
      <c r="F231" s="13">
        <v>3</v>
      </c>
    </row>
    <row r="232" spans="1:11" x14ac:dyDescent="0.25">
      <c r="A232" s="13"/>
      <c r="B232" s="13" t="s">
        <v>252</v>
      </c>
      <c r="C232" s="13" t="s">
        <v>254</v>
      </c>
      <c r="D232" s="13"/>
      <c r="E232" s="13">
        <v>0</v>
      </c>
      <c r="F232" s="13">
        <v>3</v>
      </c>
    </row>
    <row r="233" spans="1:11" x14ac:dyDescent="0.25">
      <c r="A233" s="13"/>
      <c r="B233" s="13" t="s">
        <v>248</v>
      </c>
      <c r="C233" s="13"/>
      <c r="D233" s="13"/>
      <c r="E233" s="13">
        <v>0</v>
      </c>
      <c r="F233" s="13">
        <v>2</v>
      </c>
    </row>
    <row r="234" spans="1:11" x14ac:dyDescent="0.25">
      <c r="A234" s="13"/>
      <c r="B234" s="13" t="s">
        <v>234</v>
      </c>
      <c r="C234" s="13"/>
      <c r="D234" s="13"/>
      <c r="E234" s="13">
        <v>0</v>
      </c>
      <c r="F234" s="13">
        <v>2</v>
      </c>
      <c r="H234" t="s">
        <v>284</v>
      </c>
      <c r="I234">
        <v>-15</v>
      </c>
    </row>
    <row r="235" spans="1:11" x14ac:dyDescent="0.25">
      <c r="E235">
        <f>SUM(E229:E234)</f>
        <v>0</v>
      </c>
      <c r="F235">
        <f>SUM(F229:F234)</f>
        <v>22</v>
      </c>
    </row>
    <row r="238" spans="1:11" x14ac:dyDescent="0.25">
      <c r="A238" s="12" t="s">
        <v>229</v>
      </c>
      <c r="B238" s="12" t="s">
        <v>133</v>
      </c>
      <c r="C238" s="12"/>
      <c r="D238" s="12"/>
      <c r="E238" s="12"/>
      <c r="F238" s="12">
        <v>0</v>
      </c>
    </row>
    <row r="239" spans="1:11" x14ac:dyDescent="0.25">
      <c r="A239" s="12" t="s">
        <v>296</v>
      </c>
      <c r="B239" s="12" t="s">
        <v>134</v>
      </c>
      <c r="C239" s="12"/>
      <c r="D239" s="12"/>
      <c r="E239" s="12"/>
      <c r="F239" s="12">
        <v>0</v>
      </c>
    </row>
    <row r="240" spans="1:11" x14ac:dyDescent="0.25">
      <c r="A240" s="12"/>
      <c r="B240" s="12" t="s">
        <v>135</v>
      </c>
      <c r="C240" s="12"/>
      <c r="D240" s="12"/>
      <c r="E240" s="12"/>
      <c r="F240" s="12">
        <v>0</v>
      </c>
    </row>
    <row r="241" spans="1:8" x14ac:dyDescent="0.25">
      <c r="A241" s="12"/>
      <c r="B241" s="12" t="s">
        <v>132</v>
      </c>
      <c r="C241" s="12"/>
      <c r="D241" s="12"/>
      <c r="E241" s="12"/>
      <c r="F241" s="12">
        <v>0</v>
      </c>
    </row>
    <row r="242" spans="1:8" x14ac:dyDescent="0.25">
      <c r="E242">
        <f>SUM(E238:E241)</f>
        <v>0</v>
      </c>
      <c r="F242">
        <f>SUM(F238:F241)</f>
        <v>0</v>
      </c>
    </row>
    <row r="244" spans="1:8" x14ac:dyDescent="0.25">
      <c r="A244" s="14" t="s">
        <v>199</v>
      </c>
      <c r="B244" s="14" t="s">
        <v>200</v>
      </c>
      <c r="C244" s="14"/>
      <c r="D244" s="14"/>
      <c r="E244" s="14">
        <v>3</v>
      </c>
      <c r="F244" s="14">
        <v>5</v>
      </c>
      <c r="H244" t="s">
        <v>336</v>
      </c>
    </row>
    <row r="245" spans="1:8" x14ac:dyDescent="0.25">
      <c r="A245" s="14"/>
      <c r="B245" s="14" t="s">
        <v>258</v>
      </c>
      <c r="C245" s="14" t="s">
        <v>270</v>
      </c>
      <c r="D245" s="14"/>
      <c r="E245" s="14">
        <v>15</v>
      </c>
      <c r="F245" s="14">
        <v>20</v>
      </c>
      <c r="H245" t="s">
        <v>57</v>
      </c>
    </row>
    <row r="246" spans="1:8" x14ac:dyDescent="0.25">
      <c r="A246" s="14"/>
      <c r="B246" s="14"/>
      <c r="C246" s="14" t="s">
        <v>271</v>
      </c>
      <c r="D246" s="14"/>
      <c r="E246" s="14">
        <v>3</v>
      </c>
      <c r="F246" s="14">
        <v>5</v>
      </c>
      <c r="H246" t="s">
        <v>341</v>
      </c>
    </row>
    <row r="247" spans="1:8" x14ac:dyDescent="0.25">
      <c r="A247" s="14"/>
      <c r="B247" s="14"/>
      <c r="C247" s="14" t="s">
        <v>272</v>
      </c>
      <c r="D247" s="14"/>
      <c r="E247" s="14">
        <v>5</v>
      </c>
      <c r="F247" s="14">
        <v>5</v>
      </c>
    </row>
    <row r="248" spans="1:8" x14ac:dyDescent="0.25">
      <c r="A248" s="14"/>
      <c r="B248" s="14"/>
      <c r="C248" s="14" t="s">
        <v>265</v>
      </c>
      <c r="D248" s="14"/>
      <c r="E248" s="14">
        <v>5</v>
      </c>
      <c r="F248" s="14">
        <v>5</v>
      </c>
    </row>
    <row r="249" spans="1:8" x14ac:dyDescent="0.25">
      <c r="A249" s="14"/>
      <c r="B249" s="14"/>
      <c r="C249" s="14" t="s">
        <v>266</v>
      </c>
      <c r="D249" s="14"/>
      <c r="E249" s="14">
        <v>5</v>
      </c>
      <c r="F249" s="14">
        <v>5</v>
      </c>
      <c r="H249" s="20"/>
    </row>
    <row r="250" spans="1:8" x14ac:dyDescent="0.25">
      <c r="A250" s="14"/>
      <c r="B250" s="14"/>
      <c r="C250" s="14" t="s">
        <v>125</v>
      </c>
      <c r="D250" s="14"/>
      <c r="E250" s="14">
        <v>0</v>
      </c>
      <c r="F250" s="14">
        <v>20</v>
      </c>
      <c r="H250" s="20"/>
    </row>
    <row r="251" spans="1:8" x14ac:dyDescent="0.25">
      <c r="E251">
        <f>SUM(E244:E250)</f>
        <v>36</v>
      </c>
      <c r="F251">
        <f>SUM(F244:F250)</f>
        <v>65</v>
      </c>
    </row>
    <row r="254" spans="1:8" x14ac:dyDescent="0.25">
      <c r="A254" s="14" t="s">
        <v>136</v>
      </c>
      <c r="B254" s="14" t="s">
        <v>137</v>
      </c>
      <c r="C254" s="14"/>
      <c r="D254" s="14"/>
      <c r="E254" s="14">
        <v>0</v>
      </c>
      <c r="F254" s="14">
        <v>3</v>
      </c>
    </row>
    <row r="255" spans="1:8" x14ac:dyDescent="0.25">
      <c r="A255" s="14"/>
      <c r="B255" s="14" t="s">
        <v>138</v>
      </c>
      <c r="C255" s="14"/>
      <c r="D255" s="14"/>
      <c r="E255" s="14">
        <v>4</v>
      </c>
      <c r="F255" s="14">
        <v>4</v>
      </c>
    </row>
    <row r="256" spans="1:8" x14ac:dyDescent="0.25">
      <c r="A256" s="14"/>
      <c r="B256" s="14" t="s">
        <v>139</v>
      </c>
      <c r="C256" s="14"/>
      <c r="D256" s="14"/>
      <c r="E256" s="14">
        <v>3</v>
      </c>
      <c r="F256" s="14">
        <v>4</v>
      </c>
    </row>
    <row r="257" spans="1:11" x14ac:dyDescent="0.25">
      <c r="A257" s="14"/>
      <c r="B257" s="14" t="s">
        <v>140</v>
      </c>
      <c r="C257" s="14"/>
      <c r="D257" s="14"/>
      <c r="E257" s="14">
        <v>4</v>
      </c>
      <c r="F257" s="14">
        <v>4</v>
      </c>
    </row>
    <row r="258" spans="1:11" x14ac:dyDescent="0.25">
      <c r="A258" s="14"/>
      <c r="B258" s="14" t="s">
        <v>141</v>
      </c>
      <c r="C258" s="14"/>
      <c r="D258" s="14"/>
      <c r="E258" s="14">
        <v>3</v>
      </c>
      <c r="F258" s="14">
        <v>4</v>
      </c>
      <c r="H258" t="s">
        <v>336</v>
      </c>
    </row>
    <row r="259" spans="1:11" x14ac:dyDescent="0.25">
      <c r="A259" s="14"/>
      <c r="B259" s="14" t="s">
        <v>142</v>
      </c>
      <c r="C259" s="14"/>
      <c r="D259" s="14"/>
      <c r="E259" s="14">
        <v>4</v>
      </c>
      <c r="F259" s="14">
        <v>4</v>
      </c>
    </row>
    <row r="260" spans="1:11" x14ac:dyDescent="0.25">
      <c r="A260" s="14"/>
      <c r="B260" s="14" t="s">
        <v>143</v>
      </c>
      <c r="C260" s="14"/>
      <c r="D260" s="14"/>
      <c r="E260" s="14">
        <v>0</v>
      </c>
      <c r="F260" s="14">
        <v>4</v>
      </c>
      <c r="K260" s="20"/>
    </row>
    <row r="261" spans="1:11" x14ac:dyDescent="0.25">
      <c r="E261">
        <f>SUM(E254:E260)</f>
        <v>18</v>
      </c>
      <c r="F261">
        <f>SUM(F254:F260)</f>
        <v>27</v>
      </c>
      <c r="K261" s="20"/>
    </row>
    <row r="262" spans="1:11" x14ac:dyDescent="0.25">
      <c r="K262" s="20"/>
    </row>
    <row r="263" spans="1:11" x14ac:dyDescent="0.25">
      <c r="A263" s="8" t="s">
        <v>144</v>
      </c>
      <c r="B263" s="8" t="s">
        <v>145</v>
      </c>
      <c r="C263" s="8"/>
      <c r="D263" s="8"/>
      <c r="E263" s="8">
        <v>2</v>
      </c>
      <c r="F263" s="8">
        <v>3</v>
      </c>
      <c r="H263" t="s">
        <v>337</v>
      </c>
      <c r="K263" s="20"/>
    </row>
    <row r="264" spans="1:11" x14ac:dyDescent="0.25">
      <c r="A264" s="8"/>
      <c r="B264" s="8" t="s">
        <v>146</v>
      </c>
      <c r="C264" s="8"/>
      <c r="D264" s="8"/>
      <c r="E264" s="8">
        <v>0</v>
      </c>
      <c r="F264" s="8">
        <v>3</v>
      </c>
    </row>
    <row r="265" spans="1:11" x14ac:dyDescent="0.25">
      <c r="A265" s="8"/>
      <c r="B265" s="8" t="s">
        <v>8</v>
      </c>
      <c r="C265" s="8"/>
      <c r="D265" s="8"/>
      <c r="E265" s="8">
        <v>3</v>
      </c>
      <c r="F265" s="8">
        <v>3</v>
      </c>
    </row>
    <row r="266" spans="1:11" x14ac:dyDescent="0.25">
      <c r="A266" s="8"/>
      <c r="B266" s="8" t="s">
        <v>147</v>
      </c>
      <c r="C266" s="8"/>
      <c r="D266" s="8"/>
      <c r="E266" s="8">
        <v>2</v>
      </c>
      <c r="F266" s="8">
        <v>3</v>
      </c>
    </row>
    <row r="267" spans="1:11" x14ac:dyDescent="0.25">
      <c r="A267" s="8"/>
      <c r="B267" s="8" t="s">
        <v>148</v>
      </c>
      <c r="C267" s="8"/>
      <c r="D267" s="8"/>
      <c r="E267" s="8">
        <v>2</v>
      </c>
      <c r="F267" s="8">
        <v>3</v>
      </c>
    </row>
    <row r="268" spans="1:11" x14ac:dyDescent="0.25">
      <c r="A268" s="8"/>
      <c r="B268" s="8" t="s">
        <v>149</v>
      </c>
      <c r="C268" s="8"/>
      <c r="D268" s="8"/>
      <c r="E268" s="8">
        <v>2</v>
      </c>
      <c r="F268" s="8">
        <v>3</v>
      </c>
    </row>
    <row r="269" spans="1:11" x14ac:dyDescent="0.25">
      <c r="A269" s="8"/>
      <c r="B269" s="8" t="s">
        <v>150</v>
      </c>
      <c r="C269" s="8"/>
      <c r="D269" s="8"/>
      <c r="E269" s="8">
        <v>2</v>
      </c>
      <c r="F269" s="8">
        <v>3</v>
      </c>
    </row>
    <row r="270" spans="1:11" x14ac:dyDescent="0.25">
      <c r="E270">
        <f>SUM(E263:E269)</f>
        <v>13</v>
      </c>
      <c r="F270">
        <f>SUM(F263:F269)</f>
        <v>21</v>
      </c>
    </row>
    <row r="272" spans="1:11" x14ac:dyDescent="0.25">
      <c r="A272" s="8" t="s">
        <v>42</v>
      </c>
      <c r="B272" s="8" t="s">
        <v>155</v>
      </c>
      <c r="C272" s="8" t="s">
        <v>156</v>
      </c>
      <c r="D272" s="8"/>
      <c r="E272" s="8">
        <v>3</v>
      </c>
      <c r="F272" s="8">
        <v>3</v>
      </c>
    </row>
    <row r="273" spans="1:8" x14ac:dyDescent="0.25">
      <c r="A273" s="8"/>
      <c r="B273" s="8"/>
      <c r="C273" s="8" t="s">
        <v>157</v>
      </c>
      <c r="D273" s="8"/>
      <c r="E273" s="8">
        <v>2</v>
      </c>
      <c r="F273" s="8">
        <v>3</v>
      </c>
      <c r="G273" t="s">
        <v>338</v>
      </c>
    </row>
    <row r="274" spans="1:8" x14ac:dyDescent="0.25">
      <c r="A274" s="8"/>
      <c r="B274" s="8"/>
      <c r="C274" s="8" t="s">
        <v>158</v>
      </c>
      <c r="D274" s="8"/>
      <c r="E274" s="8">
        <v>3</v>
      </c>
      <c r="F274" s="8">
        <v>1</v>
      </c>
    </row>
    <row r="275" spans="1:8" x14ac:dyDescent="0.25">
      <c r="A275" s="8"/>
      <c r="B275" s="8" t="s">
        <v>159</v>
      </c>
      <c r="C275" s="8" t="s">
        <v>160</v>
      </c>
      <c r="D275" s="8"/>
      <c r="E275" s="8">
        <v>1</v>
      </c>
      <c r="F275" s="8">
        <v>1</v>
      </c>
    </row>
    <row r="276" spans="1:8" x14ac:dyDescent="0.25">
      <c r="A276" s="8"/>
      <c r="B276" s="8"/>
      <c r="C276" s="8" t="s">
        <v>161</v>
      </c>
      <c r="D276" s="8"/>
      <c r="E276" s="8">
        <v>0</v>
      </c>
      <c r="F276" s="8">
        <v>1</v>
      </c>
    </row>
    <row r="277" spans="1:8" x14ac:dyDescent="0.25">
      <c r="A277" s="8"/>
      <c r="B277" s="8"/>
      <c r="C277" s="8" t="s">
        <v>162</v>
      </c>
      <c r="D277" s="8"/>
      <c r="E277" s="8">
        <v>0</v>
      </c>
      <c r="F277" s="8">
        <v>2</v>
      </c>
    </row>
    <row r="278" spans="1:8" x14ac:dyDescent="0.25">
      <c r="A278" s="8"/>
      <c r="B278" s="8"/>
      <c r="C278" s="8" t="s">
        <v>163</v>
      </c>
      <c r="D278" s="8"/>
      <c r="E278" s="8">
        <v>0</v>
      </c>
      <c r="F278" s="8">
        <v>1</v>
      </c>
    </row>
    <row r="279" spans="1:8" x14ac:dyDescent="0.25">
      <c r="A279" s="8"/>
      <c r="B279" s="8"/>
      <c r="C279" s="8" t="s">
        <v>164</v>
      </c>
      <c r="D279" s="8"/>
      <c r="E279" s="8"/>
      <c r="F279" s="8"/>
    </row>
    <row r="280" spans="1:8" x14ac:dyDescent="0.25">
      <c r="A280" s="8"/>
      <c r="B280" s="8" t="s">
        <v>165</v>
      </c>
      <c r="C280" s="8"/>
      <c r="D280" s="8"/>
      <c r="E280" s="8"/>
      <c r="F280" s="8"/>
    </row>
    <row r="281" spans="1:8" x14ac:dyDescent="0.25">
      <c r="A281" s="8"/>
      <c r="B281" s="8" t="s">
        <v>175</v>
      </c>
      <c r="C281" s="8" t="s">
        <v>178</v>
      </c>
      <c r="D281" s="8"/>
      <c r="E281" s="8">
        <v>3</v>
      </c>
      <c r="F281" s="8">
        <v>3</v>
      </c>
    </row>
    <row r="282" spans="1:8" x14ac:dyDescent="0.25">
      <c r="A282" s="8"/>
      <c r="B282" s="8"/>
      <c r="C282" s="8" t="s">
        <v>179</v>
      </c>
      <c r="D282" s="8"/>
      <c r="E282" s="8">
        <v>0</v>
      </c>
      <c r="F282" s="8">
        <v>3</v>
      </c>
    </row>
    <row r="283" spans="1:8" x14ac:dyDescent="0.25">
      <c r="A283" s="8"/>
      <c r="B283" s="8"/>
      <c r="C283" s="8" t="s">
        <v>162</v>
      </c>
      <c r="D283" s="8"/>
      <c r="E283" s="8">
        <v>0</v>
      </c>
      <c r="F283" s="8">
        <v>3</v>
      </c>
    </row>
    <row r="284" spans="1:8" x14ac:dyDescent="0.25">
      <c r="A284" s="8"/>
      <c r="B284" s="8" t="s">
        <v>180</v>
      </c>
      <c r="C284" s="8"/>
      <c r="D284" s="8"/>
      <c r="E284" s="8">
        <v>1</v>
      </c>
      <c r="F284" s="8">
        <v>3</v>
      </c>
      <c r="G284" s="22" t="s">
        <v>339</v>
      </c>
      <c r="H284" t="s">
        <v>340</v>
      </c>
    </row>
    <row r="285" spans="1:8" x14ac:dyDescent="0.25">
      <c r="A285" s="8"/>
      <c r="B285" s="8" t="s">
        <v>181</v>
      </c>
      <c r="C285" s="8" t="s">
        <v>182</v>
      </c>
      <c r="D285" s="8"/>
      <c r="E285" s="8">
        <v>3</v>
      </c>
      <c r="F285" s="8">
        <v>3</v>
      </c>
    </row>
    <row r="286" spans="1:8" x14ac:dyDescent="0.25">
      <c r="A286" s="8"/>
      <c r="B286" s="8"/>
      <c r="C286" s="8" t="s">
        <v>183</v>
      </c>
      <c r="D286" s="8"/>
      <c r="E286" s="8">
        <v>3</v>
      </c>
      <c r="F286" s="8">
        <v>3</v>
      </c>
    </row>
    <row r="287" spans="1:8" x14ac:dyDescent="0.25">
      <c r="A287" s="8"/>
      <c r="B287" s="8"/>
      <c r="C287" s="8" t="s">
        <v>184</v>
      </c>
      <c r="D287" s="8"/>
      <c r="E287" s="8">
        <v>1</v>
      </c>
      <c r="F287" s="8">
        <v>3</v>
      </c>
    </row>
    <row r="288" spans="1:8" x14ac:dyDescent="0.25">
      <c r="E288">
        <f>SUM(E272:E287)</f>
        <v>20</v>
      </c>
      <c r="F288">
        <f>SUM(F272:F287)</f>
        <v>33</v>
      </c>
    </row>
    <row r="292" spans="1:9" x14ac:dyDescent="0.25">
      <c r="A292" s="7"/>
      <c r="B292" t="s">
        <v>193</v>
      </c>
      <c r="E292">
        <f>E84+E111+E132+E270+E288+E294</f>
        <v>182</v>
      </c>
      <c r="F292">
        <f>F84+F111+F132+F270+F288</f>
        <v>221</v>
      </c>
      <c r="H292" s="20">
        <f>E292/F292</f>
        <v>0.82352941176470584</v>
      </c>
    </row>
    <row r="293" spans="1:9" x14ac:dyDescent="0.25">
      <c r="A293" s="11" t="s">
        <v>306</v>
      </c>
      <c r="B293" t="s">
        <v>194</v>
      </c>
      <c r="E293">
        <f>E30+E31+E67+E91+E139+E155+E179+E203+E227+E242</f>
        <v>105</v>
      </c>
      <c r="F293">
        <f>F30+F31+F67+F91+F139+F155+F179+F203+F227+F242</f>
        <v>213</v>
      </c>
      <c r="H293" s="20">
        <f>(E293+E292)/(F293+F292)</f>
        <v>0.66129032258064513</v>
      </c>
      <c r="I293" s="23">
        <v>2.2999999999999998</v>
      </c>
    </row>
    <row r="294" spans="1:9" x14ac:dyDescent="0.25">
      <c r="A294" s="15" t="s">
        <v>308</v>
      </c>
      <c r="B294" t="s">
        <v>195</v>
      </c>
      <c r="E294">
        <f>E28+E33+E50+E77+E118+E163+E187+E211+E235</f>
        <v>95</v>
      </c>
      <c r="F294">
        <f>F28+F33+F50+F77+F118+F163+F187+F211+F235</f>
        <v>265</v>
      </c>
      <c r="H294" s="20">
        <f>(E294+E292)/(F294+F292)</f>
        <v>0.56995884773662553</v>
      </c>
      <c r="I294" s="23">
        <v>3.3</v>
      </c>
    </row>
    <row r="295" spans="1:9" x14ac:dyDescent="0.25">
      <c r="A295" s="16" t="s">
        <v>309</v>
      </c>
      <c r="B295" t="s">
        <v>196</v>
      </c>
      <c r="E295">
        <f>E29+E32+E58+E147+E171+E195+E219+E251+E261</f>
        <v>143</v>
      </c>
      <c r="F295">
        <f>F29+F32+F58+F147+F171+F195+F219+F251+F261</f>
        <v>240</v>
      </c>
      <c r="H295" s="20">
        <f>(E295+E292)/(F295+F292)</f>
        <v>0.70498915401301521</v>
      </c>
      <c r="I295" s="23">
        <v>2</v>
      </c>
    </row>
    <row r="300" spans="1:9" x14ac:dyDescent="0.25">
      <c r="G300" t="s">
        <v>278</v>
      </c>
      <c r="H300" t="s">
        <v>277</v>
      </c>
    </row>
    <row r="301" spans="1:9" x14ac:dyDescent="0.25">
      <c r="E301" t="s">
        <v>241</v>
      </c>
      <c r="H301" t="s">
        <v>242</v>
      </c>
    </row>
    <row r="302" spans="1:9" x14ac:dyDescent="0.25">
      <c r="G302">
        <v>45</v>
      </c>
      <c r="H302">
        <v>4</v>
      </c>
    </row>
    <row r="303" spans="1:9" x14ac:dyDescent="0.25">
      <c r="G303">
        <f>G302+(G311-G302)/8</f>
        <v>50</v>
      </c>
      <c r="H303">
        <v>3.7</v>
      </c>
    </row>
    <row r="304" spans="1:9" x14ac:dyDescent="0.25">
      <c r="G304">
        <f>G303+(G311-G302)/8</f>
        <v>55</v>
      </c>
      <c r="H304">
        <v>3.3</v>
      </c>
    </row>
    <row r="305" spans="6:8" x14ac:dyDescent="0.25">
      <c r="G305">
        <f>G304+(G311-G302)/8</f>
        <v>60</v>
      </c>
      <c r="H305">
        <v>3</v>
      </c>
    </row>
    <row r="306" spans="6:8" x14ac:dyDescent="0.25">
      <c r="G306">
        <f>G305+(G311-G302)/8</f>
        <v>65</v>
      </c>
      <c r="H306">
        <v>2.7</v>
      </c>
    </row>
    <row r="307" spans="6:8" x14ac:dyDescent="0.25">
      <c r="G307">
        <f>G306+(G311-G311)/8</f>
        <v>65</v>
      </c>
      <c r="H307">
        <v>2.2999999999999998</v>
      </c>
    </row>
    <row r="308" spans="6:8" x14ac:dyDescent="0.25">
      <c r="G308">
        <f>G307+(G311-G302)/8</f>
        <v>70</v>
      </c>
      <c r="H308">
        <v>2</v>
      </c>
    </row>
    <row r="309" spans="6:8" x14ac:dyDescent="0.25">
      <c r="G309">
        <f>G308+(G311-G302)/8</f>
        <v>75</v>
      </c>
      <c r="H309">
        <v>1.7</v>
      </c>
    </row>
    <row r="310" spans="6:8" x14ac:dyDescent="0.25">
      <c r="G310">
        <f>G309+(G311-G302)/8</f>
        <v>80</v>
      </c>
      <c r="H310">
        <v>1.3</v>
      </c>
    </row>
    <row r="311" spans="6:8" x14ac:dyDescent="0.25">
      <c r="G311">
        <v>85</v>
      </c>
      <c r="H311">
        <v>1</v>
      </c>
    </row>
    <row r="312" spans="6:8" x14ac:dyDescent="0.25">
      <c r="F312" t="s">
        <v>243</v>
      </c>
    </row>
  </sheetData>
  <mergeCells count="2">
    <mergeCell ref="A2:C2"/>
    <mergeCell ref="A6:C6"/>
  </mergeCells>
  <dataValidations count="2">
    <dataValidation allowBlank="1" showInputMessage="1" showErrorMessage="1" promptTitle="Name of the module" prompt="e.g. _x000a_Master Thesis_x000a_Bachelor Thesis _x000a_Mathematics and Analytics_x000a_Projekt 1_x000a_Project T_x000a_Technisches Projekt" sqref="B21"/>
    <dataValidation type="list" allowBlank="1" showInputMessage="1" showErrorMessage="1" promptTitle="Study Course" prompt="Choose your Study Course" sqref="B14">
      <formula1>"Technical Management, Business Intelligen ans Data Analytics,Maschinenbau,Indin,IBS,Maschinenbau und Design,Maschinenbau und Design im Praxisverbund,Engineering Physics,other"</formula1>
    </dataValidation>
  </dataValidations>
  <hyperlinks>
    <hyperlink ref="G284" r:id="rId1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7726"/>
  <sheetViews>
    <sheetView tabSelected="1" topLeftCell="A204" workbookViewId="0">
      <selection activeCell="E238" sqref="E238"/>
    </sheetView>
  </sheetViews>
  <sheetFormatPr baseColWidth="10" defaultColWidth="11.42578125" defaultRowHeight="15" x14ac:dyDescent="0.25"/>
  <cols>
    <col min="1" max="1" width="31.140625" style="1" bestFit="1" customWidth="1"/>
    <col min="2" max="2" width="35.42578125" bestFit="1" customWidth="1"/>
    <col min="3" max="3" width="27.7109375" bestFit="1" customWidth="1"/>
    <col min="4" max="4" width="16.140625" bestFit="1" customWidth="1"/>
    <col min="5" max="5" width="16.140625" customWidth="1"/>
    <col min="6" max="6" width="29.28515625" bestFit="1" customWidth="1"/>
  </cols>
  <sheetData>
    <row r="1" spans="1:6" ht="33.75" x14ac:dyDescent="0.5">
      <c r="A1" s="26" t="s">
        <v>321</v>
      </c>
      <c r="B1" s="26"/>
      <c r="C1" s="26"/>
    </row>
    <row r="4" spans="1:6" x14ac:dyDescent="0.25">
      <c r="A4" s="1" t="s">
        <v>81</v>
      </c>
    </row>
    <row r="5" spans="1:6" ht="15" customHeight="1" x14ac:dyDescent="0.25">
      <c r="A5" s="27" t="s">
        <v>376</v>
      </c>
      <c r="B5" s="27"/>
      <c r="C5" s="27"/>
    </row>
    <row r="6" spans="1:6" x14ac:dyDescent="0.25">
      <c r="A6" s="1" t="s">
        <v>82</v>
      </c>
    </row>
    <row r="8" spans="1:6" ht="28.5" x14ac:dyDescent="0.45">
      <c r="A8" s="2" t="s">
        <v>215</v>
      </c>
    </row>
    <row r="9" spans="1:6" x14ac:dyDescent="0.25">
      <c r="A9" s="1" t="s">
        <v>84</v>
      </c>
      <c r="B9" s="1" t="s">
        <v>85</v>
      </c>
      <c r="C9" s="1" t="s">
        <v>86</v>
      </c>
      <c r="D9" s="1" t="s">
        <v>87</v>
      </c>
      <c r="E9" s="1"/>
      <c r="F9" s="1" t="s">
        <v>216</v>
      </c>
    </row>
    <row r="10" spans="1:6" x14ac:dyDescent="0.25">
      <c r="A10" t="s">
        <v>323</v>
      </c>
      <c r="B10" t="s">
        <v>324</v>
      </c>
      <c r="C10" s="3">
        <v>7024164</v>
      </c>
      <c r="D10" t="s">
        <v>325</v>
      </c>
      <c r="F10" t="s">
        <v>328</v>
      </c>
    </row>
    <row r="11" spans="1:6" x14ac:dyDescent="0.25">
      <c r="A11" t="s">
        <v>331</v>
      </c>
      <c r="B11" t="s">
        <v>332</v>
      </c>
      <c r="C11" s="3">
        <v>7024418</v>
      </c>
      <c r="F11" t="s">
        <v>328</v>
      </c>
    </row>
    <row r="12" spans="1:6" x14ac:dyDescent="0.25">
      <c r="A12" t="s">
        <v>330</v>
      </c>
      <c r="B12" t="s">
        <v>333</v>
      </c>
      <c r="C12" s="3">
        <v>7023678</v>
      </c>
      <c r="D12" t="s">
        <v>334</v>
      </c>
      <c r="F12" t="s">
        <v>335</v>
      </c>
    </row>
    <row r="13" spans="1:6" x14ac:dyDescent="0.25">
      <c r="C13" s="3"/>
    </row>
    <row r="17" spans="1:8" x14ac:dyDescent="0.25">
      <c r="A17" s="1" t="s">
        <v>89</v>
      </c>
      <c r="B17" t="s">
        <v>327</v>
      </c>
    </row>
    <row r="19" spans="1:8" x14ac:dyDescent="0.25">
      <c r="A19" s="1" t="s">
        <v>90</v>
      </c>
      <c r="B19" s="4">
        <v>44992</v>
      </c>
    </row>
    <row r="20" spans="1:8" x14ac:dyDescent="0.25">
      <c r="A20" s="1" t="s">
        <v>91</v>
      </c>
      <c r="B20" s="4">
        <v>45111</v>
      </c>
    </row>
    <row r="22" spans="1:8" x14ac:dyDescent="0.25">
      <c r="A22" s="1" t="s">
        <v>92</v>
      </c>
      <c r="B22" t="s">
        <v>329</v>
      </c>
    </row>
    <row r="23" spans="1:8" x14ac:dyDescent="0.25">
      <c r="A23" s="1" t="s">
        <v>93</v>
      </c>
      <c r="B23" t="s">
        <v>197</v>
      </c>
    </row>
    <row r="25" spans="1:8" ht="23.25" x14ac:dyDescent="0.35">
      <c r="A25" s="6" t="s">
        <v>94</v>
      </c>
    </row>
    <row r="27" spans="1:8" ht="18.75" x14ac:dyDescent="0.3">
      <c r="A27" s="5" t="s">
        <v>95</v>
      </c>
      <c r="F27" s="5" t="s">
        <v>96</v>
      </c>
      <c r="H27" t="s">
        <v>151</v>
      </c>
    </row>
    <row r="29" spans="1:8" x14ac:dyDescent="0.25">
      <c r="A29" s="15" t="s">
        <v>37</v>
      </c>
      <c r="B29" s="13" t="s">
        <v>13</v>
      </c>
      <c r="C29" s="13"/>
      <c r="D29" s="13"/>
      <c r="E29" s="13">
        <v>0</v>
      </c>
      <c r="F29" s="13">
        <v>5</v>
      </c>
      <c r="H29" t="s">
        <v>427</v>
      </c>
    </row>
    <row r="30" spans="1:8" x14ac:dyDescent="0.25">
      <c r="A30" s="15"/>
      <c r="B30" s="13" t="s">
        <v>38</v>
      </c>
      <c r="C30" s="13"/>
      <c r="D30" s="13"/>
      <c r="E30" s="13">
        <v>2</v>
      </c>
      <c r="F30" s="13">
        <v>5</v>
      </c>
      <c r="H30" t="s">
        <v>428</v>
      </c>
    </row>
    <row r="31" spans="1:8" x14ac:dyDescent="0.25">
      <c r="A31" s="15"/>
      <c r="B31" s="13" t="s">
        <v>39</v>
      </c>
      <c r="C31" s="13"/>
      <c r="D31" s="13"/>
      <c r="E31" s="13">
        <v>2</v>
      </c>
      <c r="F31" s="13">
        <v>5</v>
      </c>
      <c r="H31" t="s">
        <v>428</v>
      </c>
    </row>
    <row r="32" spans="1:8" x14ac:dyDescent="0.25">
      <c r="A32" s="15"/>
      <c r="B32" s="13" t="s">
        <v>20</v>
      </c>
      <c r="C32" s="13"/>
      <c r="D32" s="13"/>
      <c r="E32" s="13">
        <v>0</v>
      </c>
      <c r="F32" s="13">
        <v>5</v>
      </c>
      <c r="H32" t="s">
        <v>429</v>
      </c>
    </row>
    <row r="33" spans="1:8" x14ac:dyDescent="0.25">
      <c r="A33" s="15"/>
      <c r="B33" s="13" t="s">
        <v>40</v>
      </c>
      <c r="C33" s="13"/>
      <c r="D33" s="13"/>
      <c r="E33" s="13">
        <v>0</v>
      </c>
      <c r="F33" s="13">
        <v>5</v>
      </c>
      <c r="H33" t="s">
        <v>426</v>
      </c>
    </row>
    <row r="34" spans="1:8" x14ac:dyDescent="0.25">
      <c r="E34">
        <f>SUM(E29:E33)</f>
        <v>4</v>
      </c>
      <c r="F34">
        <f>SUM(F29:F33)</f>
        <v>25</v>
      </c>
    </row>
    <row r="36" spans="1:8" x14ac:dyDescent="0.25">
      <c r="A36" s="16" t="s">
        <v>45</v>
      </c>
      <c r="B36" s="14" t="s">
        <v>204</v>
      </c>
      <c r="C36" s="14"/>
      <c r="D36" s="14"/>
      <c r="E36" s="14">
        <v>0</v>
      </c>
      <c r="F36" s="14">
        <v>5</v>
      </c>
      <c r="H36" t="s">
        <v>420</v>
      </c>
    </row>
    <row r="37" spans="1:8" x14ac:dyDescent="0.25">
      <c r="A37" s="16"/>
      <c r="B37" s="14" t="s">
        <v>51</v>
      </c>
      <c r="C37" s="14"/>
      <c r="D37" s="14"/>
      <c r="E37" s="14">
        <v>0</v>
      </c>
      <c r="F37" s="14">
        <v>5</v>
      </c>
    </row>
    <row r="38" spans="1:8" x14ac:dyDescent="0.25">
      <c r="E38">
        <f>SUM(E36:E37)</f>
        <v>0</v>
      </c>
      <c r="F38">
        <f>SUM(F36:F37)</f>
        <v>10</v>
      </c>
    </row>
    <row r="40" spans="1:8" x14ac:dyDescent="0.25">
      <c r="A40" s="7" t="s">
        <v>304</v>
      </c>
      <c r="B40" s="9" t="s">
        <v>7</v>
      </c>
      <c r="C40" s="8"/>
      <c r="D40" s="8"/>
      <c r="E40" s="8">
        <v>3</v>
      </c>
      <c r="F40" s="8">
        <v>5</v>
      </c>
      <c r="H40" t="s">
        <v>417</v>
      </c>
    </row>
    <row r="41" spans="1:8" x14ac:dyDescent="0.25">
      <c r="A41" s="7"/>
      <c r="B41" s="10" t="s">
        <v>48</v>
      </c>
      <c r="C41" s="8"/>
      <c r="D41" s="8"/>
      <c r="E41" s="8">
        <v>5</v>
      </c>
      <c r="F41" s="8">
        <v>5</v>
      </c>
    </row>
    <row r="42" spans="1:8" x14ac:dyDescent="0.25">
      <c r="A42" s="7"/>
      <c r="B42" s="9" t="s">
        <v>49</v>
      </c>
      <c r="C42" s="8"/>
      <c r="D42" s="8"/>
      <c r="E42" s="8">
        <v>3</v>
      </c>
      <c r="F42" s="8">
        <v>5</v>
      </c>
    </row>
    <row r="43" spans="1:8" x14ac:dyDescent="0.25">
      <c r="A43" s="7"/>
      <c r="B43" s="9" t="s">
        <v>50</v>
      </c>
      <c r="C43" s="8"/>
      <c r="D43" s="8"/>
      <c r="E43" s="8">
        <v>3</v>
      </c>
      <c r="F43" s="8">
        <v>5</v>
      </c>
    </row>
    <row r="44" spans="1:8" x14ac:dyDescent="0.25">
      <c r="A44" s="7"/>
      <c r="B44" s="9" t="s">
        <v>51</v>
      </c>
      <c r="C44" s="8"/>
      <c r="D44" s="8"/>
      <c r="E44" s="8">
        <v>3</v>
      </c>
      <c r="F44" s="8">
        <v>5</v>
      </c>
      <c r="H44" t="s">
        <v>418</v>
      </c>
    </row>
    <row r="45" spans="1:8" x14ac:dyDescent="0.25">
      <c r="A45" s="7"/>
      <c r="B45" s="9" t="s">
        <v>52</v>
      </c>
      <c r="C45" s="8"/>
      <c r="D45" s="8"/>
      <c r="E45" s="8">
        <v>3</v>
      </c>
      <c r="F45" s="8">
        <v>5</v>
      </c>
      <c r="H45" t="s">
        <v>419</v>
      </c>
    </row>
    <row r="46" spans="1:8" x14ac:dyDescent="0.25">
      <c r="A46" s="7"/>
      <c r="B46" s="9" t="s">
        <v>53</v>
      </c>
      <c r="C46" s="8"/>
      <c r="D46" s="8"/>
      <c r="E46" s="8">
        <v>3</v>
      </c>
      <c r="F46" s="8">
        <v>5</v>
      </c>
    </row>
    <row r="47" spans="1:8" x14ac:dyDescent="0.25">
      <c r="E47">
        <f>SUM(E40:E46)</f>
        <v>23</v>
      </c>
      <c r="F47">
        <f>SUM(F40:F46)</f>
        <v>35</v>
      </c>
    </row>
    <row r="49" spans="1:8" x14ac:dyDescent="0.25">
      <c r="A49" s="15" t="s">
        <v>44</v>
      </c>
      <c r="B49" s="17" t="s">
        <v>77</v>
      </c>
      <c r="C49" s="13"/>
      <c r="D49" s="13"/>
      <c r="E49" s="13">
        <v>0</v>
      </c>
      <c r="F49" s="13">
        <v>10</v>
      </c>
    </row>
    <row r="50" spans="1:8" x14ac:dyDescent="0.25">
      <c r="A50" s="15"/>
      <c r="B50" s="17" t="s">
        <v>78</v>
      </c>
      <c r="C50" s="13"/>
      <c r="D50" s="13"/>
      <c r="E50" s="13">
        <v>0</v>
      </c>
      <c r="F50" s="13">
        <v>5</v>
      </c>
    </row>
    <row r="51" spans="1:8" x14ac:dyDescent="0.25">
      <c r="A51" s="15"/>
      <c r="B51" s="17" t="s">
        <v>116</v>
      </c>
      <c r="C51" s="13"/>
      <c r="D51" s="13"/>
      <c r="E51" s="13">
        <v>0</v>
      </c>
      <c r="F51" s="13">
        <v>5</v>
      </c>
    </row>
    <row r="52" spans="1:8" x14ac:dyDescent="0.25">
      <c r="A52" s="15"/>
      <c r="B52" s="13"/>
      <c r="C52" s="13"/>
      <c r="D52" s="13"/>
      <c r="E52" s="13">
        <v>0</v>
      </c>
      <c r="F52" s="13"/>
    </row>
    <row r="53" spans="1:8" x14ac:dyDescent="0.25">
      <c r="A53" s="15" t="s">
        <v>114</v>
      </c>
      <c r="B53" s="13" t="s">
        <v>78</v>
      </c>
      <c r="C53" s="13"/>
      <c r="D53" s="13"/>
      <c r="E53" s="13">
        <v>4</v>
      </c>
      <c r="F53" s="13">
        <v>5</v>
      </c>
    </row>
    <row r="54" spans="1:8" x14ac:dyDescent="0.25">
      <c r="A54" s="15"/>
      <c r="B54" s="13" t="s">
        <v>115</v>
      </c>
      <c r="C54" s="13"/>
      <c r="D54" s="13"/>
      <c r="E54" s="13">
        <v>4</v>
      </c>
      <c r="F54" s="13">
        <v>5</v>
      </c>
    </row>
    <row r="55" spans="1:8" x14ac:dyDescent="0.25">
      <c r="A55" s="15"/>
      <c r="B55" s="13" t="s">
        <v>116</v>
      </c>
      <c r="C55" s="13"/>
      <c r="D55" s="13"/>
      <c r="E55" s="13">
        <v>4</v>
      </c>
      <c r="F55" s="13">
        <v>5</v>
      </c>
    </row>
    <row r="56" spans="1:8" x14ac:dyDescent="0.25">
      <c r="A56" s="15"/>
      <c r="B56" s="13"/>
      <c r="C56" s="13"/>
      <c r="D56" s="13"/>
      <c r="E56" s="13">
        <v>0</v>
      </c>
      <c r="F56" s="13"/>
    </row>
    <row r="57" spans="1:8" x14ac:dyDescent="0.25">
      <c r="A57" s="15" t="s">
        <v>205</v>
      </c>
      <c r="B57" s="13" t="s">
        <v>78</v>
      </c>
      <c r="C57" s="13"/>
      <c r="D57" s="13"/>
      <c r="E57" s="13">
        <v>0</v>
      </c>
      <c r="F57" s="13">
        <v>5</v>
      </c>
    </row>
    <row r="58" spans="1:8" x14ac:dyDescent="0.25">
      <c r="A58" s="15"/>
      <c r="B58" s="13" t="s">
        <v>115</v>
      </c>
      <c r="C58" s="13"/>
      <c r="D58" s="13"/>
      <c r="E58" s="13">
        <v>0</v>
      </c>
      <c r="F58" s="13">
        <v>5</v>
      </c>
    </row>
    <row r="59" spans="1:8" x14ac:dyDescent="0.25">
      <c r="A59" s="15"/>
      <c r="B59" s="13" t="s">
        <v>116</v>
      </c>
      <c r="C59" s="13"/>
      <c r="D59" s="13"/>
      <c r="E59" s="13">
        <v>0</v>
      </c>
      <c r="F59" s="13">
        <v>5</v>
      </c>
    </row>
    <row r="60" spans="1:8" x14ac:dyDescent="0.25">
      <c r="E60">
        <f>SUM(E49:E59)</f>
        <v>12</v>
      </c>
      <c r="F60">
        <f>SUM(F49:F59)</f>
        <v>50</v>
      </c>
    </row>
    <row r="62" spans="1:8" x14ac:dyDescent="0.25">
      <c r="A62" s="15" t="s">
        <v>79</v>
      </c>
      <c r="B62" s="13" t="s">
        <v>13</v>
      </c>
      <c r="C62" s="13"/>
      <c r="D62" s="13"/>
      <c r="E62" s="13">
        <v>10</v>
      </c>
      <c r="F62" s="13">
        <v>10</v>
      </c>
    </row>
    <row r="63" spans="1:8" x14ac:dyDescent="0.25">
      <c r="A63" s="15"/>
      <c r="B63" s="13" t="s">
        <v>46</v>
      </c>
      <c r="C63" s="13"/>
      <c r="D63" s="13"/>
      <c r="E63" s="13">
        <v>5</v>
      </c>
      <c r="F63" s="13">
        <v>5</v>
      </c>
    </row>
    <row r="64" spans="1:8" x14ac:dyDescent="0.25">
      <c r="A64" s="15"/>
      <c r="B64" s="13" t="s">
        <v>47</v>
      </c>
      <c r="C64" s="13"/>
      <c r="D64" s="13"/>
      <c r="E64" s="13">
        <v>0</v>
      </c>
      <c r="F64" s="13">
        <v>5</v>
      </c>
      <c r="H64" t="s">
        <v>416</v>
      </c>
    </row>
    <row r="65" spans="1:8" x14ac:dyDescent="0.25">
      <c r="A65" s="15"/>
      <c r="B65" s="13" t="s">
        <v>80</v>
      </c>
      <c r="C65" s="13"/>
      <c r="D65" s="13"/>
      <c r="E65" s="13">
        <v>0</v>
      </c>
      <c r="F65" s="13">
        <v>10</v>
      </c>
      <c r="H65" t="s">
        <v>415</v>
      </c>
    </row>
    <row r="66" spans="1:8" x14ac:dyDescent="0.25">
      <c r="E66">
        <f>SUM(E62:E65)</f>
        <v>15</v>
      </c>
      <c r="F66">
        <f>SUM(F62:F65)</f>
        <v>30</v>
      </c>
    </row>
    <row r="70" spans="1:8" x14ac:dyDescent="0.25">
      <c r="A70" s="11" t="s">
        <v>43</v>
      </c>
      <c r="B70" s="12" t="s">
        <v>58</v>
      </c>
      <c r="C70" s="12"/>
      <c r="D70" s="12"/>
      <c r="E70" s="12">
        <v>0</v>
      </c>
      <c r="F70" s="12">
        <v>5</v>
      </c>
      <c r="G70" t="s">
        <v>379</v>
      </c>
    </row>
    <row r="71" spans="1:8" x14ac:dyDescent="0.25">
      <c r="A71" s="11"/>
      <c r="B71" s="12" t="s">
        <v>59</v>
      </c>
      <c r="C71" s="12" t="s">
        <v>55</v>
      </c>
      <c r="D71" s="12"/>
      <c r="E71" s="12">
        <v>0</v>
      </c>
      <c r="F71" s="12">
        <v>5</v>
      </c>
      <c r="G71" t="s">
        <v>379</v>
      </c>
    </row>
    <row r="72" spans="1:8" x14ac:dyDescent="0.25">
      <c r="A72" s="11"/>
      <c r="B72" s="12"/>
      <c r="C72" s="12" t="s">
        <v>64</v>
      </c>
      <c r="D72" s="12"/>
      <c r="E72" s="12">
        <v>0</v>
      </c>
      <c r="F72" s="12">
        <v>5</v>
      </c>
      <c r="G72" t="s">
        <v>379</v>
      </c>
    </row>
    <row r="73" spans="1:8" x14ac:dyDescent="0.25">
      <c r="E73">
        <f>SUM(E70:E72)</f>
        <v>0</v>
      </c>
      <c r="F73">
        <f>SUM(F70:F72)</f>
        <v>15</v>
      </c>
    </row>
    <row r="76" spans="1:8" x14ac:dyDescent="0.25">
      <c r="A76" s="11" t="s">
        <v>36</v>
      </c>
      <c r="B76" s="12" t="s">
        <v>204</v>
      </c>
      <c r="C76" s="12"/>
      <c r="D76" s="12"/>
      <c r="E76" s="12">
        <v>5</v>
      </c>
      <c r="F76" s="12">
        <v>5</v>
      </c>
    </row>
    <row r="77" spans="1:8" x14ac:dyDescent="0.25">
      <c r="A77" s="11"/>
      <c r="B77" s="12" t="s">
        <v>275</v>
      </c>
      <c r="C77" s="12"/>
      <c r="D77" s="12"/>
      <c r="E77" s="12">
        <v>2</v>
      </c>
      <c r="F77" s="12">
        <v>5</v>
      </c>
      <c r="H77" t="s">
        <v>405</v>
      </c>
    </row>
    <row r="78" spans="1:8" x14ac:dyDescent="0.25">
      <c r="A78" s="11"/>
      <c r="B78" s="12" t="s">
        <v>207</v>
      </c>
      <c r="C78" s="12"/>
      <c r="D78" s="12"/>
      <c r="E78" s="12">
        <v>5</v>
      </c>
      <c r="F78" s="12">
        <v>5</v>
      </c>
    </row>
    <row r="79" spans="1:8" x14ac:dyDescent="0.25">
      <c r="A79" s="11"/>
      <c r="B79" s="12" t="s">
        <v>208</v>
      </c>
      <c r="C79" s="12"/>
      <c r="D79" s="12"/>
      <c r="E79" s="12">
        <v>5</v>
      </c>
      <c r="F79" s="12">
        <v>5</v>
      </c>
    </row>
    <row r="80" spans="1:8" x14ac:dyDescent="0.25">
      <c r="A80" s="11"/>
      <c r="B80" s="12" t="s">
        <v>206</v>
      </c>
      <c r="C80" s="12"/>
      <c r="D80" s="12"/>
      <c r="E80" s="12">
        <v>5</v>
      </c>
      <c r="F80" s="12">
        <v>5</v>
      </c>
    </row>
    <row r="81" spans="1:10" x14ac:dyDescent="0.25">
      <c r="E81">
        <f>SUM(E76:E80)</f>
        <v>22</v>
      </c>
      <c r="F81">
        <f>SUM(F76:F80)</f>
        <v>25</v>
      </c>
    </row>
    <row r="83" spans="1:10" x14ac:dyDescent="0.25">
      <c r="A83" s="7" t="s">
        <v>217</v>
      </c>
      <c r="B83" s="8" t="s">
        <v>60</v>
      </c>
      <c r="C83" s="8"/>
      <c r="D83" s="8"/>
      <c r="E83" s="8">
        <v>3</v>
      </c>
      <c r="F83" s="8">
        <v>5</v>
      </c>
      <c r="H83" t="s">
        <v>407</v>
      </c>
    </row>
    <row r="84" spans="1:10" x14ac:dyDescent="0.25">
      <c r="A84" s="7"/>
      <c r="B84" s="8" t="s">
        <v>62</v>
      </c>
      <c r="C84" s="8"/>
      <c r="D84" s="8"/>
      <c r="E84" s="8">
        <v>1</v>
      </c>
      <c r="F84" s="8">
        <v>5</v>
      </c>
    </row>
    <row r="85" spans="1:10" x14ac:dyDescent="0.25">
      <c r="A85" s="7"/>
      <c r="B85" s="8" t="s">
        <v>61</v>
      </c>
      <c r="C85" s="8"/>
      <c r="D85" s="8"/>
      <c r="E85" s="8">
        <v>6</v>
      </c>
      <c r="F85" s="8">
        <v>20</v>
      </c>
    </row>
    <row r="86" spans="1:10" x14ac:dyDescent="0.25">
      <c r="A86" s="7"/>
      <c r="B86" s="8" t="s">
        <v>57</v>
      </c>
      <c r="C86" s="8"/>
      <c r="D86" s="8"/>
      <c r="E86" s="8">
        <v>0</v>
      </c>
      <c r="F86" s="8">
        <v>20</v>
      </c>
      <c r="H86" t="s">
        <v>408</v>
      </c>
    </row>
    <row r="87" spans="1:10" x14ac:dyDescent="0.25">
      <c r="A87" s="7"/>
      <c r="B87" s="8" t="s">
        <v>209</v>
      </c>
      <c r="C87" s="8"/>
      <c r="D87" s="8"/>
      <c r="E87" s="8">
        <v>3</v>
      </c>
      <c r="F87" s="8">
        <v>20</v>
      </c>
      <c r="H87" t="s">
        <v>409</v>
      </c>
    </row>
    <row r="88" spans="1:10" x14ac:dyDescent="0.25">
      <c r="A88" s="7"/>
      <c r="B88" s="8" t="s">
        <v>63</v>
      </c>
      <c r="C88" s="8" t="s">
        <v>70</v>
      </c>
      <c r="D88" s="8"/>
      <c r="E88" s="8">
        <v>0</v>
      </c>
      <c r="F88" s="8">
        <v>3</v>
      </c>
      <c r="H88" t="s">
        <v>412</v>
      </c>
    </row>
    <row r="89" spans="1:10" x14ac:dyDescent="0.25">
      <c r="A89" s="7"/>
      <c r="B89" s="8"/>
      <c r="C89" s="8" t="s">
        <v>71</v>
      </c>
      <c r="D89" s="8"/>
      <c r="E89" s="8">
        <v>0</v>
      </c>
      <c r="F89" s="8">
        <v>3</v>
      </c>
      <c r="H89" t="s">
        <v>348</v>
      </c>
      <c r="I89" t="s">
        <v>410</v>
      </c>
      <c r="J89" t="s">
        <v>411</v>
      </c>
    </row>
    <row r="90" spans="1:10" x14ac:dyDescent="0.25">
      <c r="A90" s="7"/>
      <c r="B90" s="8"/>
      <c r="C90" s="8" t="s">
        <v>72</v>
      </c>
      <c r="D90" s="8"/>
      <c r="E90" s="8">
        <v>0</v>
      </c>
      <c r="F90" s="8">
        <v>3</v>
      </c>
      <c r="H90" t="s">
        <v>413</v>
      </c>
    </row>
    <row r="91" spans="1:10" x14ac:dyDescent="0.25">
      <c r="A91" s="7"/>
      <c r="B91" s="8"/>
      <c r="C91" s="8" t="s">
        <v>55</v>
      </c>
      <c r="D91" s="8"/>
      <c r="E91" s="8">
        <v>0</v>
      </c>
      <c r="F91" s="8">
        <v>3</v>
      </c>
      <c r="H91" t="s">
        <v>414</v>
      </c>
    </row>
    <row r="92" spans="1:10" x14ac:dyDescent="0.25">
      <c r="A92" s="7"/>
      <c r="B92" s="8"/>
      <c r="C92" s="8" t="s">
        <v>73</v>
      </c>
      <c r="D92" s="8"/>
      <c r="E92" s="8">
        <v>3</v>
      </c>
      <c r="F92" s="8">
        <v>3</v>
      </c>
    </row>
    <row r="93" spans="1:10" x14ac:dyDescent="0.25">
      <c r="E93">
        <f>SUM(E83:E92)</f>
        <v>16</v>
      </c>
      <c r="F93">
        <f>SUM(F83:F92)</f>
        <v>85</v>
      </c>
    </row>
    <row r="95" spans="1:10" x14ac:dyDescent="0.25">
      <c r="A95" s="11" t="s">
        <v>218</v>
      </c>
      <c r="B95" s="12" t="s">
        <v>152</v>
      </c>
      <c r="C95" s="12"/>
      <c r="D95" s="12"/>
      <c r="E95" s="12">
        <v>1</v>
      </c>
      <c r="F95" s="12">
        <v>5</v>
      </c>
      <c r="H95" t="s">
        <v>404</v>
      </c>
    </row>
    <row r="96" spans="1:10" x14ac:dyDescent="0.25">
      <c r="A96" s="11"/>
      <c r="B96" s="12" t="s">
        <v>78</v>
      </c>
      <c r="C96" s="12"/>
      <c r="D96" s="12"/>
      <c r="E96" s="12">
        <v>2</v>
      </c>
      <c r="F96" s="12">
        <v>5</v>
      </c>
      <c r="H96" t="s">
        <v>406</v>
      </c>
    </row>
    <row r="97" spans="1:9" x14ac:dyDescent="0.25">
      <c r="A97" s="11"/>
      <c r="B97" s="12" t="s">
        <v>153</v>
      </c>
      <c r="C97" s="12"/>
      <c r="D97" s="12"/>
      <c r="E97" s="12">
        <v>2</v>
      </c>
      <c r="F97" s="12">
        <v>5</v>
      </c>
    </row>
    <row r="98" spans="1:9" x14ac:dyDescent="0.25">
      <c r="A98" s="11"/>
      <c r="B98" s="12" t="s">
        <v>283</v>
      </c>
      <c r="C98" s="12"/>
      <c r="D98" s="12"/>
      <c r="E98" s="12">
        <v>0</v>
      </c>
      <c r="F98" s="12">
        <v>5</v>
      </c>
    </row>
    <row r="99" spans="1:9" x14ac:dyDescent="0.25">
      <c r="E99">
        <f>SUM(E95:E98)</f>
        <v>5</v>
      </c>
      <c r="F99">
        <f>SUM(F95:F98)</f>
        <v>20</v>
      </c>
    </row>
    <row r="101" spans="1:9" x14ac:dyDescent="0.25">
      <c r="A101" s="1" t="s">
        <v>65</v>
      </c>
      <c r="B101" s="12" t="s">
        <v>430</v>
      </c>
      <c r="C101" s="12" t="s">
        <v>211</v>
      </c>
      <c r="D101" s="12"/>
      <c r="E101" s="12">
        <v>10</v>
      </c>
      <c r="F101" s="12">
        <v>10</v>
      </c>
      <c r="I101" s="1"/>
    </row>
    <row r="102" spans="1:9" x14ac:dyDescent="0.25">
      <c r="B102" s="12"/>
      <c r="C102" s="12" t="s">
        <v>66</v>
      </c>
      <c r="D102" s="12"/>
      <c r="E102" s="12">
        <v>5</v>
      </c>
      <c r="F102" s="12">
        <v>5</v>
      </c>
      <c r="I102" s="1"/>
    </row>
    <row r="103" spans="1:9" x14ac:dyDescent="0.25">
      <c r="B103" s="12"/>
      <c r="C103" s="12" t="s">
        <v>67</v>
      </c>
      <c r="D103" s="12"/>
      <c r="E103" s="12">
        <v>5</v>
      </c>
      <c r="F103" s="12">
        <v>5</v>
      </c>
    </row>
    <row r="104" spans="1:9" x14ac:dyDescent="0.25">
      <c r="B104" s="12"/>
      <c r="C104" s="12" t="s">
        <v>54</v>
      </c>
      <c r="D104" s="12"/>
      <c r="E104" s="12">
        <v>5</v>
      </c>
      <c r="F104" s="12">
        <v>5</v>
      </c>
    </row>
    <row r="105" spans="1:9" x14ac:dyDescent="0.25">
      <c r="B105" s="12"/>
      <c r="C105" s="12" t="s">
        <v>68</v>
      </c>
      <c r="D105" s="12"/>
      <c r="E105" s="12">
        <v>4</v>
      </c>
      <c r="F105" s="12">
        <v>5</v>
      </c>
    </row>
    <row r="106" spans="1:9" x14ac:dyDescent="0.25">
      <c r="B106" s="12"/>
      <c r="C106" s="12" t="s">
        <v>302</v>
      </c>
      <c r="D106" s="12"/>
      <c r="E106" s="12">
        <v>5</v>
      </c>
      <c r="F106" s="12">
        <v>5</v>
      </c>
    </row>
    <row r="107" spans="1:9" x14ac:dyDescent="0.25">
      <c r="B107" s="12"/>
      <c r="C107" s="12" t="s">
        <v>69</v>
      </c>
      <c r="D107" s="12"/>
      <c r="E107" s="12">
        <v>3</v>
      </c>
      <c r="F107" s="12">
        <v>5</v>
      </c>
      <c r="H107" t="s">
        <v>431</v>
      </c>
    </row>
    <row r="108" spans="1:9" x14ac:dyDescent="0.25">
      <c r="B108" s="12"/>
      <c r="C108" s="12" t="s">
        <v>97</v>
      </c>
      <c r="D108" s="12"/>
      <c r="E108" s="12">
        <v>4</v>
      </c>
      <c r="F108" s="12">
        <v>5</v>
      </c>
    </row>
    <row r="109" spans="1:9" x14ac:dyDescent="0.25">
      <c r="E109">
        <f>SUM(E101:E108)</f>
        <v>41</v>
      </c>
      <c r="F109">
        <f>SUM(F101:F108)</f>
        <v>45</v>
      </c>
    </row>
    <row r="111" spans="1:9" x14ac:dyDescent="0.25">
      <c r="B111" s="13" t="s">
        <v>432</v>
      </c>
      <c r="C111" s="13" t="s">
        <v>210</v>
      </c>
      <c r="D111" s="13"/>
      <c r="E111" s="13">
        <v>10</v>
      </c>
      <c r="F111" s="13">
        <v>10</v>
      </c>
    </row>
    <row r="112" spans="1:9" x14ac:dyDescent="0.25">
      <c r="B112" s="13"/>
      <c r="C112" s="13" t="s">
        <v>66</v>
      </c>
      <c r="D112" s="13"/>
      <c r="E112" s="13">
        <v>5</v>
      </c>
      <c r="F112" s="13">
        <v>5</v>
      </c>
    </row>
    <row r="113" spans="2:8" x14ac:dyDescent="0.25">
      <c r="B113" s="13"/>
      <c r="C113" s="13" t="s">
        <v>67</v>
      </c>
      <c r="D113" s="13"/>
      <c r="E113" s="13">
        <v>5</v>
      </c>
      <c r="F113" s="13">
        <v>5</v>
      </c>
    </row>
    <row r="114" spans="2:8" x14ac:dyDescent="0.25">
      <c r="B114" s="13"/>
      <c r="C114" s="13" t="s">
        <v>54</v>
      </c>
      <c r="D114" s="13"/>
      <c r="E114" s="13">
        <v>5</v>
      </c>
      <c r="F114" s="13">
        <v>5</v>
      </c>
    </row>
    <row r="115" spans="2:8" x14ac:dyDescent="0.25">
      <c r="B115" s="13"/>
      <c r="C115" s="13" t="s">
        <v>68</v>
      </c>
      <c r="D115" s="13"/>
      <c r="E115" s="13">
        <v>1</v>
      </c>
      <c r="F115" s="13">
        <v>5</v>
      </c>
    </row>
    <row r="116" spans="2:8" x14ac:dyDescent="0.25">
      <c r="B116" s="13"/>
      <c r="C116" s="13" t="s">
        <v>302</v>
      </c>
      <c r="D116" s="13"/>
      <c r="E116" s="13">
        <v>0</v>
      </c>
      <c r="F116" s="13">
        <v>5</v>
      </c>
      <c r="H116" t="s">
        <v>379</v>
      </c>
    </row>
    <row r="117" spans="2:8" x14ac:dyDescent="0.25">
      <c r="B117" s="13"/>
      <c r="C117" s="13" t="s">
        <v>69</v>
      </c>
      <c r="D117" s="13"/>
      <c r="E117" s="13">
        <v>0</v>
      </c>
      <c r="F117" s="13">
        <v>5</v>
      </c>
      <c r="H117" t="s">
        <v>433</v>
      </c>
    </row>
    <row r="118" spans="2:8" x14ac:dyDescent="0.25">
      <c r="B118" s="13"/>
      <c r="C118" s="13" t="s">
        <v>97</v>
      </c>
      <c r="D118" s="13"/>
      <c r="E118" s="13">
        <v>3</v>
      </c>
      <c r="F118" s="13">
        <v>5</v>
      </c>
      <c r="H118" t="s">
        <v>434</v>
      </c>
    </row>
    <row r="119" spans="2:8" x14ac:dyDescent="0.25">
      <c r="E119">
        <f>SUM(E111:E118)</f>
        <v>29</v>
      </c>
      <c r="F119">
        <f>SUM(F111:F118)</f>
        <v>45</v>
      </c>
    </row>
    <row r="121" spans="2:8" x14ac:dyDescent="0.25">
      <c r="B121" s="14" t="s">
        <v>435</v>
      </c>
      <c r="C121" s="14" t="s">
        <v>210</v>
      </c>
      <c r="D121" s="14"/>
      <c r="E121" s="14">
        <v>10</v>
      </c>
      <c r="F121" s="14">
        <v>10</v>
      </c>
    </row>
    <row r="122" spans="2:8" x14ac:dyDescent="0.25">
      <c r="B122" s="14"/>
      <c r="C122" s="14" t="s">
        <v>66</v>
      </c>
      <c r="D122" s="14"/>
      <c r="E122" s="14">
        <v>5</v>
      </c>
      <c r="F122" s="14">
        <v>5</v>
      </c>
    </row>
    <row r="123" spans="2:8" x14ac:dyDescent="0.25">
      <c r="B123" s="14"/>
      <c r="C123" s="14" t="s">
        <v>67</v>
      </c>
      <c r="D123" s="14"/>
      <c r="E123" s="14">
        <v>5</v>
      </c>
      <c r="F123" s="14">
        <v>5</v>
      </c>
    </row>
    <row r="124" spans="2:8" x14ac:dyDescent="0.25">
      <c r="B124" s="14"/>
      <c r="C124" s="14" t="s">
        <v>54</v>
      </c>
      <c r="D124" s="14"/>
      <c r="E124" s="14">
        <v>5</v>
      </c>
      <c r="F124" s="14">
        <v>5</v>
      </c>
    </row>
    <row r="125" spans="2:8" x14ac:dyDescent="0.25">
      <c r="B125" s="14"/>
      <c r="C125" s="14" t="s">
        <v>68</v>
      </c>
      <c r="D125" s="14"/>
      <c r="E125" s="14">
        <v>0</v>
      </c>
      <c r="F125" s="14">
        <v>5</v>
      </c>
      <c r="H125" t="s">
        <v>436</v>
      </c>
    </row>
    <row r="126" spans="2:8" x14ac:dyDescent="0.25">
      <c r="B126" s="14"/>
      <c r="C126" s="14" t="s">
        <v>302</v>
      </c>
      <c r="D126" s="14"/>
      <c r="E126" s="14">
        <v>0</v>
      </c>
      <c r="F126" s="14">
        <v>5</v>
      </c>
      <c r="H126" t="s">
        <v>379</v>
      </c>
    </row>
    <row r="127" spans="2:8" x14ac:dyDescent="0.25">
      <c r="B127" s="14"/>
      <c r="C127" s="14" t="s">
        <v>69</v>
      </c>
      <c r="D127" s="14"/>
      <c r="E127" s="14">
        <v>0</v>
      </c>
      <c r="F127" s="14">
        <v>5</v>
      </c>
      <c r="H127" t="s">
        <v>433</v>
      </c>
    </row>
    <row r="128" spans="2:8" x14ac:dyDescent="0.25">
      <c r="B128" s="14"/>
      <c r="C128" s="14" t="s">
        <v>97</v>
      </c>
      <c r="D128" s="14"/>
      <c r="E128" s="14">
        <v>3</v>
      </c>
      <c r="F128" s="14">
        <v>5</v>
      </c>
      <c r="H128" t="s">
        <v>437</v>
      </c>
    </row>
    <row r="129" spans="1:8" x14ac:dyDescent="0.25">
      <c r="E129">
        <f>SUM(E121:E128)</f>
        <v>28</v>
      </c>
      <c r="F129">
        <f>SUM(F121:F128)</f>
        <v>45</v>
      </c>
    </row>
    <row r="131" spans="1:8" x14ac:dyDescent="0.25">
      <c r="A131" s="12" t="s">
        <v>258</v>
      </c>
      <c r="B131" s="12" t="s">
        <v>67</v>
      </c>
      <c r="C131" s="12"/>
      <c r="D131" s="12"/>
      <c r="E131" s="12">
        <v>0</v>
      </c>
      <c r="F131" s="12">
        <v>5</v>
      </c>
    </row>
    <row r="132" spans="1:8" x14ac:dyDescent="0.25">
      <c r="A132" s="12"/>
      <c r="B132" s="12" t="s">
        <v>107</v>
      </c>
      <c r="C132" s="12"/>
      <c r="D132" s="12"/>
      <c r="E132" s="12">
        <v>0</v>
      </c>
      <c r="F132" s="12">
        <v>5</v>
      </c>
    </row>
    <row r="133" spans="1:8" x14ac:dyDescent="0.25">
      <c r="A133" s="12"/>
      <c r="B133" s="12" t="s">
        <v>104</v>
      </c>
      <c r="C133" s="12"/>
      <c r="D133" s="12"/>
      <c r="E133" s="12">
        <v>0</v>
      </c>
      <c r="F133" s="12">
        <v>5</v>
      </c>
    </row>
    <row r="134" spans="1:8" x14ac:dyDescent="0.25">
      <c r="A134" s="12"/>
      <c r="B134" s="12" t="s">
        <v>105</v>
      </c>
      <c r="C134" s="12"/>
      <c r="D134" s="12"/>
      <c r="E134" s="12">
        <v>0</v>
      </c>
      <c r="F134" s="12">
        <v>5</v>
      </c>
    </row>
    <row r="135" spans="1:8" x14ac:dyDescent="0.25">
      <c r="A135" s="12"/>
      <c r="B135" s="12" t="s">
        <v>108</v>
      </c>
      <c r="C135" s="12" t="s">
        <v>109</v>
      </c>
      <c r="D135" s="12"/>
      <c r="E135" s="12">
        <v>0</v>
      </c>
      <c r="F135" s="12">
        <v>5</v>
      </c>
    </row>
    <row r="136" spans="1:8" x14ac:dyDescent="0.25">
      <c r="A136" s="12"/>
      <c r="B136" s="12"/>
      <c r="C136" s="12" t="s">
        <v>110</v>
      </c>
      <c r="D136" s="12"/>
      <c r="E136" s="12">
        <v>0</v>
      </c>
      <c r="F136" s="12">
        <v>5</v>
      </c>
    </row>
    <row r="137" spans="1:8" x14ac:dyDescent="0.25">
      <c r="A137" s="11"/>
      <c r="B137" s="12"/>
      <c r="C137" s="12" t="s">
        <v>103</v>
      </c>
      <c r="D137" s="12"/>
      <c r="E137" s="12">
        <v>0</v>
      </c>
      <c r="F137" s="12">
        <v>5</v>
      </c>
    </row>
    <row r="138" spans="1:8" x14ac:dyDescent="0.25">
      <c r="A138" s="11"/>
      <c r="B138" s="12"/>
      <c r="C138" s="12" t="s">
        <v>13</v>
      </c>
      <c r="D138" s="12"/>
      <c r="E138" s="12">
        <v>0</v>
      </c>
      <c r="F138" s="12">
        <v>5</v>
      </c>
    </row>
    <row r="139" spans="1:8" x14ac:dyDescent="0.25">
      <c r="E139">
        <f>SUM(E131:E138)</f>
        <v>0</v>
      </c>
      <c r="F139">
        <f>SUM(F131:F138)</f>
        <v>40</v>
      </c>
    </row>
    <row r="141" spans="1:8" x14ac:dyDescent="0.25">
      <c r="A141" s="15" t="s">
        <v>117</v>
      </c>
      <c r="B141" s="13" t="s">
        <v>106</v>
      </c>
      <c r="C141" s="13" t="s">
        <v>55</v>
      </c>
      <c r="D141" s="13"/>
      <c r="E141" s="13">
        <v>0</v>
      </c>
      <c r="F141" s="13">
        <v>10</v>
      </c>
      <c r="H141" t="s">
        <v>399</v>
      </c>
    </row>
    <row r="142" spans="1:8" x14ac:dyDescent="0.25">
      <c r="A142" s="15"/>
      <c r="B142" s="13"/>
      <c r="C142" s="13" t="s">
        <v>118</v>
      </c>
      <c r="D142" s="13"/>
      <c r="E142" s="13">
        <v>0</v>
      </c>
      <c r="F142" s="13">
        <v>10</v>
      </c>
      <c r="H142" t="s">
        <v>400</v>
      </c>
    </row>
    <row r="143" spans="1:8" x14ac:dyDescent="0.25">
      <c r="A143" s="15"/>
      <c r="B143" s="13"/>
      <c r="C143" s="13" t="s">
        <v>119</v>
      </c>
      <c r="D143" s="13"/>
      <c r="E143" s="13">
        <v>0</v>
      </c>
      <c r="F143" s="13">
        <v>10</v>
      </c>
      <c r="H143" t="s">
        <v>401</v>
      </c>
    </row>
    <row r="144" spans="1:8" x14ac:dyDescent="0.25">
      <c r="A144" s="15"/>
      <c r="B144" s="13"/>
      <c r="C144" s="13" t="s">
        <v>116</v>
      </c>
      <c r="D144" s="13"/>
      <c r="E144" s="13">
        <v>0</v>
      </c>
      <c r="F144" s="13">
        <v>10</v>
      </c>
      <c r="H144" t="s">
        <v>402</v>
      </c>
    </row>
    <row r="145" spans="1:13" x14ac:dyDescent="0.25">
      <c r="A145" s="15"/>
      <c r="B145" s="13"/>
      <c r="C145" s="13" t="s">
        <v>120</v>
      </c>
      <c r="D145" s="13"/>
      <c r="E145" s="13">
        <v>0</v>
      </c>
      <c r="F145" s="13">
        <v>10</v>
      </c>
      <c r="H145" t="s">
        <v>403</v>
      </c>
    </row>
    <row r="146" spans="1:13" x14ac:dyDescent="0.25">
      <c r="E146">
        <f>SUM(E141:E145)</f>
        <v>0</v>
      </c>
      <c r="F146">
        <f>SUM(F141:F145)</f>
        <v>50</v>
      </c>
    </row>
    <row r="148" spans="1:13" x14ac:dyDescent="0.25">
      <c r="A148" s="16" t="str">
        <f>Report!A107</f>
        <v>From Development</v>
      </c>
      <c r="B148" s="14" t="s">
        <v>293</v>
      </c>
      <c r="C148" s="14" t="s">
        <v>297</v>
      </c>
      <c r="D148" s="14"/>
      <c r="E148" s="14">
        <v>10</v>
      </c>
      <c r="F148" s="14">
        <v>20</v>
      </c>
      <c r="H148" t="s">
        <v>389</v>
      </c>
      <c r="I148" t="s">
        <v>390</v>
      </c>
    </row>
    <row r="149" spans="1:13" x14ac:dyDescent="0.25">
      <c r="A149" s="16" t="str">
        <f>Report!A108</f>
        <v>to Deployment</v>
      </c>
      <c r="B149" s="14" t="s">
        <v>298</v>
      </c>
      <c r="C149" s="14"/>
      <c r="D149" s="14"/>
      <c r="E149" s="14">
        <v>0</v>
      </c>
      <c r="F149" s="14">
        <v>10</v>
      </c>
      <c r="H149" t="s">
        <v>391</v>
      </c>
      <c r="J149" t="s">
        <v>394</v>
      </c>
      <c r="K149" t="s">
        <v>395</v>
      </c>
    </row>
    <row r="150" spans="1:13" x14ac:dyDescent="0.25">
      <c r="A150" s="16"/>
      <c r="B150" s="14" t="s">
        <v>299</v>
      </c>
      <c r="C150" s="14"/>
      <c r="D150" s="14"/>
      <c r="E150" s="14">
        <v>5</v>
      </c>
      <c r="F150" s="14">
        <v>10</v>
      </c>
      <c r="H150" t="s">
        <v>392</v>
      </c>
      <c r="J150" t="s">
        <v>393</v>
      </c>
    </row>
    <row r="151" spans="1:13" x14ac:dyDescent="0.25">
      <c r="A151" s="16"/>
      <c r="B151" s="14" t="s">
        <v>300</v>
      </c>
      <c r="C151" s="14"/>
      <c r="D151" s="14"/>
      <c r="E151" s="14">
        <v>3</v>
      </c>
      <c r="F151" s="14">
        <v>10</v>
      </c>
      <c r="H151" t="s">
        <v>395</v>
      </c>
      <c r="I151" t="s">
        <v>396</v>
      </c>
    </row>
    <row r="152" spans="1:13" x14ac:dyDescent="0.25">
      <c r="A152" s="16"/>
      <c r="B152" s="14" t="s">
        <v>301</v>
      </c>
      <c r="C152" s="14"/>
      <c r="D152" s="14"/>
      <c r="E152" s="14">
        <v>3</v>
      </c>
      <c r="F152" s="14">
        <v>10</v>
      </c>
      <c r="H152" t="s">
        <v>336</v>
      </c>
      <c r="I152" t="s">
        <v>397</v>
      </c>
      <c r="J152" t="s">
        <v>398</v>
      </c>
    </row>
    <row r="153" spans="1:13" x14ac:dyDescent="0.25">
      <c r="E153">
        <f>SUM(E148:E152)</f>
        <v>21</v>
      </c>
      <c r="F153">
        <f>SUM(F148:F152)</f>
        <v>60</v>
      </c>
    </row>
    <row r="155" spans="1:13" x14ac:dyDescent="0.25">
      <c r="A155" s="16" t="s">
        <v>111</v>
      </c>
      <c r="B155" s="14" t="s">
        <v>112</v>
      </c>
      <c r="C155" s="14"/>
      <c r="D155" s="14"/>
      <c r="E155" s="14">
        <v>0</v>
      </c>
      <c r="F155" s="14">
        <v>5</v>
      </c>
      <c r="H155" t="s">
        <v>421</v>
      </c>
      <c r="M155" t="s">
        <v>425</v>
      </c>
    </row>
    <row r="156" spans="1:13" x14ac:dyDescent="0.25">
      <c r="A156" s="16"/>
      <c r="B156" s="14" t="s">
        <v>113</v>
      </c>
      <c r="C156" s="14"/>
      <c r="D156" s="14"/>
      <c r="E156" s="14">
        <v>5</v>
      </c>
      <c r="F156" s="14">
        <v>5</v>
      </c>
      <c r="H156" t="s">
        <v>422</v>
      </c>
    </row>
    <row r="157" spans="1:13" x14ac:dyDescent="0.25">
      <c r="A157" s="16"/>
      <c r="B157" s="14" t="s">
        <v>225</v>
      </c>
      <c r="C157" s="14"/>
      <c r="D157" s="14"/>
      <c r="E157" s="14">
        <v>0</v>
      </c>
      <c r="F157" s="14">
        <v>5</v>
      </c>
      <c r="H157" t="s">
        <v>423</v>
      </c>
    </row>
    <row r="158" spans="1:13" x14ac:dyDescent="0.25">
      <c r="A158" s="16"/>
      <c r="B158" s="14" t="s">
        <v>226</v>
      </c>
      <c r="C158" s="14"/>
      <c r="D158" s="14"/>
      <c r="E158" s="14">
        <v>0</v>
      </c>
      <c r="F158" s="14">
        <v>5</v>
      </c>
      <c r="H158" t="s">
        <v>424</v>
      </c>
    </row>
    <row r="159" spans="1:13" x14ac:dyDescent="0.25">
      <c r="A159" s="16"/>
      <c r="B159" s="14" t="s">
        <v>227</v>
      </c>
      <c r="C159" s="14"/>
      <c r="D159" s="14"/>
      <c r="E159" s="14">
        <v>0</v>
      </c>
      <c r="F159" s="14">
        <v>5</v>
      </c>
      <c r="H159" t="s">
        <v>424</v>
      </c>
    </row>
    <row r="160" spans="1:13" x14ac:dyDescent="0.25">
      <c r="E160">
        <f>SUM(E155:E159)</f>
        <v>5</v>
      </c>
      <c r="F160">
        <f>SUM(F155:F159)</f>
        <v>25</v>
      </c>
    </row>
    <row r="162" spans="1:6" x14ac:dyDescent="0.25">
      <c r="A162" s="11" t="s">
        <v>191</v>
      </c>
      <c r="B162" s="12" t="s">
        <v>190</v>
      </c>
      <c r="C162" s="12"/>
      <c r="D162" s="12"/>
      <c r="E162" s="12">
        <v>5</v>
      </c>
      <c r="F162" s="12">
        <v>5</v>
      </c>
    </row>
    <row r="163" spans="1:6" x14ac:dyDescent="0.25">
      <c r="A163" s="11"/>
      <c r="B163" s="12" t="s">
        <v>67</v>
      </c>
      <c r="C163" s="12" t="s">
        <v>219</v>
      </c>
      <c r="D163" s="12"/>
      <c r="E163" s="12">
        <v>5</v>
      </c>
      <c r="F163" s="12">
        <v>5</v>
      </c>
    </row>
    <row r="164" spans="1:6" x14ac:dyDescent="0.25">
      <c r="A164" s="11"/>
      <c r="B164" s="12"/>
      <c r="C164" s="12" t="s">
        <v>220</v>
      </c>
      <c r="D164" s="12"/>
      <c r="E164" s="12">
        <v>0</v>
      </c>
      <c r="F164" s="12">
        <v>5</v>
      </c>
    </row>
    <row r="165" spans="1:6" x14ac:dyDescent="0.25">
      <c r="A165" s="11"/>
      <c r="B165" s="12" t="s">
        <v>51</v>
      </c>
      <c r="C165" s="12" t="s">
        <v>221</v>
      </c>
      <c r="D165" s="12"/>
      <c r="E165" s="12">
        <v>0</v>
      </c>
      <c r="F165" s="12">
        <v>5</v>
      </c>
    </row>
    <row r="166" spans="1:6" x14ac:dyDescent="0.25">
      <c r="A166" s="11"/>
      <c r="B166" s="12" t="s">
        <v>192</v>
      </c>
      <c r="C166" s="12" t="s">
        <v>222</v>
      </c>
      <c r="D166" s="12"/>
      <c r="E166" s="12">
        <v>0</v>
      </c>
      <c r="F166" s="12">
        <v>5</v>
      </c>
    </row>
    <row r="167" spans="1:6" x14ac:dyDescent="0.25">
      <c r="A167" s="11"/>
      <c r="B167" s="12"/>
      <c r="C167" s="12" t="s">
        <v>223</v>
      </c>
      <c r="D167" s="12"/>
      <c r="E167" s="12">
        <v>0</v>
      </c>
      <c r="F167" s="12">
        <v>5</v>
      </c>
    </row>
    <row r="168" spans="1:6" x14ac:dyDescent="0.25">
      <c r="A168" s="11"/>
      <c r="B168" s="12" t="s">
        <v>52</v>
      </c>
      <c r="C168" s="12"/>
      <c r="D168" s="12"/>
      <c r="E168" s="12">
        <v>5</v>
      </c>
      <c r="F168" s="12">
        <v>10</v>
      </c>
    </row>
    <row r="169" spans="1:6" x14ac:dyDescent="0.25">
      <c r="A169" s="11"/>
      <c r="B169" s="12" t="s">
        <v>213</v>
      </c>
      <c r="C169" s="12" t="s">
        <v>67</v>
      </c>
      <c r="D169" s="12"/>
      <c r="E169" s="12">
        <v>5</v>
      </c>
      <c r="F169" s="12">
        <v>5</v>
      </c>
    </row>
    <row r="170" spans="1:6" x14ac:dyDescent="0.25">
      <c r="A170" s="11"/>
      <c r="B170" s="12"/>
      <c r="C170" s="12" t="s">
        <v>125</v>
      </c>
      <c r="D170" s="12"/>
      <c r="E170" s="12">
        <v>0</v>
      </c>
      <c r="F170" s="12">
        <v>5</v>
      </c>
    </row>
    <row r="171" spans="1:6" x14ac:dyDescent="0.25">
      <c r="A171" s="11"/>
      <c r="B171" s="12"/>
      <c r="C171" s="12" t="s">
        <v>224</v>
      </c>
      <c r="D171" s="12"/>
      <c r="E171" s="12">
        <v>0</v>
      </c>
      <c r="F171" s="12">
        <v>5</v>
      </c>
    </row>
    <row r="172" spans="1:6" x14ac:dyDescent="0.25">
      <c r="E172">
        <f>SUM(E162:E171)</f>
        <v>20</v>
      </c>
      <c r="F172">
        <f>SUM(F162:F171)</f>
        <v>55</v>
      </c>
    </row>
    <row r="174" spans="1:6" x14ac:dyDescent="0.25">
      <c r="A174" s="15" t="s">
        <v>228</v>
      </c>
      <c r="B174" s="13" t="s">
        <v>121</v>
      </c>
      <c r="C174" s="13"/>
      <c r="D174" s="13"/>
      <c r="E174" s="13">
        <v>5</v>
      </c>
      <c r="F174" s="13">
        <v>5</v>
      </c>
    </row>
    <row r="175" spans="1:6" x14ac:dyDescent="0.25">
      <c r="A175" s="15"/>
      <c r="B175" s="13" t="s">
        <v>214</v>
      </c>
      <c r="C175" s="13"/>
      <c r="D175" s="13"/>
      <c r="E175" s="13">
        <v>0</v>
      </c>
      <c r="F175" s="13">
        <v>5</v>
      </c>
    </row>
    <row r="176" spans="1:6" x14ac:dyDescent="0.25">
      <c r="A176" s="15"/>
      <c r="B176" s="13" t="s">
        <v>8</v>
      </c>
      <c r="C176" s="13"/>
      <c r="D176" s="13"/>
      <c r="E176" s="13">
        <v>5</v>
      </c>
      <c r="F176" s="13">
        <v>5</v>
      </c>
    </row>
    <row r="177" spans="1:8" x14ac:dyDescent="0.25">
      <c r="A177" s="15"/>
      <c r="B177" s="13" t="s">
        <v>122</v>
      </c>
      <c r="C177" s="13"/>
      <c r="D177" s="13"/>
      <c r="E177" s="13">
        <v>5</v>
      </c>
      <c r="F177" s="13">
        <v>5</v>
      </c>
    </row>
    <row r="178" spans="1:8" x14ac:dyDescent="0.25">
      <c r="A178" s="15"/>
      <c r="B178" s="13" t="s">
        <v>123</v>
      </c>
      <c r="C178" s="13"/>
      <c r="D178" s="13"/>
      <c r="E178" s="13">
        <v>0</v>
      </c>
      <c r="F178" s="13">
        <v>5</v>
      </c>
    </row>
    <row r="179" spans="1:8" x14ac:dyDescent="0.25">
      <c r="A179" s="15"/>
      <c r="B179" s="13" t="s">
        <v>124</v>
      </c>
      <c r="C179" s="13"/>
      <c r="D179" s="13"/>
      <c r="E179" s="13">
        <v>0</v>
      </c>
      <c r="F179" s="13">
        <v>5</v>
      </c>
    </row>
    <row r="180" spans="1:8" x14ac:dyDescent="0.25">
      <c r="A180" s="15"/>
      <c r="B180" s="13" t="s">
        <v>276</v>
      </c>
      <c r="C180" s="13"/>
      <c r="D180" s="13"/>
      <c r="E180" s="13">
        <v>5</v>
      </c>
      <c r="F180" s="13">
        <v>5</v>
      </c>
    </row>
    <row r="181" spans="1:8" x14ac:dyDescent="0.25">
      <c r="E181">
        <f>SUM(E174:E180)</f>
        <v>20</v>
      </c>
      <c r="F181">
        <f>SUM(F174:F180)</f>
        <v>35</v>
      </c>
    </row>
    <row r="183" spans="1:8" x14ac:dyDescent="0.25">
      <c r="A183" s="16" t="s">
        <v>125</v>
      </c>
      <c r="B183" s="14" t="s">
        <v>51</v>
      </c>
      <c r="C183" s="14"/>
      <c r="D183" s="14"/>
      <c r="E183" s="14">
        <v>3</v>
      </c>
      <c r="F183" s="14">
        <v>5</v>
      </c>
      <c r="H183" t="s">
        <v>380</v>
      </c>
    </row>
    <row r="184" spans="1:8" ht="225" x14ac:dyDescent="0.25">
      <c r="A184" s="16"/>
      <c r="B184" s="14" t="s">
        <v>212</v>
      </c>
      <c r="C184" s="14"/>
      <c r="D184" s="14"/>
      <c r="E184" s="14">
        <v>0</v>
      </c>
      <c r="F184" s="14">
        <v>5</v>
      </c>
      <c r="H184" s="24" t="s">
        <v>382</v>
      </c>
    </row>
    <row r="185" spans="1:8" x14ac:dyDescent="0.25">
      <c r="A185" s="16"/>
      <c r="B185" s="14" t="s">
        <v>126</v>
      </c>
      <c r="C185" s="14"/>
      <c r="D185" s="14"/>
      <c r="E185" s="14">
        <v>5</v>
      </c>
      <c r="F185" s="14">
        <v>5</v>
      </c>
    </row>
    <row r="186" spans="1:8" x14ac:dyDescent="0.25">
      <c r="A186" s="16"/>
      <c r="B186" s="14" t="s">
        <v>127</v>
      </c>
      <c r="C186" s="14"/>
      <c r="D186" s="14"/>
      <c r="E186" s="14">
        <v>2</v>
      </c>
      <c r="F186" s="14">
        <v>5</v>
      </c>
      <c r="G186" t="s">
        <v>381</v>
      </c>
    </row>
    <row r="187" spans="1:8" x14ac:dyDescent="0.25">
      <c r="A187" s="16"/>
      <c r="B187" s="14" t="s">
        <v>303</v>
      </c>
      <c r="C187" s="14"/>
      <c r="D187" s="14"/>
      <c r="E187" s="14">
        <v>5</v>
      </c>
      <c r="F187" s="14">
        <v>5</v>
      </c>
    </row>
    <row r="188" spans="1:8" x14ac:dyDescent="0.25">
      <c r="A188" s="16"/>
      <c r="B188" s="14" t="s">
        <v>56</v>
      </c>
      <c r="C188" s="14"/>
      <c r="D188" s="14"/>
      <c r="E188" s="14">
        <v>5</v>
      </c>
      <c r="F188" s="14">
        <v>5</v>
      </c>
    </row>
    <row r="189" spans="1:8" x14ac:dyDescent="0.25">
      <c r="A189" s="16"/>
      <c r="B189" s="14" t="s">
        <v>55</v>
      </c>
      <c r="C189" s="14"/>
      <c r="D189" s="14"/>
      <c r="E189" s="14">
        <v>5</v>
      </c>
      <c r="F189" s="14">
        <v>10</v>
      </c>
    </row>
    <row r="190" spans="1:8" x14ac:dyDescent="0.25">
      <c r="A190" s="16"/>
      <c r="B190" s="14" t="s">
        <v>128</v>
      </c>
      <c r="C190" s="14"/>
      <c r="D190" s="14"/>
      <c r="E190" s="14">
        <v>0</v>
      </c>
      <c r="F190" s="14">
        <v>5</v>
      </c>
      <c r="G190" t="s">
        <v>383</v>
      </c>
    </row>
    <row r="191" spans="1:8" x14ac:dyDescent="0.25">
      <c r="A191" s="16"/>
      <c r="B191" s="14" t="s">
        <v>129</v>
      </c>
      <c r="C191" s="14"/>
      <c r="D191" s="14"/>
      <c r="E191" s="14">
        <v>5</v>
      </c>
      <c r="F191" s="14">
        <v>5</v>
      </c>
    </row>
    <row r="192" spans="1:8" x14ac:dyDescent="0.25">
      <c r="A192" s="16"/>
      <c r="B192" s="14" t="s">
        <v>130</v>
      </c>
      <c r="C192" s="14"/>
      <c r="D192" s="14"/>
      <c r="E192" s="14">
        <v>1</v>
      </c>
      <c r="F192" s="14">
        <v>5</v>
      </c>
      <c r="G192" t="s">
        <v>384</v>
      </c>
    </row>
    <row r="193" spans="1:12" x14ac:dyDescent="0.25">
      <c r="A193" s="16"/>
      <c r="B193" s="14" t="s">
        <v>131</v>
      </c>
      <c r="C193" s="14"/>
      <c r="D193" s="14"/>
      <c r="E193" s="14">
        <v>5</v>
      </c>
      <c r="F193" s="14">
        <v>5</v>
      </c>
    </row>
    <row r="194" spans="1:12" x14ac:dyDescent="0.25">
      <c r="E194">
        <f>SUM(E183:E193)</f>
        <v>36</v>
      </c>
      <c r="F194">
        <f>SUM(F183:F193)</f>
        <v>60</v>
      </c>
    </row>
    <row r="197" spans="1:12" x14ac:dyDescent="0.25">
      <c r="A197" s="7" t="s">
        <v>154</v>
      </c>
      <c r="B197" s="8" t="s">
        <v>155</v>
      </c>
      <c r="C197" s="8" t="s">
        <v>156</v>
      </c>
      <c r="D197" s="8"/>
      <c r="E197" s="8">
        <v>5</v>
      </c>
      <c r="F197" s="8">
        <v>5</v>
      </c>
    </row>
    <row r="198" spans="1:12" x14ac:dyDescent="0.25">
      <c r="A198" s="7"/>
      <c r="B198" s="8"/>
      <c r="C198" s="8" t="s">
        <v>157</v>
      </c>
      <c r="D198" s="8"/>
      <c r="E198" s="8">
        <v>0</v>
      </c>
      <c r="F198" s="8">
        <v>5</v>
      </c>
      <c r="H198" t="s">
        <v>385</v>
      </c>
      <c r="I198" t="s">
        <v>387</v>
      </c>
      <c r="J198" t="s">
        <v>386</v>
      </c>
      <c r="L198" t="s">
        <v>388</v>
      </c>
    </row>
    <row r="199" spans="1:12" x14ac:dyDescent="0.25">
      <c r="A199" s="7"/>
      <c r="B199" s="8"/>
      <c r="C199" s="8" t="s">
        <v>158</v>
      </c>
      <c r="D199" s="8"/>
      <c r="E199" s="8">
        <v>5</v>
      </c>
      <c r="F199" s="8">
        <v>5</v>
      </c>
    </row>
    <row r="200" spans="1:12" x14ac:dyDescent="0.25">
      <c r="A200" s="7"/>
      <c r="B200" s="8" t="s">
        <v>159</v>
      </c>
      <c r="C200" s="8" t="s">
        <v>160</v>
      </c>
      <c r="D200" s="8"/>
      <c r="E200" s="8">
        <v>5</v>
      </c>
      <c r="F200" s="8">
        <v>5</v>
      </c>
    </row>
    <row r="201" spans="1:12" x14ac:dyDescent="0.25">
      <c r="A201" s="7"/>
      <c r="B201" s="8"/>
      <c r="C201" s="8" t="s">
        <v>161</v>
      </c>
      <c r="D201" s="8"/>
      <c r="E201" s="8">
        <v>0</v>
      </c>
      <c r="F201" s="8">
        <v>5</v>
      </c>
    </row>
    <row r="202" spans="1:12" x14ac:dyDescent="0.25">
      <c r="A202" s="7"/>
      <c r="B202" s="8"/>
      <c r="C202" s="8" t="s">
        <v>162</v>
      </c>
      <c r="D202" s="8"/>
      <c r="E202" s="8">
        <v>0</v>
      </c>
      <c r="F202" s="8">
        <v>5</v>
      </c>
    </row>
    <row r="203" spans="1:12" x14ac:dyDescent="0.25">
      <c r="A203" s="7"/>
      <c r="B203" s="8"/>
      <c r="C203" s="8" t="s">
        <v>163</v>
      </c>
      <c r="D203" s="8"/>
      <c r="E203" s="8">
        <v>0</v>
      </c>
      <c r="F203" s="8">
        <v>5</v>
      </c>
    </row>
    <row r="204" spans="1:12" x14ac:dyDescent="0.25">
      <c r="A204" s="7"/>
      <c r="B204" s="8"/>
      <c r="C204" s="8" t="s">
        <v>279</v>
      </c>
      <c r="D204" s="8"/>
      <c r="E204" s="8">
        <v>0</v>
      </c>
      <c r="F204" s="8">
        <v>5</v>
      </c>
    </row>
    <row r="205" spans="1:12" x14ac:dyDescent="0.25">
      <c r="A205" s="7"/>
      <c r="B205" s="8" t="s">
        <v>165</v>
      </c>
      <c r="C205" s="8"/>
      <c r="D205" s="8"/>
      <c r="E205" s="8">
        <v>5</v>
      </c>
      <c r="F205" s="8">
        <v>5</v>
      </c>
      <c r="H205" t="s">
        <v>377</v>
      </c>
      <c r="I205" t="s">
        <v>378</v>
      </c>
    </row>
    <row r="206" spans="1:12" x14ac:dyDescent="0.25">
      <c r="A206" s="7"/>
      <c r="B206" s="8" t="s">
        <v>189</v>
      </c>
      <c r="C206" s="8" t="s">
        <v>167</v>
      </c>
      <c r="D206" s="8"/>
      <c r="E206" s="8">
        <v>5</v>
      </c>
      <c r="F206" s="8">
        <v>5</v>
      </c>
    </row>
    <row r="207" spans="1:12" x14ac:dyDescent="0.25">
      <c r="A207" s="7"/>
      <c r="B207" s="8"/>
      <c r="C207" s="8" t="s">
        <v>168</v>
      </c>
      <c r="D207" s="8"/>
      <c r="E207" s="8">
        <v>5</v>
      </c>
      <c r="F207" s="8">
        <v>5</v>
      </c>
    </row>
    <row r="208" spans="1:12" x14ac:dyDescent="0.25">
      <c r="A208" s="7"/>
      <c r="B208" s="8"/>
      <c r="C208" s="8" t="s">
        <v>13</v>
      </c>
      <c r="D208" s="8"/>
      <c r="E208" s="8">
        <v>0</v>
      </c>
      <c r="F208" s="8">
        <v>5</v>
      </c>
    </row>
    <row r="209" spans="1:7" x14ac:dyDescent="0.25">
      <c r="A209" s="7"/>
      <c r="B209" s="8"/>
      <c r="C209" s="8" t="s">
        <v>166</v>
      </c>
      <c r="D209" s="8"/>
      <c r="E209" s="8">
        <v>5</v>
      </c>
      <c r="F209" s="8">
        <v>5</v>
      </c>
    </row>
    <row r="210" spans="1:7" x14ac:dyDescent="0.25">
      <c r="A210" s="7"/>
      <c r="B210" s="8"/>
      <c r="C210" s="8" t="s">
        <v>281</v>
      </c>
      <c r="D210" s="8"/>
      <c r="E210" s="8">
        <v>0</v>
      </c>
      <c r="F210" s="8">
        <v>5</v>
      </c>
    </row>
    <row r="211" spans="1:7" x14ac:dyDescent="0.25">
      <c r="A211" s="7"/>
      <c r="B211" s="8"/>
      <c r="C211" s="8" t="s">
        <v>282</v>
      </c>
      <c r="D211" s="8"/>
      <c r="E211" s="8">
        <v>0</v>
      </c>
      <c r="F211" s="8">
        <v>5</v>
      </c>
    </row>
    <row r="212" spans="1:7" x14ac:dyDescent="0.25">
      <c r="A212" s="7"/>
      <c r="B212" s="8" t="s">
        <v>280</v>
      </c>
      <c r="C212" s="8"/>
      <c r="D212" s="8"/>
      <c r="E212" s="8">
        <v>0</v>
      </c>
      <c r="F212" s="8">
        <v>5</v>
      </c>
    </row>
    <row r="213" spans="1:7" x14ac:dyDescent="0.25">
      <c r="A213" s="7"/>
      <c r="B213" s="8"/>
      <c r="C213" s="8"/>
      <c r="D213" s="8"/>
      <c r="E213" s="8">
        <v>0</v>
      </c>
      <c r="F213" s="8"/>
    </row>
    <row r="214" spans="1:7" x14ac:dyDescent="0.25">
      <c r="A214" s="7"/>
      <c r="B214" s="8"/>
      <c r="C214" s="8"/>
      <c r="D214" s="8"/>
      <c r="E214" s="8">
        <v>0</v>
      </c>
      <c r="F214" s="8"/>
    </row>
    <row r="215" spans="1:7" x14ac:dyDescent="0.25">
      <c r="E215">
        <f>SUM(E197:E214)</f>
        <v>35</v>
      </c>
      <c r="F215">
        <f>SUM(F197:F214)</f>
        <v>80</v>
      </c>
    </row>
    <row r="220" spans="1:7" x14ac:dyDescent="0.25">
      <c r="A220" s="7"/>
      <c r="B220" t="s">
        <v>193</v>
      </c>
      <c r="E220">
        <f>E47+E93+E215</f>
        <v>74</v>
      </c>
      <c r="F220">
        <f>F47+F93+F215</f>
        <v>200</v>
      </c>
    </row>
    <row r="221" spans="1:7" x14ac:dyDescent="0.25">
      <c r="A221" s="11" t="str">
        <f>Report!A293</f>
        <v>Vikas Ramaswamy J</v>
      </c>
      <c r="B221" t="s">
        <v>194</v>
      </c>
      <c r="E221">
        <f>E73+E81+E99+E109+E139+E172</f>
        <v>88</v>
      </c>
      <c r="F221">
        <f>F73+F81+F99+F109+F139+F172</f>
        <v>200</v>
      </c>
      <c r="G221" s="25">
        <f>(E221+E220)/(F221+F220)</f>
        <v>0.40500000000000003</v>
      </c>
    </row>
    <row r="222" spans="1:7" x14ac:dyDescent="0.25">
      <c r="A222" s="15" t="str">
        <f>Report!A294</f>
        <v>Adarsh Pal</v>
      </c>
      <c r="B222" t="s">
        <v>195</v>
      </c>
      <c r="E222">
        <f>E181+E146+E119+E60+E34+E66</f>
        <v>80</v>
      </c>
      <c r="F222">
        <f>F181+F146+F119+F60+F34+F66</f>
        <v>235</v>
      </c>
      <c r="G222" s="25">
        <f>(E222+E220)/(F222+F220)</f>
        <v>0.35402298850574715</v>
      </c>
    </row>
    <row r="223" spans="1:7" x14ac:dyDescent="0.25">
      <c r="A223" s="16" t="str">
        <f>Report!A295</f>
        <v>Sangram Patil</v>
      </c>
      <c r="B223" t="s">
        <v>196</v>
      </c>
      <c r="E223">
        <f>E194+E153+E129+E38+E160</f>
        <v>90</v>
      </c>
      <c r="F223">
        <f>F194+F153+F129+F38+F160</f>
        <v>200</v>
      </c>
      <c r="G223" s="25">
        <f>(E223+E220)/(F223+F220)</f>
        <v>0.41</v>
      </c>
    </row>
    <row r="226" spans="1:6" x14ac:dyDescent="0.25">
      <c r="E226" t="s">
        <v>278</v>
      </c>
      <c r="F226" t="s">
        <v>277</v>
      </c>
    </row>
    <row r="227" spans="1:6" x14ac:dyDescent="0.25">
      <c r="C227" t="s">
        <v>241</v>
      </c>
      <c r="F227" t="s">
        <v>242</v>
      </c>
    </row>
    <row r="228" spans="1:6" x14ac:dyDescent="0.25">
      <c r="E228">
        <v>45</v>
      </c>
      <c r="F228">
        <v>4</v>
      </c>
    </row>
    <row r="229" spans="1:6" x14ac:dyDescent="0.25">
      <c r="A229" s="21"/>
      <c r="B229" s="21"/>
      <c r="E229">
        <f>E228+(E237-E228)/9</f>
        <v>50</v>
      </c>
      <c r="F229">
        <v>3.7</v>
      </c>
    </row>
    <row r="230" spans="1:6" x14ac:dyDescent="0.25">
      <c r="A230" s="21"/>
      <c r="B230" s="21"/>
      <c r="E230">
        <f>E229+(E237-E228)/9</f>
        <v>55</v>
      </c>
      <c r="F230">
        <v>3.3</v>
      </c>
    </row>
    <row r="231" spans="1:6" x14ac:dyDescent="0.25">
      <c r="A231" s="21"/>
      <c r="B231" s="21"/>
      <c r="E231">
        <f>E230+(E237-E228)/9</f>
        <v>60</v>
      </c>
      <c r="F231">
        <v>3</v>
      </c>
    </row>
    <row r="232" spans="1:6" x14ac:dyDescent="0.25">
      <c r="A232" s="21"/>
      <c r="B232" s="21"/>
      <c r="E232">
        <f>E231+(E237-E228)/9</f>
        <v>65</v>
      </c>
      <c r="F232">
        <v>2.7</v>
      </c>
    </row>
    <row r="233" spans="1:6" x14ac:dyDescent="0.25">
      <c r="A233" s="21"/>
      <c r="B233" s="21"/>
      <c r="E233">
        <f>E232+(E237-E228)/9</f>
        <v>70</v>
      </c>
      <c r="F233">
        <v>2.2999999999999998</v>
      </c>
    </row>
    <row r="234" spans="1:6" x14ac:dyDescent="0.25">
      <c r="A234" s="21"/>
      <c r="B234" s="21"/>
      <c r="E234">
        <f>E233+(E237-E228)/9</f>
        <v>75</v>
      </c>
      <c r="F234">
        <v>2</v>
      </c>
    </row>
    <row r="235" spans="1:6" x14ac:dyDescent="0.25">
      <c r="A235" s="21"/>
      <c r="B235" s="21"/>
      <c r="E235">
        <f>E234+(E237-E228)/9</f>
        <v>80</v>
      </c>
      <c r="F235">
        <v>1.7</v>
      </c>
    </row>
    <row r="236" spans="1:6" x14ac:dyDescent="0.25">
      <c r="A236" s="21"/>
      <c r="B236" s="21"/>
      <c r="E236">
        <f>E235+(E237-E228)/9</f>
        <v>85</v>
      </c>
      <c r="F236">
        <v>1.3</v>
      </c>
    </row>
    <row r="237" spans="1:6" x14ac:dyDescent="0.25">
      <c r="E237">
        <v>90</v>
      </c>
      <c r="F237">
        <v>1</v>
      </c>
    </row>
    <row r="238" spans="1:6" x14ac:dyDescent="0.25">
      <c r="D238" t="s">
        <v>243</v>
      </c>
    </row>
    <row r="1047726" spans="6:6" x14ac:dyDescent="0.25">
      <c r="F1047726" s="8"/>
    </row>
  </sheetData>
  <mergeCells count="2">
    <mergeCell ref="A1:C1"/>
    <mergeCell ref="A5:C5"/>
  </mergeCells>
  <dataValidations count="2">
    <dataValidation type="list" allowBlank="1" showInputMessage="1" showErrorMessage="1" promptTitle="Study Course" prompt="Choose your Study Course" sqref="B15">
      <formula1>"Technical Management, Business Intelligen ans Data Analytics,Maschinenbau,Indin,IBS,Maschinenbau und Design,Maschinenbau und Design im Praxisverbund,Engineering Physics,other"</formula1>
    </dataValidation>
    <dataValidation allowBlank="1" showInputMessage="1" showErrorMessage="1" promptTitle="Name of the module" prompt="e.g. _x000a_Master Thesis_x000a_Bachelor Thesis _x000a_Mathematics and Analytics_x000a_Projekt 1_x000a_Project T_x000a_Technisches Projekt" sqref="B22"/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Report</vt:lpstr>
      <vt:lpstr>Project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Elmar Wings</dc:creator>
  <cp:lastModifiedBy>Elmar Wings</cp:lastModifiedBy>
  <dcterms:created xsi:type="dcterms:W3CDTF">2022-07-20T06:43:31Z</dcterms:created>
  <dcterms:modified xsi:type="dcterms:W3CDTF">2023-07-14T16:30:54Z</dcterms:modified>
</cp:coreProperties>
</file>