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6870" windowWidth="29040" windowHeight="15840" tabRatio="600" firstSheet="0" activeTab="0" autoFilterDateGrouping="1"/>
  </bookViews>
  <sheets>
    <sheet xmlns:r="http://schemas.openxmlformats.org/officeDocument/2006/relationships" name="Monitoring Piping" sheetId="1" state="visible" r:id="rId1"/>
    <sheet xmlns:r="http://schemas.openxmlformats.org/officeDocument/2006/relationships" name="Updates from Engineer" sheetId="2" state="visible" r:id="rId2"/>
    <sheet xmlns:r="http://schemas.openxmlformats.org/officeDocument/2006/relationships" name="Conflict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ptos narrow"/>
      <color theme="1"/>
      <sz val="10"/>
    </font>
    <font>
      <name val="Aptos narrow"/>
      <sz val="10"/>
    </font>
  </fonts>
  <fills count="7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1" fillId="0" borderId="0"/>
    <xf numFmtId="43" fontId="1" fillId="0" borderId="0"/>
  </cellStyleXfs>
  <cellXfs count="13">
    <xf numFmtId="0" fontId="0" fillId="0" borderId="0" pivotButton="0" quotePrefix="0" xfId="0"/>
    <xf numFmtId="0" fontId="0" fillId="2" borderId="1" applyAlignment="1" pivotButton="0" quotePrefix="0" xfId="0">
      <alignment wrapText="1"/>
    </xf>
    <xf numFmtId="0" fontId="0" fillId="3" borderId="1" pivotButton="0" quotePrefix="0" xfId="0"/>
    <xf numFmtId="0" fontId="0" fillId="4" borderId="1" pivotButton="0" quotePrefix="0" xfId="0"/>
    <xf numFmtId="14" fontId="0" fillId="5" borderId="1" pivotButton="0" quotePrefix="0" xfId="0"/>
    <xf numFmtId="14" fontId="0" fillId="6" borderId="1" pivotButton="0" quotePrefix="0" xfId="0"/>
    <xf numFmtId="0" fontId="0" fillId="0" borderId="0" pivotButton="0" quotePrefix="0" xfId="0"/>
    <xf numFmtId="14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2" fillId="0" borderId="1" applyAlignment="1" pivotButton="0" quotePrefix="0" xfId="1">
      <alignment horizontal="center" vertical="center"/>
    </xf>
    <xf numFmtId="0" fontId="2" fillId="0" borderId="0" pivotButton="0" quotePrefix="0" xfId="0"/>
    <xf numFmtId="14" fontId="2" fillId="0" borderId="0" pivotButton="0" quotePrefix="0" xfId="0"/>
  </cellXfs>
  <cellStyles count="2">
    <cellStyle name="Normal" xfId="0" builtinId="0"/>
    <cellStyle name="Comma 2 3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H5"/>
  <sheetViews>
    <sheetView tabSelected="1" topLeftCell="AK1" zoomScale="70" zoomScaleNormal="70" workbookViewId="0">
      <selection activeCell="AP15" sqref="AP15"/>
    </sheetView>
  </sheetViews>
  <sheetFormatPr baseColWidth="8" defaultRowHeight="13.2"/>
  <cols>
    <col width="8.6640625" customWidth="1" style="12" min="1" max="1"/>
    <col width="9.77734375" bestFit="1" customWidth="1" style="12" min="2" max="2"/>
    <col width="9.33203125" bestFit="1" customWidth="1" style="12" min="3" max="3"/>
    <col width="17.109375" bestFit="1" customWidth="1" style="12" min="4" max="4"/>
    <col width="12.44140625" bestFit="1" customWidth="1" style="12" min="5" max="5"/>
    <col width="10.88671875" bestFit="1" customWidth="1" style="12" min="6" max="6"/>
    <col width="3.77734375" bestFit="1" customWidth="1" style="12" min="7" max="7"/>
    <col width="6" bestFit="1" customWidth="1" style="11" min="8" max="8"/>
    <col width="7.5546875" bestFit="1" customWidth="1" style="11" min="9" max="9"/>
    <col width="6.88671875" bestFit="1" customWidth="1" style="11" min="10" max="10"/>
    <col width="9" bestFit="1" customWidth="1" style="11" min="11" max="11"/>
    <col width="11.88671875" bestFit="1" customWidth="1" style="11" min="12" max="12"/>
    <col width="8.6640625" bestFit="1" customWidth="1" style="11" min="13" max="13"/>
    <col width="11.33203125" bestFit="1" customWidth="1" style="11" min="14" max="14"/>
    <col width="10.88671875" bestFit="1" customWidth="1" style="11" min="15" max="15"/>
    <col width="12.21875" bestFit="1" customWidth="1" style="11" min="16" max="16"/>
    <col width="6.109375" bestFit="1" customWidth="1" style="11" min="17" max="17"/>
    <col width="4.88671875" bestFit="1" customWidth="1" style="11" min="18" max="18"/>
    <col width="8.77734375" bestFit="1" customWidth="1" style="11" min="19" max="19"/>
    <col width="11.6640625" bestFit="1" customWidth="1" style="11" min="20" max="20"/>
    <col width="9.77734375" bestFit="1" customWidth="1" style="11" min="21" max="21"/>
    <col width="12.33203125" bestFit="1" customWidth="1" style="11" min="22" max="22"/>
    <col width="3.88671875" bestFit="1" customWidth="1" style="11" min="23" max="23"/>
    <col width="18.5546875" bestFit="1" customWidth="1" style="11" min="24" max="24"/>
    <col width="18.33203125" bestFit="1" customWidth="1" style="11" min="25" max="25"/>
    <col width="6.88671875" bestFit="1" customWidth="1" style="11" min="26" max="26"/>
    <col width="9.77734375" bestFit="1" customWidth="1" style="11" min="27" max="27"/>
    <col width="10.77734375" bestFit="1" customWidth="1" style="11" min="28" max="28"/>
    <col width="13.5546875" bestFit="1" customWidth="1" style="11" min="29" max="29"/>
    <col width="7.5546875" bestFit="1" customWidth="1" style="11" min="30" max="30"/>
    <col width="12.77734375" bestFit="1" customWidth="1" style="11" min="31" max="31"/>
    <col width="15.21875" bestFit="1" customWidth="1" style="11" min="32" max="32"/>
    <col width="14.6640625" bestFit="1" customWidth="1" style="11" min="33" max="33"/>
    <col width="13.88671875" bestFit="1" customWidth="1" style="11" min="34" max="35"/>
    <col width="8.21875" bestFit="1" customWidth="1" style="11" min="36" max="36"/>
    <col width="20.88671875" bestFit="1" customWidth="1" style="11" min="37" max="37"/>
    <col width="11.6640625" bestFit="1" customWidth="1" style="11" min="38" max="38"/>
    <col width="7.109375" bestFit="1" customWidth="1" style="11" min="39" max="39"/>
    <col width="13.5546875" bestFit="1" customWidth="1" style="11" min="40" max="40"/>
    <col width="7.5546875" bestFit="1" customWidth="1" style="11" min="41" max="41"/>
    <col width="12.77734375" bestFit="1" customWidth="1" style="11" min="42" max="42"/>
    <col width="15.21875" bestFit="1" customWidth="1" style="11" min="43" max="43"/>
    <col width="14.6640625" bestFit="1" customWidth="1" style="11" min="44" max="44"/>
    <col width="13.88671875" bestFit="1" customWidth="1" style="11" min="45" max="46"/>
    <col width="8.21875" bestFit="1" customWidth="1" style="11" min="47" max="47"/>
    <col width="20.88671875" bestFit="1" customWidth="1" style="11" min="48" max="48"/>
    <col width="11.6640625" bestFit="1" customWidth="1" style="11" min="49" max="49"/>
    <col width="7.109375" bestFit="1" customWidth="1" style="11" min="50" max="50"/>
    <col width="13.44140625" bestFit="1" customWidth="1" style="11" min="51" max="51"/>
    <col width="7.44140625" bestFit="1" customWidth="1" style="11" min="52" max="52"/>
    <col width="12.6640625" bestFit="1" customWidth="1" style="11" min="53" max="53"/>
    <col width="15" bestFit="1" customWidth="1" style="11" min="54" max="54"/>
    <col width="14.5546875" bestFit="1" customWidth="1" style="11" min="55" max="55"/>
    <col width="13.77734375" bestFit="1" customWidth="1" style="11" min="56" max="57"/>
    <col width="8" bestFit="1" customWidth="1" style="11" min="58" max="58"/>
    <col width="20.77734375" bestFit="1" customWidth="1" style="11" min="59" max="59"/>
    <col width="11.5546875" bestFit="1" customWidth="1" style="11" min="60" max="60"/>
    <col width="6.88671875" bestFit="1" customWidth="1" style="11" min="61" max="61"/>
    <col width="15.6640625" bestFit="1" customWidth="1" style="11" min="62" max="62"/>
    <col width="13.5546875" bestFit="1" customWidth="1" style="11" min="63" max="63"/>
    <col width="10.88671875" bestFit="1" customWidth="1" style="11" min="64" max="64"/>
    <col width="6" bestFit="1" customWidth="1" style="11" min="65" max="65"/>
    <col width="12.77734375" bestFit="1" customWidth="1" style="11" min="66" max="66"/>
    <col width="15.5546875" bestFit="1" customWidth="1" style="11" min="67" max="67"/>
    <col width="20.88671875" bestFit="1" customWidth="1" style="11" min="68" max="68"/>
    <col width="15.5546875" bestFit="1" customWidth="1" style="11" min="69" max="69"/>
    <col width="20.77734375" bestFit="1" customWidth="1" style="11" min="70" max="70"/>
    <col width="13.5546875" bestFit="1" customWidth="1" style="11" min="71" max="71"/>
    <col width="10.88671875" bestFit="1" customWidth="1" style="11" min="72" max="72"/>
    <col width="6" bestFit="1" customWidth="1" style="11" min="73" max="73"/>
    <col width="12.77734375" bestFit="1" customWidth="1" style="11" min="74" max="74"/>
    <col width="15.5546875" bestFit="1" customWidth="1" style="11" min="75" max="75"/>
    <col width="20.88671875" bestFit="1" customWidth="1" style="11" min="76" max="76"/>
    <col width="15.5546875" bestFit="1" customWidth="1" style="11" min="77" max="77"/>
    <col width="20.77734375" bestFit="1" customWidth="1" style="11" min="78" max="78"/>
    <col width="13.44140625" bestFit="1" customWidth="1" style="11" min="79" max="79"/>
    <col width="10.77734375" bestFit="1" customWidth="1" style="11" min="80" max="80"/>
    <col width="5.77734375" bestFit="1" customWidth="1" style="11" min="81" max="81"/>
    <col width="12.6640625" bestFit="1" customWidth="1" style="11" min="82" max="82"/>
    <col width="15.33203125" bestFit="1" customWidth="1" style="11" min="83" max="83"/>
    <col width="20.77734375" bestFit="1" customWidth="1" style="11" min="84" max="84"/>
    <col width="15.33203125" bestFit="1" customWidth="1" style="11" min="85" max="85"/>
    <col width="20.5546875" bestFit="1" customWidth="1" style="11" min="86" max="86"/>
    <col width="20.5546875" customWidth="1" style="11" min="87" max="87"/>
    <col width="18.6640625" bestFit="1" customWidth="1" style="11" min="88" max="88"/>
    <col width="16.6640625" bestFit="1" customWidth="1" style="11" min="89" max="89"/>
    <col width="17.77734375" bestFit="1" customWidth="1" style="11" min="90" max="90"/>
    <col width="19.109375" bestFit="1" customWidth="1" style="11" min="91" max="91"/>
    <col width="16.88671875" bestFit="1" customWidth="1" style="11" min="92" max="92"/>
    <col width="18" bestFit="1" customWidth="1" style="11" min="93" max="93"/>
    <col width="29.77734375" bestFit="1" customWidth="1" style="11" min="94" max="94"/>
    <col width="32.6640625" bestFit="1" customWidth="1" style="11" min="95" max="95"/>
    <col width="36.109375" bestFit="1" customWidth="1" style="11" min="96" max="96"/>
    <col width="26.33203125" bestFit="1" customWidth="1" style="11" min="97" max="97"/>
    <col width="13.5546875" bestFit="1" customWidth="1" style="11" min="98" max="98"/>
    <col width="13.44140625" bestFit="1" customWidth="1" style="11" min="99" max="99"/>
    <col width="13.109375" bestFit="1" customWidth="1" style="11" min="100" max="100"/>
    <col width="6.77734375" bestFit="1" customWidth="1" style="11" min="101" max="101"/>
    <col width="9.109375" bestFit="1" customWidth="1" style="11" min="102" max="102"/>
    <col width="8.88671875" customWidth="1" style="11" min="103" max="103"/>
    <col width="8.88671875" customWidth="1" style="11" min="104" max="16384"/>
  </cols>
  <sheetData>
    <row r="1" ht="13.2" customHeight="1" s="6">
      <c r="A1" s="7" t="inlineStr">
        <is>
          <t>LOI Date</t>
        </is>
      </c>
      <c r="B1" s="7" t="inlineStr">
        <is>
          <t>KOM Date</t>
        </is>
      </c>
      <c r="C1" s="7" t="inlineStr">
        <is>
          <t>Schedule</t>
        </is>
      </c>
      <c r="D1" s="7" t="inlineStr">
        <is>
          <t>Welding Map Date</t>
        </is>
      </c>
      <c r="E1" s="7" t="inlineStr">
        <is>
          <t>Receive Dwg</t>
        </is>
      </c>
      <c r="F1" s="7" t="inlineStr">
        <is>
          <t>Start Fabric</t>
        </is>
      </c>
      <c r="G1" s="8" t="inlineStr">
        <is>
          <t>NS</t>
        </is>
      </c>
      <c r="H1" s="8" t="inlineStr">
        <is>
          <t>AREA</t>
        </is>
      </c>
      <c r="I1" s="8" t="inlineStr">
        <is>
          <t>System</t>
        </is>
      </c>
      <c r="J1" s="8" t="inlineStr">
        <is>
          <t>Priority</t>
        </is>
      </c>
      <c r="K1" s="8" t="inlineStr">
        <is>
          <t>Sub Area</t>
        </is>
      </c>
      <c r="L1" s="8" t="inlineStr">
        <is>
          <t>Drawing No.</t>
        </is>
      </c>
      <c r="M1" s="9" t="inlineStr">
        <is>
          <t>LINE NO</t>
        </is>
      </c>
      <c r="N1" s="8" t="inlineStr">
        <is>
          <t>LINE CODE</t>
        </is>
      </c>
      <c r="O1" s="8" t="inlineStr">
        <is>
          <t>MAT'L LINE</t>
        </is>
      </c>
      <c r="P1" s="8" t="inlineStr">
        <is>
          <t>MAT'L CODE</t>
        </is>
      </c>
      <c r="Q1" s="8" t="inlineStr">
        <is>
          <t>PAGE</t>
        </is>
      </c>
      <c r="R1" s="8" t="inlineStr">
        <is>
          <t>REV</t>
        </is>
      </c>
      <c r="S1" s="8" t="inlineStr">
        <is>
          <t>FW / SW</t>
        </is>
      </c>
      <c r="T1" s="8" t="inlineStr">
        <is>
          <t>JOINT TYPE</t>
        </is>
      </c>
      <c r="U1" s="8" t="inlineStr">
        <is>
          <t>JOINT NO</t>
        </is>
      </c>
      <c r="V1" s="8" t="inlineStr">
        <is>
          <t>PIPE SPOOL</t>
        </is>
      </c>
      <c r="W1" s="8" t="inlineStr">
        <is>
          <t>DN</t>
        </is>
      </c>
      <c r="X1" s="8" t="inlineStr">
        <is>
          <t>DIA-INCH PLAN SW</t>
        </is>
      </c>
      <c r="Y1" s="8" t="inlineStr">
        <is>
          <t>DIA-INCH PLAN FW</t>
        </is>
      </c>
      <c r="Z1" s="8" t="inlineStr">
        <is>
          <t>TOTAL</t>
        </is>
      </c>
      <c r="AA1" s="8" t="inlineStr">
        <is>
          <t>Comment</t>
        </is>
      </c>
      <c r="AB1" s="8" t="inlineStr">
        <is>
          <t>P LEGEND</t>
        </is>
      </c>
      <c r="AC1" s="8" t="inlineStr">
        <is>
          <t>P MATL CODE</t>
        </is>
      </c>
      <c r="AD1" s="8" t="inlineStr">
        <is>
          <t>P TYPE</t>
        </is>
      </c>
      <c r="AE1" s="8" t="inlineStr">
        <is>
          <t>P MATL TYPE</t>
        </is>
      </c>
      <c r="AF1" s="8" t="inlineStr">
        <is>
          <t>P GROUP MATL</t>
        </is>
      </c>
      <c r="AG1" s="8" t="inlineStr">
        <is>
          <t>P CLASS / SCH</t>
        </is>
      </c>
      <c r="AH1" s="8" t="inlineStr">
        <is>
          <t>P BASE SIZE 1</t>
        </is>
      </c>
      <c r="AI1" s="8" t="inlineStr">
        <is>
          <t>P BASE SIZE 2</t>
        </is>
      </c>
      <c r="AJ1" s="8" t="inlineStr">
        <is>
          <t>P THK 1</t>
        </is>
      </c>
      <c r="AK1" s="8" t="inlineStr">
        <is>
          <t>P Standard Matl Name</t>
        </is>
      </c>
      <c r="AL1" s="8" t="inlineStr">
        <is>
          <t>P QTY MATL</t>
        </is>
      </c>
      <c r="AM1" s="8" t="inlineStr">
        <is>
          <t>P UOM</t>
        </is>
      </c>
      <c r="AN1" s="8" t="inlineStr">
        <is>
          <t>S MATL CODE</t>
        </is>
      </c>
      <c r="AO1" s="8" t="inlineStr">
        <is>
          <t>S TYPE</t>
        </is>
      </c>
      <c r="AP1" s="8" t="inlineStr">
        <is>
          <t>S MATL TYPE</t>
        </is>
      </c>
      <c r="AQ1" s="8" t="inlineStr">
        <is>
          <t>S GROUP MATL</t>
        </is>
      </c>
      <c r="AR1" s="8" t="inlineStr">
        <is>
          <t>S CLASS / SCH</t>
        </is>
      </c>
      <c r="AS1" s="8" t="inlineStr">
        <is>
          <t>S BASE SIZE 1</t>
        </is>
      </c>
      <c r="AT1" s="8" t="inlineStr">
        <is>
          <t>S BASE SIZE 2</t>
        </is>
      </c>
      <c r="AU1" s="8" t="inlineStr">
        <is>
          <t>S THK 1</t>
        </is>
      </c>
      <c r="AV1" s="8" t="inlineStr">
        <is>
          <t>S Standard Matl Name</t>
        </is>
      </c>
      <c r="AW1" s="8" t="inlineStr">
        <is>
          <t>S QTY MATL</t>
        </is>
      </c>
      <c r="AX1" s="8" t="inlineStr">
        <is>
          <t>S UOM</t>
        </is>
      </c>
      <c r="AY1" s="8" t="inlineStr">
        <is>
          <t>T MATL CODE</t>
        </is>
      </c>
      <c r="AZ1" s="8" t="inlineStr">
        <is>
          <t>T TYPE</t>
        </is>
      </c>
      <c r="BA1" s="8" t="inlineStr">
        <is>
          <t>T MATL TYPE</t>
        </is>
      </c>
      <c r="BB1" s="8" t="inlineStr">
        <is>
          <t>T GROUP MATL</t>
        </is>
      </c>
      <c r="BC1" s="8" t="inlineStr">
        <is>
          <t>T CLASS / SCH</t>
        </is>
      </c>
      <c r="BD1" s="8" t="inlineStr">
        <is>
          <t>T BASE SIZE 1</t>
        </is>
      </c>
      <c r="BE1" s="8" t="inlineStr">
        <is>
          <t>T BASE SIZE 2</t>
        </is>
      </c>
      <c r="BF1" s="8" t="inlineStr">
        <is>
          <t>T THK 1</t>
        </is>
      </c>
      <c r="BG1" s="8" t="inlineStr">
        <is>
          <t>T Standard Matl Name</t>
        </is>
      </c>
      <c r="BH1" s="8" t="inlineStr">
        <is>
          <t>T QTY MATL</t>
        </is>
      </c>
      <c r="BI1" s="8" t="inlineStr">
        <is>
          <t>T UOM</t>
        </is>
      </c>
      <c r="BJ1" s="8" t="inlineStr">
        <is>
          <t>MATL REMARKS</t>
        </is>
      </c>
      <c r="BK1" s="8" t="inlineStr">
        <is>
          <t>P SR / MIR NO</t>
        </is>
      </c>
      <c r="BL1" s="8" t="inlineStr">
        <is>
          <t>P SR DATE</t>
        </is>
      </c>
      <c r="BM1" s="8" t="inlineStr">
        <is>
          <t>P PIC</t>
        </is>
      </c>
      <c r="BN1" s="8" t="inlineStr">
        <is>
          <t>P QTY TOTAL</t>
        </is>
      </c>
      <c r="BO1" s="8" t="inlineStr">
        <is>
          <t>P QTY HAULING</t>
        </is>
      </c>
      <c r="BP1" s="8" t="inlineStr">
        <is>
          <t>P QTY OUTSTANDING</t>
        </is>
      </c>
      <c r="BQ1" s="8" t="inlineStr">
        <is>
          <t>P QTY MAPPING</t>
        </is>
      </c>
      <c r="BR1" s="8" t="inlineStr">
        <is>
          <t>P MAPPING BALANCE</t>
        </is>
      </c>
      <c r="BS1" s="8" t="inlineStr">
        <is>
          <t>S SR / MIR NO</t>
        </is>
      </c>
      <c r="BT1" s="8" t="inlineStr">
        <is>
          <t>S SR DATE</t>
        </is>
      </c>
      <c r="BU1" s="8" t="inlineStr">
        <is>
          <t>S PIC</t>
        </is>
      </c>
      <c r="BV1" s="8" t="inlineStr">
        <is>
          <t>S QTY TOTAL</t>
        </is>
      </c>
      <c r="BW1" s="8" t="inlineStr">
        <is>
          <t>S QTY HAULING</t>
        </is>
      </c>
      <c r="BX1" s="8" t="inlineStr">
        <is>
          <t>S QTY OUTSTANDING</t>
        </is>
      </c>
      <c r="BY1" s="8" t="inlineStr">
        <is>
          <t>S QTY MAPPING</t>
        </is>
      </c>
      <c r="BZ1" s="8" t="inlineStr">
        <is>
          <t>S MAPPING BALANCE</t>
        </is>
      </c>
      <c r="CA1" s="8" t="inlineStr">
        <is>
          <t>T SR / MIR NO</t>
        </is>
      </c>
      <c r="CB1" s="8" t="inlineStr">
        <is>
          <t>T SR DATE</t>
        </is>
      </c>
      <c r="CC1" s="8" t="inlineStr">
        <is>
          <t>T PIC</t>
        </is>
      </c>
      <c r="CD1" s="8" t="inlineStr">
        <is>
          <t>T QTY TOTAL</t>
        </is>
      </c>
      <c r="CE1" s="8" t="inlineStr">
        <is>
          <t>T QTY HAULING</t>
        </is>
      </c>
      <c r="CF1" s="8" t="inlineStr">
        <is>
          <t>T QTY OUTSTANDING</t>
        </is>
      </c>
      <c r="CG1" s="8" t="inlineStr">
        <is>
          <t>T QTY MAPPING</t>
        </is>
      </c>
      <c r="CH1" s="8" t="inlineStr">
        <is>
          <t>T MAPPING BALANCE</t>
        </is>
      </c>
      <c r="CI1" s="8" t="inlineStr">
        <is>
          <t>MIR REMARKS</t>
        </is>
      </c>
      <c r="CJ1" s="8" t="inlineStr">
        <is>
          <t>FIT-UP RECORD SW</t>
        </is>
      </c>
      <c r="CK1" s="8" t="inlineStr">
        <is>
          <t>FIT-UP RECORD FW</t>
        </is>
      </c>
      <c r="CL1" s="7" t="inlineStr">
        <is>
          <t>FIT-UP RECORD DATE</t>
        </is>
      </c>
      <c r="CM1" s="8" t="inlineStr">
        <is>
          <t>FU SPV</t>
        </is>
      </c>
      <c r="CN1" s="8" t="inlineStr">
        <is>
          <t>WELDING RECORD SW</t>
        </is>
      </c>
      <c r="CO1" s="8" t="inlineStr">
        <is>
          <t>WELDING RECORD FW</t>
        </is>
      </c>
      <c r="CP1" s="7" t="inlineStr">
        <is>
          <t>WELDING RECORD DATE</t>
        </is>
      </c>
      <c r="CQ1" s="8" t="inlineStr">
        <is>
          <t>W SPV</t>
        </is>
      </c>
      <c r="CR1" s="8" t="inlineStr">
        <is>
          <t>W STAMP</t>
        </is>
      </c>
      <c r="CS1" s="8" t="inlineStr">
        <is>
          <t>QAQC AFI F/U DATE</t>
        </is>
      </c>
      <c r="CT1" s="8" t="inlineStr">
        <is>
          <t>QAQC AFI F/U NO</t>
        </is>
      </c>
      <c r="CU1" s="8" t="inlineStr">
        <is>
          <t>QAQC AFI F/U RES</t>
        </is>
      </c>
      <c r="CV1" s="8" t="inlineStr">
        <is>
          <t>QAQC VISUAL DATE</t>
        </is>
      </c>
      <c r="CW1" s="8" t="inlineStr">
        <is>
          <t>QAQC VISUAL NO</t>
        </is>
      </c>
      <c r="CX1" s="8" t="inlineStr">
        <is>
          <t>QAQC VISUAL RES</t>
        </is>
      </c>
      <c r="CY1" s="8" t="inlineStr">
        <is>
          <t>PPC CLAIM REPORT FABS 30%</t>
        </is>
      </c>
      <c r="CZ1" s="8" t="inlineStr">
        <is>
          <t>PPC CLAIM REPORT INSTALL 60%</t>
        </is>
      </c>
      <c r="DA1" s="8" t="inlineStr">
        <is>
          <t>PPC CLAIM REPORT PUNCHLIST 10%</t>
        </is>
      </c>
      <c r="DB1" s="8" t="inlineStr">
        <is>
          <t>PPC CLAIM REPORT TOTAL</t>
        </is>
      </c>
      <c r="DC1" s="8" t="inlineStr">
        <is>
          <t>SUMMARY AFI</t>
        </is>
      </c>
      <c r="DD1" s="10" t="inlineStr">
        <is>
          <t>LAST PERIOD</t>
        </is>
      </c>
      <c r="DE1" s="10" t="inlineStr">
        <is>
          <t>THIS PERIOD</t>
        </is>
      </c>
      <c r="DF1" s="10" t="inlineStr">
        <is>
          <t>CUMM</t>
        </is>
      </c>
      <c r="DG1" s="10" t="inlineStr">
        <is>
          <t>Remarks</t>
        </is>
      </c>
      <c r="DH1" s="10" t="inlineStr">
        <is>
          <t>PK</t>
        </is>
      </c>
    </row>
    <row r="2" ht="14.4" customHeight="1" s="6">
      <c r="A2" s="11" t="inlineStr">
        <is>
          <t>2025-03-01</t>
        </is>
      </c>
      <c r="B2" s="11" t="inlineStr">
        <is>
          <t>2025-03-07</t>
        </is>
      </c>
      <c r="C2" s="11" t="inlineStr">
        <is>
          <t>2025-03-25</t>
        </is>
      </c>
      <c r="D2" s="11" t="inlineStr">
        <is>
          <t>2025-03-10</t>
        </is>
      </c>
      <c r="E2" s="11" t="inlineStr">
        <is>
          <t>2025-03-15</t>
        </is>
      </c>
      <c r="F2" s="11" t="inlineStr">
        <is>
          <t>2025-03-31</t>
        </is>
      </c>
      <c r="G2" s="11" t="n">
        <v>1</v>
      </c>
      <c r="H2" s="11" t="inlineStr">
        <is>
          <t>NaOH</t>
        </is>
      </c>
      <c r="I2" s="11" t="inlineStr">
        <is>
          <t>S11</t>
        </is>
      </c>
      <c r="J2" s="11" t="inlineStr">
        <is>
          <t>P1.0</t>
        </is>
      </c>
      <c r="K2" s="11" t="inlineStr">
        <is>
          <t>Underground</t>
        </is>
      </c>
      <c r="L2" s="11" t="inlineStr">
        <is>
          <t>VA1-666-L-0001</t>
        </is>
      </c>
      <c r="M2" s="11" t="inlineStr">
        <is>
          <t>666-0001-RMA-50-H1A-10</t>
        </is>
      </c>
      <c r="N2" s="11" t="inlineStr">
        <is>
          <t>RMA</t>
        </is>
      </c>
      <c r="O2" s="11" t="inlineStr">
        <is>
          <t>SS 316</t>
        </is>
      </c>
      <c r="P2" s="11" t="inlineStr">
        <is>
          <t>H1A</t>
        </is>
      </c>
      <c r="Q2" s="11" t="inlineStr">
        <is>
          <t>1 of 1</t>
        </is>
      </c>
      <c r="R2" s="11" t="n">
        <v>1</v>
      </c>
      <c r="S2" s="11" t="inlineStr">
        <is>
          <t>FW</t>
        </is>
      </c>
      <c r="T2" s="11" t="inlineStr">
        <is>
          <t>BW</t>
        </is>
      </c>
      <c r="U2" s="11" t="inlineStr">
        <is>
          <t>J.01</t>
        </is>
      </c>
      <c r="V2" s="11" t="inlineStr">
        <is>
          <t>Spool 1</t>
        </is>
      </c>
      <c r="W2" s="11" t="n">
        <v>50</v>
      </c>
      <c r="X2" s="11">
        <f>IF(S2="SW",1,IF(S2="FW",0,))*IF(W2=15,0.5,IF(W2=20,0.75,IF(W2=25,1,IF(W2=32,1.25,IF(W2=40,1.5,IF(W2=50,2,IF(W2=65,2.5,IF(W2=80,3,IF(W2&gt;=100,W22/25)))))))))</f>
        <v/>
      </c>
      <c r="Y2" s="11">
        <f>IF(S2="SW",0,IF(S2="FW",1,))*IF(W2=15,0.5,IF(W2=20,0.75,IF(W2=25,1,IF(W2=32,1.25,IF(W2=40,1.5,IF(W2=50,2,IF(W2=65,2.5,IF(W2=80,3,IF(W2&gt;=100,W22/25)))))))))</f>
        <v/>
      </c>
      <c r="Z2" s="11">
        <f>X2+Y2</f>
        <v/>
      </c>
      <c r="AA2" s="11" t="inlineStr">
        <is>
          <t>Initial</t>
        </is>
      </c>
      <c r="AB2" s="11" t="inlineStr">
        <is>
          <t>T-Equal - Pipe</t>
        </is>
      </c>
      <c r="AC2" s="11" t="inlineStr">
        <is>
          <t>T-Equal SS 50 50 10S 316 2.77</t>
        </is>
      </c>
      <c r="AD2" s="11" t="inlineStr">
        <is>
          <t>T-Equal</t>
        </is>
      </c>
      <c r="AE2" s="11" t="inlineStr">
        <is>
          <t>SS</t>
        </is>
      </c>
      <c r="AF2" s="11" t="n">
        <v>316</v>
      </c>
      <c r="AG2" s="11" t="inlineStr">
        <is>
          <t>10S</t>
        </is>
      </c>
      <c r="AH2" s="11" t="n">
        <v>50</v>
      </c>
      <c r="AI2" t="n">
        <v>50</v>
      </c>
      <c r="AJ2" s="11" t="n">
        <v>2.77</v>
      </c>
      <c r="AK2" s="11" t="inlineStr">
        <is>
          <t>T-Equal Stainless Steel 316 10S 50x50</t>
        </is>
      </c>
      <c r="AL2" s="11" t="n">
        <v>1</v>
      </c>
      <c r="AM2" s="11" t="inlineStr">
        <is>
          <t>Ea</t>
        </is>
      </c>
      <c r="AN2" s="11" t="inlineStr">
        <is>
          <t>Sliding Support 370 50 011</t>
        </is>
      </c>
      <c r="AO2" s="11" t="inlineStr">
        <is>
          <t>Sliding Support</t>
        </is>
      </c>
      <c r="AP2" s="11" t="n">
        <v>370</v>
      </c>
      <c r="AQ2" s="11" t="n">
        <v>11</v>
      </c>
      <c r="AS2" s="11" t="n">
        <v>50</v>
      </c>
      <c r="AV2" s="11" t="inlineStr">
        <is>
          <t>Sliding Support 011 DN50</t>
        </is>
      </c>
      <c r="AW2" s="11" t="n">
        <v>1</v>
      </c>
      <c r="AX2" s="11" t="inlineStr">
        <is>
          <t>Ea</t>
        </is>
      </c>
      <c r="BK2" t="inlineStr">
        <is>
          <t>SR 0001</t>
        </is>
      </c>
      <c r="BL2" t="inlineStr">
        <is>
          <t>2025-04-01</t>
        </is>
      </c>
      <c r="BM2" t="inlineStr">
        <is>
          <t>Hawking</t>
        </is>
      </c>
      <c r="BN2" t="n">
        <v>5</v>
      </c>
      <c r="BQ2" t="n">
        <v>1</v>
      </c>
      <c r="CJ2" s="11">
        <f>IF(CL2&gt;0,X2,"")</f>
        <v/>
      </c>
      <c r="CK2" s="11">
        <f>IF(CL2&gt;0,Y2,"")</f>
        <v/>
      </c>
      <c r="CL2" s="11" t="inlineStr">
        <is>
          <t>2025-04-09</t>
        </is>
      </c>
      <c r="CM2" s="11" t="inlineStr">
        <is>
          <t>Alex</t>
        </is>
      </c>
      <c r="CN2" s="11">
        <f>IF(CP2&gt;0,X2,"")</f>
        <v/>
      </c>
      <c r="CO2" s="11">
        <f>IF(CP2&gt;0,Y2,"")</f>
        <v/>
      </c>
      <c r="CP2" s="11" t="inlineStr">
        <is>
          <t>2025-04-15</t>
        </is>
      </c>
      <c r="CQ2" s="11" t="inlineStr">
        <is>
          <t>William</t>
        </is>
      </c>
      <c r="CR2" s="11" t="inlineStr">
        <is>
          <t>TSE-001</t>
        </is>
      </c>
      <c r="CS2" s="11" t="inlineStr">
        <is>
          <t>2025-04-11</t>
        </is>
      </c>
      <c r="CT2" s="11" t="n">
        <v>1000</v>
      </c>
      <c r="CU2" s="11" t="inlineStr">
        <is>
          <t>ACC</t>
        </is>
      </c>
      <c r="CV2" s="11" t="inlineStr">
        <is>
          <t>2025-04-18</t>
        </is>
      </c>
      <c r="CW2" s="11" t="n">
        <v>2001</v>
      </c>
      <c r="CX2" s="11" t="inlineStr">
        <is>
          <t>ACC</t>
        </is>
      </c>
      <c r="CY2">
        <f>IF(CV2&gt;0,Z2*30%,"")</f>
        <v/>
      </c>
      <c r="CZ2">
        <f>IF(CV2&gt;0,Z2*60%,"")</f>
        <v/>
      </c>
      <c r="DA2">
        <f>IF(CV2&gt;0,Z2*10%,"")</f>
        <v/>
      </c>
      <c r="DB2">
        <f>CY2 + CZ2 + DA2</f>
        <v/>
      </c>
      <c r="DF2">
        <f>DB2</f>
        <v/>
      </c>
      <c r="DH2" s="11" t="inlineStr">
        <is>
          <t>NaOH666-0001-RMA-50-H1A-10 SS 316 J.01</t>
        </is>
      </c>
    </row>
    <row r="3" ht="14.4" customHeight="1" s="6">
      <c r="A3" s="11" t="inlineStr">
        <is>
          <t>2025-03-01</t>
        </is>
      </c>
      <c r="B3" s="11" t="inlineStr">
        <is>
          <t>2025-03-07</t>
        </is>
      </c>
      <c r="C3" s="11" t="inlineStr">
        <is>
          <t>2025-03-25</t>
        </is>
      </c>
      <c r="D3" s="11" t="inlineStr">
        <is>
          <t>2025-03-10</t>
        </is>
      </c>
      <c r="E3" s="11" t="inlineStr">
        <is>
          <t>2025-03-15</t>
        </is>
      </c>
      <c r="F3" s="11" t="inlineStr">
        <is>
          <t>2025-03-31</t>
        </is>
      </c>
      <c r="G3" s="11" t="n">
        <v>1</v>
      </c>
      <c r="H3" s="11" t="inlineStr">
        <is>
          <t>NaOH</t>
        </is>
      </c>
      <c r="I3" s="11" t="inlineStr">
        <is>
          <t>S11</t>
        </is>
      </c>
      <c r="J3" s="11" t="inlineStr">
        <is>
          <t>P1.0</t>
        </is>
      </c>
      <c r="K3" s="11" t="inlineStr">
        <is>
          <t>Underground</t>
        </is>
      </c>
      <c r="L3" s="11" t="inlineStr">
        <is>
          <t>VA1-666-L-0001</t>
        </is>
      </c>
      <c r="M3" s="11" t="inlineStr">
        <is>
          <t>666-0001-RMA-50-H1A-10</t>
        </is>
      </c>
      <c r="N3" s="11" t="inlineStr">
        <is>
          <t>RMA</t>
        </is>
      </c>
      <c r="O3" s="11" t="inlineStr">
        <is>
          <t>SS 316</t>
        </is>
      </c>
      <c r="P3" s="11" t="inlineStr">
        <is>
          <t>H1A</t>
        </is>
      </c>
      <c r="Q3" s="11" t="inlineStr">
        <is>
          <t>1 of 1</t>
        </is>
      </c>
      <c r="R3" s="11" t="n">
        <v>1</v>
      </c>
      <c r="S3" s="11" t="inlineStr">
        <is>
          <t>FW</t>
        </is>
      </c>
      <c r="T3" s="11" t="inlineStr">
        <is>
          <t>BW</t>
        </is>
      </c>
      <c r="U3" s="11" t="inlineStr">
        <is>
          <t>J.02</t>
        </is>
      </c>
      <c r="V3" s="11" t="inlineStr">
        <is>
          <t>Spool 1</t>
        </is>
      </c>
      <c r="W3" s="11" t="n">
        <v>50</v>
      </c>
      <c r="X3" s="11">
        <f>IF(S3="SW",1,IF(S3="FW",0,))*IF(W3=15,0.5,IF(W3=20,0.75,IF(W3=25,1,IF(W3=32,1.25,IF(W3=40,1.5,IF(W3=50,2,IF(W3=65,2.5,IF(W3=80,3,IF(W3&gt;=100,W32/25)))))))))</f>
        <v/>
      </c>
      <c r="Y3" s="11">
        <f>IF(S3="SW",0,IF(S3="FW",1,))*IF(W3=15,0.5,IF(W3=20,0.75,IF(W3=25,1,IF(W3=32,1.25,IF(W3=40,1.5,IF(W3=50,2,IF(W3=65,2.5,IF(W3=80,3,IF(W3&gt;=100,W32/25)))))))))</f>
        <v/>
      </c>
      <c r="Z3" s="11">
        <f>X3+Y3</f>
        <v/>
      </c>
      <c r="AA3" s="11" t="inlineStr">
        <is>
          <t>Initial</t>
        </is>
      </c>
      <c r="AB3" s="11" t="inlineStr">
        <is>
          <t>Pipe - T-Piece</t>
        </is>
      </c>
      <c r="AC3" s="11" t="inlineStr">
        <is>
          <t>Pipe SS 50 10S 316 2.77</t>
        </is>
      </c>
      <c r="AD3" s="11" t="inlineStr">
        <is>
          <t>Pipe</t>
        </is>
      </c>
      <c r="AE3" s="11" t="inlineStr">
        <is>
          <t>SS</t>
        </is>
      </c>
      <c r="AF3" s="11" t="n">
        <v>316</v>
      </c>
      <c r="AG3" s="11" t="inlineStr">
        <is>
          <t>10S</t>
        </is>
      </c>
      <c r="AH3" s="11" t="n">
        <v>50</v>
      </c>
      <c r="AJ3" s="11" t="n">
        <v>2.77</v>
      </c>
      <c r="AK3" s="11" t="inlineStr">
        <is>
          <t>Pipe Stainless Steel 316 10S DN50 2.77</t>
        </is>
      </c>
      <c r="AL3" s="11" t="n">
        <v>0.5</v>
      </c>
      <c r="AM3" s="11" t="inlineStr">
        <is>
          <t>M</t>
        </is>
      </c>
      <c r="BK3" t="inlineStr">
        <is>
          <t>SR 0001</t>
        </is>
      </c>
      <c r="BL3" t="inlineStr">
        <is>
          <t>2025-04-01</t>
        </is>
      </c>
      <c r="BM3" t="inlineStr">
        <is>
          <t>Hawking</t>
        </is>
      </c>
      <c r="BN3" t="n">
        <v>60</v>
      </c>
      <c r="BQ3" t="n">
        <v>1</v>
      </c>
      <c r="CJ3" s="11">
        <f>IF(CL3&gt;0,X3,"")</f>
        <v/>
      </c>
      <c r="CK3" s="11">
        <f>IF(CL3&gt;0,Y3,"")</f>
        <v/>
      </c>
      <c r="CL3" s="11" t="inlineStr">
        <is>
          <t>2025-04-09</t>
        </is>
      </c>
      <c r="CM3" s="11" t="inlineStr">
        <is>
          <t>Alex</t>
        </is>
      </c>
      <c r="CN3" s="11">
        <f>IF(CP3&gt;0,X3,"")</f>
        <v/>
      </c>
      <c r="CO3" s="11">
        <f>IF(CP3&gt;0,Y3,"")</f>
        <v/>
      </c>
      <c r="CP3" s="11" t="inlineStr">
        <is>
          <t>2025-04-15</t>
        </is>
      </c>
      <c r="CQ3" s="11" t="inlineStr">
        <is>
          <t>William</t>
        </is>
      </c>
      <c r="CR3" s="11" t="inlineStr">
        <is>
          <t>TSE-002</t>
        </is>
      </c>
      <c r="CS3" s="11" t="inlineStr">
        <is>
          <t>2025-04-11</t>
        </is>
      </c>
      <c r="CT3" s="11" t="n">
        <v>1001</v>
      </c>
      <c r="CU3" s="11" t="inlineStr">
        <is>
          <t>ACC</t>
        </is>
      </c>
      <c r="CV3" s="11" t="inlineStr">
        <is>
          <t>2025-04-18</t>
        </is>
      </c>
      <c r="CW3" s="11" t="n">
        <v>2001</v>
      </c>
      <c r="CX3" s="11" t="inlineStr">
        <is>
          <t>ACC</t>
        </is>
      </c>
      <c r="CY3">
        <f>IF(CV3&gt;0,Z3*30%,"")</f>
        <v/>
      </c>
      <c r="CZ3">
        <f>IF(CV3&gt;0,Z3*60%,"")</f>
        <v/>
      </c>
      <c r="DA3">
        <f>IF(CV3&gt;0,Z3*10%,"")</f>
        <v/>
      </c>
      <c r="DB3">
        <f>CY3 + CZ3 + DA3</f>
        <v/>
      </c>
      <c r="DF3">
        <f>DB3</f>
        <v/>
      </c>
      <c r="DH3" s="11" t="inlineStr">
        <is>
          <t>NaOH666-0001-RMA-50-H1A-10 SS 316 J.02</t>
        </is>
      </c>
    </row>
    <row r="4" ht="14.4" customHeight="1" s="6">
      <c r="A4" s="11" t="inlineStr">
        <is>
          <t>2025-03-01</t>
        </is>
      </c>
      <c r="B4" s="11" t="inlineStr">
        <is>
          <t>2025-03-07</t>
        </is>
      </c>
      <c r="C4" s="11" t="inlineStr">
        <is>
          <t>2025-03-25</t>
        </is>
      </c>
      <c r="D4" s="11" t="inlineStr">
        <is>
          <t>2025-03-10</t>
        </is>
      </c>
      <c r="E4" s="11" t="inlineStr">
        <is>
          <t>2025-03-15</t>
        </is>
      </c>
      <c r="F4" s="11" t="inlineStr">
        <is>
          <t>2025-03-31</t>
        </is>
      </c>
      <c r="G4" s="11" t="n">
        <v>1</v>
      </c>
      <c r="H4" s="11" t="inlineStr">
        <is>
          <t>NaOH</t>
        </is>
      </c>
      <c r="I4" s="11" t="inlineStr">
        <is>
          <t>S11</t>
        </is>
      </c>
      <c r="J4" s="11" t="inlineStr">
        <is>
          <t>P1.0</t>
        </is>
      </c>
      <c r="K4" s="11" t="inlineStr">
        <is>
          <t>Underground</t>
        </is>
      </c>
      <c r="L4" s="11" t="inlineStr">
        <is>
          <t>VA1-666-L-0001</t>
        </is>
      </c>
      <c r="M4" s="11" t="inlineStr">
        <is>
          <t>666-0001-RMA-50-H1A-10</t>
        </is>
      </c>
      <c r="N4" s="11" t="inlineStr">
        <is>
          <t>RMA</t>
        </is>
      </c>
      <c r="O4" s="11" t="inlineStr">
        <is>
          <t>SS 316</t>
        </is>
      </c>
      <c r="P4" s="11" t="inlineStr">
        <is>
          <t>H1A</t>
        </is>
      </c>
      <c r="Q4" s="11" t="inlineStr">
        <is>
          <t>1 of 1</t>
        </is>
      </c>
      <c r="R4" s="11" t="n">
        <v>1</v>
      </c>
      <c r="S4" s="11" t="inlineStr">
        <is>
          <t>FW</t>
        </is>
      </c>
      <c r="T4" s="11" t="inlineStr">
        <is>
          <t>BW</t>
        </is>
      </c>
      <c r="U4" s="11" t="inlineStr">
        <is>
          <t>J.03</t>
        </is>
      </c>
      <c r="V4" s="11" t="inlineStr">
        <is>
          <t>Spool 1</t>
        </is>
      </c>
      <c r="W4" s="11" t="n">
        <v>50</v>
      </c>
      <c r="X4" s="11">
        <f>IF(S4="SW",1,IF(S4="FW",0,))*IF(W4=15,0.5,IF(W4=20,0.75,IF(W4=25,1,IF(W4=32,1.25,IF(W4=40,1.5,IF(W4=50,2,IF(W4=65,2.5,IF(W4=80,3,IF(W4&gt;=100,W42/25)))))))))</f>
        <v/>
      </c>
      <c r="Y4" s="11">
        <f>IF(S4="SW",0,IF(S4="FW",1,))*IF(W4=15,0.5,IF(W4=20,0.75,IF(W4=25,1,IF(W4=32,1.25,IF(W4=40,1.5,IF(W4=50,2,IF(W4=65,2.5,IF(W4=80,3,IF(W4&gt;=100,W42/25)))))))))</f>
        <v/>
      </c>
      <c r="Z4" s="11">
        <f>X4+Y4</f>
        <v/>
      </c>
      <c r="AA4" s="11" t="inlineStr">
        <is>
          <t>Initial</t>
        </is>
      </c>
      <c r="AB4" s="11" t="inlineStr">
        <is>
          <t>T-Piece - Pipe</t>
        </is>
      </c>
      <c r="AC4" s="11" t="inlineStr">
        <is>
          <t>T-Reducer SS 50 25 10S 316 2.77</t>
        </is>
      </c>
      <c r="AD4" s="11" t="inlineStr">
        <is>
          <t>T-Reducer</t>
        </is>
      </c>
      <c r="AE4" s="11" t="inlineStr">
        <is>
          <t>SS</t>
        </is>
      </c>
      <c r="AF4" s="11" t="n">
        <v>316</v>
      </c>
      <c r="AG4" s="11" t="inlineStr">
        <is>
          <t>10S</t>
        </is>
      </c>
      <c r="AH4" s="11" t="n">
        <v>50</v>
      </c>
      <c r="AI4" s="11" t="n">
        <v>25</v>
      </c>
      <c r="AJ4" s="11" t="n">
        <v>2.77</v>
      </c>
      <c r="AK4" s="11" t="inlineStr">
        <is>
          <t>T-Reducer Stainless Steel 316 10S 50x25</t>
        </is>
      </c>
      <c r="AL4" s="11" t="n">
        <v>1</v>
      </c>
      <c r="AM4" s="11" t="inlineStr">
        <is>
          <t>Ea</t>
        </is>
      </c>
      <c r="BK4" t="inlineStr">
        <is>
          <t>SR 0001</t>
        </is>
      </c>
      <c r="BL4" t="inlineStr">
        <is>
          <t>2025-04-01</t>
        </is>
      </c>
      <c r="BM4" t="inlineStr">
        <is>
          <t>Hawking</t>
        </is>
      </c>
      <c r="BN4" t="n">
        <v>4</v>
      </c>
      <c r="BQ4" t="n">
        <v>1</v>
      </c>
      <c r="CJ4" s="11">
        <f>IF(CL4&gt;0,X4,"")</f>
        <v/>
      </c>
      <c r="CK4" s="11">
        <f>IF(CL4&gt;0,Y4,"")</f>
        <v/>
      </c>
      <c r="CL4" s="11" t="inlineStr">
        <is>
          <t>2025-04-09</t>
        </is>
      </c>
      <c r="CM4" s="11" t="inlineStr">
        <is>
          <t>Alex</t>
        </is>
      </c>
      <c r="CN4" s="11">
        <f>IF(CP4&gt;0,X4,"")</f>
        <v/>
      </c>
      <c r="CO4" s="11">
        <f>IF(CP4&gt;0,Y4,"")</f>
        <v/>
      </c>
      <c r="CP4" s="11" t="inlineStr">
        <is>
          <t>2025-04-15</t>
        </is>
      </c>
      <c r="CQ4" s="11" t="inlineStr">
        <is>
          <t>William</t>
        </is>
      </c>
      <c r="CR4" s="11" t="inlineStr">
        <is>
          <t>TSE-003</t>
        </is>
      </c>
      <c r="CS4" s="11" t="inlineStr">
        <is>
          <t>2025-04-11</t>
        </is>
      </c>
      <c r="CT4" s="11" t="n">
        <v>1002</v>
      </c>
      <c r="CU4" s="11" t="inlineStr">
        <is>
          <t>ACC</t>
        </is>
      </c>
      <c r="CV4" s="11" t="inlineStr">
        <is>
          <t>2025-04-18</t>
        </is>
      </c>
      <c r="CW4" s="11" t="n">
        <v>2001</v>
      </c>
      <c r="CX4" s="11" t="inlineStr">
        <is>
          <t>ACC</t>
        </is>
      </c>
      <c r="CY4">
        <f>IF(CV4&gt;0,Z4*30%,"")</f>
        <v/>
      </c>
      <c r="CZ4">
        <f>IF(CV4&gt;0,Z4*60%,"")</f>
        <v/>
      </c>
      <c r="DA4">
        <f>IF(CV4&gt;0,Z4*10%,"")</f>
        <v/>
      </c>
      <c r="DB4">
        <f>CY4 + CZ4 + DA4</f>
        <v/>
      </c>
      <c r="DF4">
        <f>DB4</f>
        <v/>
      </c>
      <c r="DH4" s="11" t="inlineStr">
        <is>
          <t>NaOH666-0001-RMA-50-H1A-10 SS 316 J.03</t>
        </is>
      </c>
    </row>
    <row r="5" ht="14.4" customHeight="1" s="6">
      <c r="A5" s="11" t="inlineStr">
        <is>
          <t>2025-03-01</t>
        </is>
      </c>
      <c r="B5" s="11" t="inlineStr">
        <is>
          <t>2025-03-07</t>
        </is>
      </c>
      <c r="C5" s="11" t="inlineStr">
        <is>
          <t>2025-03-25</t>
        </is>
      </c>
      <c r="D5" s="11" t="inlineStr">
        <is>
          <t>2025-03-10</t>
        </is>
      </c>
      <c r="E5" s="11" t="inlineStr">
        <is>
          <t>2025-03-15</t>
        </is>
      </c>
      <c r="F5" s="11" t="inlineStr">
        <is>
          <t>2025-03-31</t>
        </is>
      </c>
      <c r="G5" s="11" t="n">
        <v>1</v>
      </c>
      <c r="H5" s="11" t="inlineStr">
        <is>
          <t>NaOH</t>
        </is>
      </c>
      <c r="I5" s="11" t="inlineStr">
        <is>
          <t>S11</t>
        </is>
      </c>
      <c r="J5" s="11" t="inlineStr">
        <is>
          <t>P1.0</t>
        </is>
      </c>
      <c r="K5" s="11" t="inlineStr">
        <is>
          <t>Underground</t>
        </is>
      </c>
      <c r="L5" s="11" t="inlineStr">
        <is>
          <t>VA1-666-L-0001</t>
        </is>
      </c>
      <c r="M5" s="11" t="inlineStr">
        <is>
          <t>666-0001-RMA-50-H1A-10</t>
        </is>
      </c>
      <c r="N5" s="11" t="inlineStr">
        <is>
          <t>RMA</t>
        </is>
      </c>
      <c r="O5" s="11" t="inlineStr">
        <is>
          <t>SS 316</t>
        </is>
      </c>
      <c r="P5" s="11" t="inlineStr">
        <is>
          <t>H1A</t>
        </is>
      </c>
      <c r="Q5" s="11" t="inlineStr">
        <is>
          <t>1 of 1</t>
        </is>
      </c>
      <c r="R5" s="11" t="n">
        <v>1</v>
      </c>
      <c r="S5" s="11" t="inlineStr">
        <is>
          <t>FW</t>
        </is>
      </c>
      <c r="T5" s="11" t="inlineStr">
        <is>
          <t>BW</t>
        </is>
      </c>
      <c r="U5" s="11" t="inlineStr">
        <is>
          <t>J.04</t>
        </is>
      </c>
      <c r="V5" s="11" t="inlineStr">
        <is>
          <t>Spool 1</t>
        </is>
      </c>
      <c r="W5" s="11" t="n">
        <v>50</v>
      </c>
      <c r="X5" s="11">
        <f>IF(S5="SW",1,IF(S5="FW",0,))*IF(W5=15,0.5,IF(W5=20,0.75,IF(W5=25,1,IF(W5=32,1.25,IF(W5=40,1.5,IF(W5=50,2,IF(W5=65,2.5,IF(W5=80,3,IF(W5&gt;=100,W52/25)))))))))</f>
        <v/>
      </c>
      <c r="Y5" s="11">
        <f>IF(S5="SW",0,IF(S5="FW",1,))*IF(W5=15,0.5,IF(W5=20,0.75,IF(W5=25,1,IF(W5=32,1.25,IF(W5=40,1.5,IF(W5=50,2,IF(W5=65,2.5,IF(W5=80,3,IF(W5&gt;=100,W52/25)))))))))</f>
        <v/>
      </c>
      <c r="Z5" s="11">
        <f>X5+Y5</f>
        <v/>
      </c>
      <c r="AA5" s="11" t="inlineStr">
        <is>
          <t>Initial</t>
        </is>
      </c>
      <c r="AB5" s="11" t="inlineStr">
        <is>
          <t>Pipe - T-Equal</t>
        </is>
      </c>
      <c r="AC5" s="11" t="inlineStr">
        <is>
          <t>Pipe SS 50 10S 316 2.77</t>
        </is>
      </c>
      <c r="AD5" s="11" t="inlineStr">
        <is>
          <t>Pipe</t>
        </is>
      </c>
      <c r="AE5" s="11" t="inlineStr">
        <is>
          <t>SS</t>
        </is>
      </c>
      <c r="AF5" s="11" t="n">
        <v>316</v>
      </c>
      <c r="AG5" s="11" t="inlineStr">
        <is>
          <t>10S</t>
        </is>
      </c>
      <c r="AH5" s="11" t="n">
        <v>50</v>
      </c>
      <c r="AJ5" s="11" t="n">
        <v>2.77</v>
      </c>
      <c r="AK5" s="11" t="inlineStr">
        <is>
          <t>Pipe Stainless Steel 316 10S DN50 2.77</t>
        </is>
      </c>
      <c r="AL5" s="11" t="n">
        <v>3.9</v>
      </c>
      <c r="AM5" s="11" t="inlineStr">
        <is>
          <t>M</t>
        </is>
      </c>
      <c r="AN5" s="11" t="inlineStr">
        <is>
          <t>T-Equal SS 50 50 10S 316 2.77</t>
        </is>
      </c>
      <c r="AO5" s="11" t="inlineStr">
        <is>
          <t>T-Equal</t>
        </is>
      </c>
      <c r="AP5" s="11" t="inlineStr">
        <is>
          <t>SS</t>
        </is>
      </c>
      <c r="AQ5" s="11" t="n">
        <v>316</v>
      </c>
      <c r="AR5" s="11" t="inlineStr">
        <is>
          <t>10S</t>
        </is>
      </c>
      <c r="AS5" s="11" t="n">
        <v>50</v>
      </c>
      <c r="AT5" t="n">
        <v>50</v>
      </c>
      <c r="AU5" s="11" t="n">
        <v>2.77</v>
      </c>
      <c r="AV5" s="11" t="inlineStr">
        <is>
          <t>T-Equal Stainless Steel 316 10S 50x50</t>
        </is>
      </c>
      <c r="AW5" s="11" t="n">
        <v>1</v>
      </c>
      <c r="AX5" s="11" t="inlineStr">
        <is>
          <t>Ea</t>
        </is>
      </c>
      <c r="BK5" t="inlineStr">
        <is>
          <t>SR 0001</t>
        </is>
      </c>
      <c r="BL5" t="inlineStr">
        <is>
          <t>2025-04-01</t>
        </is>
      </c>
      <c r="BM5" t="inlineStr">
        <is>
          <t>Hawking</t>
        </is>
      </c>
      <c r="BN5" t="n">
        <v>60</v>
      </c>
      <c r="BQ5" t="n">
        <v>5</v>
      </c>
      <c r="BS5" t="inlineStr">
        <is>
          <t>SR 0001</t>
        </is>
      </c>
      <c r="BT5" t="inlineStr">
        <is>
          <t>2025-04-01</t>
        </is>
      </c>
      <c r="BU5" t="inlineStr">
        <is>
          <t>Hawking</t>
        </is>
      </c>
      <c r="BV5" t="n">
        <v>5</v>
      </c>
      <c r="BY5" t="n">
        <v>1</v>
      </c>
      <c r="CJ5" s="11">
        <f>IF(CL5&gt;0,X5,"")</f>
        <v/>
      </c>
      <c r="CK5" s="11">
        <f>IF(CL5&gt;0,Y5,"")</f>
        <v/>
      </c>
      <c r="CL5" s="11" t="inlineStr">
        <is>
          <t>2025-04-09</t>
        </is>
      </c>
      <c r="CM5" s="11" t="inlineStr">
        <is>
          <t>Alex</t>
        </is>
      </c>
      <c r="CN5" s="11">
        <f>IF(CP5&gt;0,X5,"")</f>
        <v/>
      </c>
      <c r="CO5" s="11">
        <f>IF(CP5&gt;0,Y5,"")</f>
        <v/>
      </c>
      <c r="CP5" s="11" t="inlineStr">
        <is>
          <t>2025-04-15</t>
        </is>
      </c>
      <c r="CQ5" s="11" t="inlineStr">
        <is>
          <t>William</t>
        </is>
      </c>
      <c r="CR5" s="11" t="inlineStr">
        <is>
          <t>TSE-004</t>
        </is>
      </c>
      <c r="CS5" s="11" t="inlineStr">
        <is>
          <t>2025-04-11</t>
        </is>
      </c>
      <c r="CT5" s="11" t="n">
        <v>1003</v>
      </c>
      <c r="CU5" s="11" t="inlineStr">
        <is>
          <t>ACC</t>
        </is>
      </c>
      <c r="CV5" s="11" t="inlineStr">
        <is>
          <t>2025-04-18</t>
        </is>
      </c>
      <c r="CW5" s="11" t="n">
        <v>2001</v>
      </c>
      <c r="CX5" s="11" t="inlineStr">
        <is>
          <t>ACC</t>
        </is>
      </c>
      <c r="CY5">
        <f>IF(CV5&gt;0,Z5*30%,"")</f>
        <v/>
      </c>
      <c r="CZ5">
        <f>IF(CV5&gt;0,Z5*60%,"")</f>
        <v/>
      </c>
      <c r="DA5">
        <f>IF(CV5&gt;0,Z5*10%,"")</f>
        <v/>
      </c>
      <c r="DB5">
        <f>CY5 + CZ5 + DA5</f>
        <v/>
      </c>
      <c r="DF5">
        <f>DB5</f>
        <v/>
      </c>
      <c r="DH5" s="11" t="inlineStr">
        <is>
          <t>NaOH666-0001-RMA-50-H1A-10 SS 316 J.04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B25" sqref="B25"/>
    </sheetView>
  </sheetViews>
  <sheetFormatPr baseColWidth="8" defaultRowHeight="14.4"/>
  <cols>
    <col width="29" customWidth="1" style="6" min="1" max="7"/>
  </cols>
  <sheetData>
    <row r="1">
      <c r="A1" s="1" t="inlineStr">
        <is>
          <t>PK</t>
        </is>
      </c>
      <c r="B1" s="2" t="inlineStr">
        <is>
          <t>ADDED LINE NO</t>
        </is>
      </c>
      <c r="C1" s="2" t="inlineStr">
        <is>
          <t>ADDED JOINT NO</t>
        </is>
      </c>
      <c r="D1" s="3" t="inlineStr">
        <is>
          <t>DELETED LINE NO</t>
        </is>
      </c>
      <c r="E1" s="3" t="inlineStr">
        <is>
          <t>DELETED JOINT NO</t>
        </is>
      </c>
      <c r="F1" s="4" t="inlineStr">
        <is>
          <t>STATUS</t>
        </is>
      </c>
      <c r="G1" s="5" t="inlineStr">
        <is>
          <t>DATE</t>
        </is>
      </c>
    </row>
    <row r="2">
      <c r="A2" t="inlineStr">
        <is>
          <t>NaOH666-0001-RMA-50-H1A-10 SS 316 J.01A</t>
        </is>
      </c>
      <c r="B2" t="inlineStr">
        <is>
          <t>666-0001-RMA-50-H1A-10</t>
        </is>
      </c>
      <c r="C2" t="inlineStr">
        <is>
          <t>J.01A</t>
        </is>
      </c>
      <c r="F2" t="inlineStr">
        <is>
          <t>Added</t>
        </is>
      </c>
      <c r="G2" t="inlineStr">
        <is>
          <t>2025/03/05</t>
        </is>
      </c>
    </row>
    <row r="3">
      <c r="A3" t="inlineStr">
        <is>
          <t>NaOH666-0001-RMA-50-H1A-10 SS 316 J.01A</t>
        </is>
      </c>
      <c r="B3" t="inlineStr">
        <is>
          <t>666-0001-RMA-50-H1A-10</t>
        </is>
      </c>
      <c r="C3" t="inlineStr">
        <is>
          <t>J.01A</t>
        </is>
      </c>
      <c r="F3" t="inlineStr">
        <is>
          <t>Added</t>
        </is>
      </c>
      <c r="G3" t="inlineStr">
        <is>
          <t>2025/03/05</t>
        </is>
      </c>
    </row>
    <row r="4">
      <c r="A4" t="inlineStr">
        <is>
          <t>NaOH666-0001-RMA-50-H1A-10 SS 316 J.02CRWA</t>
        </is>
      </c>
      <c r="B4" t="inlineStr">
        <is>
          <t>666-0001-RMA-50-H1A-10</t>
        </is>
      </c>
      <c r="C4" t="inlineStr">
        <is>
          <t>J.02CRWA</t>
        </is>
      </c>
      <c r="F4" t="inlineStr">
        <is>
          <t>Added</t>
        </is>
      </c>
      <c r="G4" t="inlineStr">
        <is>
          <t>2025/03/05</t>
        </is>
      </c>
    </row>
    <row r="5">
      <c r="A5" t="inlineStr">
        <is>
          <t>NaOH666-0001-RMA-50-H1A-10 SS 316 J.01A</t>
        </is>
      </c>
      <c r="D5" t="inlineStr">
        <is>
          <t>666-0001-RMA-50-H1A-10</t>
        </is>
      </c>
      <c r="E5" t="inlineStr">
        <is>
          <t>J.01A</t>
        </is>
      </c>
      <c r="F5" t="inlineStr">
        <is>
          <t>Deleted</t>
        </is>
      </c>
      <c r="G5" t="inlineStr">
        <is>
          <t>2025/03/05</t>
        </is>
      </c>
    </row>
    <row r="6">
      <c r="A6" t="inlineStr">
        <is>
          <t>NaOH666-0001-RMA-50-H1A-10 SS 316 J.02CRWA</t>
        </is>
      </c>
      <c r="D6" t="inlineStr">
        <is>
          <t>666-0001-RMA-50-H1A-10</t>
        </is>
      </c>
      <c r="E6" t="inlineStr">
        <is>
          <t>J.02CRWA</t>
        </is>
      </c>
      <c r="F6" t="inlineStr">
        <is>
          <t>Deleted</t>
        </is>
      </c>
      <c r="G6" t="inlineStr">
        <is>
          <t>2025/03/05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VA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2025-03-06T02:29:04Z</dcterms:modified>
  <cp:lastModifiedBy>auvi amril</cp:lastModifiedBy>
</cp:coreProperties>
</file>