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6"/>
  <workbookPr/>
  <mc:AlternateContent xmlns:mc="http://schemas.openxmlformats.org/markup-compatibility/2006">
    <mc:Choice Requires="x15">
      <x15ac:absPath xmlns:x15ac="http://schemas.microsoft.com/office/spreadsheetml/2010/11/ac" url="C:\Data\Project\Indofood\Github\hmi-api\file\"/>
    </mc:Choice>
  </mc:AlternateContent>
  <xr:revisionPtr revIDLastSave="0" documentId="13_ncr:1_{AD88F96C-370B-4955-AE8B-5310D4F4A5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aporan" sheetId="18" r:id="rId1"/>
  </sheets>
  <definedNames>
    <definedName name="_1Excel_BuiltIn_Print_Area_3_1_1">#REF!</definedName>
    <definedName name="Excel_BuiltIn_Print_Area_1_1">#REF!</definedName>
    <definedName name="Excel_BuiltIn_Print_Area_1_1_1">#REF!</definedName>
    <definedName name="Excel_BuiltIn_Print_Area_2_1">#REF!</definedName>
    <definedName name="Excel_BuiltIn_Print_Area_2_1_1">#REF!</definedName>
    <definedName name="Excel_BuiltIn_Print_Area_3">#REF!</definedName>
    <definedName name="Excel_BuiltIn_Print_Area_3_1">#REF!</definedName>
    <definedName name="Excel_BuiltIn_Print_Area_4">#REF!</definedName>
    <definedName name="_xlnm.Print_Area" localSheetId="0">Laporan!$D$2:$Q$50</definedName>
    <definedName name="_xlnm.Print_Titles" localSheetId="0">Laporan!$D:$Q,Laporan!$5:$7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8" l="1"/>
  <c r="T37" i="18"/>
  <c r="T36" i="18" l="1"/>
  <c r="T35" i="18"/>
  <c r="T34" i="18"/>
  <c r="T33" i="18"/>
  <c r="T32" i="18"/>
  <c r="T31" i="18"/>
  <c r="T30" i="18"/>
  <c r="T29" i="18"/>
  <c r="T28" i="18"/>
  <c r="T27" i="18"/>
  <c r="T26" i="18"/>
  <c r="T25" i="18"/>
  <c r="T24" i="18"/>
  <c r="T2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V37" i="18" l="1"/>
  <c r="O37" i="18" s="1"/>
  <c r="Q37" i="18" l="1"/>
  <c r="V36" i="18"/>
  <c r="V35" i="18"/>
  <c r="O36" i="18" l="1"/>
  <c r="Q36" i="18" s="1"/>
  <c r="O35" i="18"/>
  <c r="Q35" i="18" s="1"/>
  <c r="P38" i="18" l="1"/>
  <c r="R38" i="18" l="1"/>
  <c r="M38" i="18" l="1"/>
  <c r="L38" i="18"/>
  <c r="K38" i="18"/>
  <c r="J38" i="18"/>
  <c r="G38" i="18" l="1"/>
  <c r="D10" i="18" l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l="1"/>
  <c r="D37" i="18" s="1"/>
  <c r="S35" i="18"/>
  <c r="E38" i="18"/>
  <c r="I38" i="18"/>
  <c r="H38" i="18"/>
  <c r="F38" i="18"/>
  <c r="S37" i="18" l="1"/>
  <c r="S36" i="18"/>
  <c r="V10" i="18"/>
  <c r="O10" i="18" s="1"/>
  <c r="S8" i="18" l="1"/>
  <c r="V34" i="18" l="1"/>
  <c r="O34" i="18" s="1"/>
  <c r="V33" i="18"/>
  <c r="O33" i="18" s="1"/>
  <c r="V31" i="18"/>
  <c r="O31" i="18" s="1"/>
  <c r="V30" i="18"/>
  <c r="O30" i="18" s="1"/>
  <c r="V29" i="18"/>
  <c r="O29" i="18" s="1"/>
  <c r="V27" i="18"/>
  <c r="O27" i="18" s="1"/>
  <c r="V26" i="18"/>
  <c r="O26" i="18" s="1"/>
  <c r="V24" i="18"/>
  <c r="O24" i="18" s="1"/>
  <c r="V23" i="18"/>
  <c r="O23" i="18" s="1"/>
  <c r="V22" i="18"/>
  <c r="O22" i="18" s="1"/>
  <c r="V21" i="18"/>
  <c r="O21" i="18" s="1"/>
  <c r="V20" i="18"/>
  <c r="O20" i="18" s="1"/>
  <c r="V18" i="18"/>
  <c r="O18" i="18" s="1"/>
  <c r="V17" i="18"/>
  <c r="O17" i="18" s="1"/>
  <c r="V16" i="18"/>
  <c r="O16" i="18" s="1"/>
  <c r="V15" i="18"/>
  <c r="O15" i="18" s="1"/>
  <c r="V14" i="18"/>
  <c r="O14" i="18" s="1"/>
  <c r="V13" i="18"/>
  <c r="O13" i="18" s="1"/>
  <c r="V12" i="18"/>
  <c r="O12" i="18" s="1"/>
  <c r="T9" i="18"/>
  <c r="V9" i="18" s="1"/>
  <c r="O9" i="18" s="1"/>
  <c r="V8" i="18"/>
  <c r="O8" i="18" s="1"/>
  <c r="V28" i="18" l="1"/>
  <c r="O28" i="18" s="1"/>
  <c r="V25" i="18"/>
  <c r="O25" i="18" s="1"/>
  <c r="V11" i="18"/>
  <c r="O11" i="18" s="1"/>
  <c r="V19" i="18"/>
  <c r="O19" i="18" s="1"/>
  <c r="V32" i="18"/>
  <c r="O32" i="18" s="1"/>
  <c r="Q12" i="18"/>
  <c r="Q34" i="18"/>
  <c r="Q33" i="18"/>
  <c r="Q31" i="18"/>
  <c r="Q30" i="18"/>
  <c r="Q29" i="18"/>
  <c r="Q27" i="18"/>
  <c r="Q26" i="18"/>
  <c r="Q24" i="18"/>
  <c r="Q21" i="18"/>
  <c r="Q18" i="18"/>
  <c r="Q14" i="18"/>
  <c r="Q13" i="18"/>
  <c r="Q10" i="18"/>
  <c r="Q9" i="18"/>
  <c r="Q8" i="18"/>
  <c r="Q15" i="18"/>
  <c r="Q16" i="18"/>
  <c r="S38" i="18" l="1"/>
  <c r="Q32" i="18"/>
  <c r="Q28" i="18"/>
  <c r="Q19" i="18"/>
  <c r="Q11" i="18"/>
  <c r="Q25" i="18"/>
  <c r="Q23" i="18"/>
  <c r="Q22" i="18"/>
  <c r="Q20" i="18"/>
  <c r="Q17" i="18"/>
  <c r="V38" i="18"/>
  <c r="O38" i="18" l="1"/>
  <c r="O39" i="18"/>
  <c r="S9" i="18"/>
  <c r="S10" i="18" l="1"/>
  <c r="S11" i="18" l="1"/>
  <c r="S12" i="18" l="1"/>
  <c r="S13" i="18" l="1"/>
  <c r="S14" i="18" l="1"/>
  <c r="S15" i="18" l="1"/>
  <c r="S16" i="18" l="1"/>
  <c r="S17" i="18" l="1"/>
  <c r="S18" i="18" l="1"/>
  <c r="S19" i="18" l="1"/>
  <c r="S20" i="18" l="1"/>
  <c r="S21" i="18" l="1"/>
  <c r="S22" i="18" l="1"/>
  <c r="S23" i="18" l="1"/>
  <c r="S24" i="18" l="1"/>
  <c r="S25" i="18" l="1"/>
  <c r="S26" i="18" l="1"/>
  <c r="S27" i="18" l="1"/>
  <c r="S28" i="18" l="1"/>
  <c r="S29" i="18" l="1"/>
  <c r="S30" i="18" l="1"/>
  <c r="S31" i="18" l="1"/>
  <c r="S32" i="18" l="1"/>
  <c r="S33" i="18" l="1"/>
  <c r="S34" i="18" l="1"/>
  <c r="P39" i="18" l="1"/>
  <c r="Q38" i="18"/>
</calcChain>
</file>

<file path=xl/sharedStrings.xml><?xml version="1.0" encoding="utf-8"?>
<sst xmlns="http://schemas.openxmlformats.org/spreadsheetml/2006/main" count="369" uniqueCount="50">
  <si>
    <t>pH</t>
  </si>
  <si>
    <t>Suhu</t>
  </si>
  <si>
    <t>-</t>
  </si>
  <si>
    <t>mg/l</t>
  </si>
  <si>
    <t>TANGGAL</t>
  </si>
  <si>
    <t>HASIL ANALISA</t>
  </si>
  <si>
    <t>COD</t>
  </si>
  <si>
    <t>TSS</t>
  </si>
  <si>
    <t>LEMAK &amp; MINYAK</t>
  </si>
  <si>
    <r>
      <t>BOD</t>
    </r>
    <r>
      <rPr>
        <b/>
        <vertAlign val="subscript"/>
        <sz val="12"/>
        <rFont val="Calibri"/>
        <family val="2"/>
        <scheme val="minor"/>
      </rPr>
      <t>5</t>
    </r>
  </si>
  <si>
    <r>
      <rPr>
        <b/>
        <vertAlign val="superscript"/>
        <sz val="12"/>
        <rFont val="Calibri"/>
        <family val="2"/>
        <scheme val="minor"/>
      </rPr>
      <t>O</t>
    </r>
    <r>
      <rPr>
        <b/>
        <sz val="12"/>
        <rFont val="Calibri"/>
        <family val="2"/>
        <scheme val="minor"/>
      </rPr>
      <t>C</t>
    </r>
  </si>
  <si>
    <t>6 - 9</t>
  </si>
  <si>
    <t>INTENSITAS LIMBAH CAIR</t>
  </si>
  <si>
    <t xml:space="preserve">DATA HASIL ANALISA &amp; PEMANTAUAN OUTLET AIR LIMBAH </t>
  </si>
  <si>
    <t>PERIODE</t>
  </si>
  <si>
    <t>REGULASI    :</t>
  </si>
  <si>
    <t>BAKU MUTU</t>
  </si>
  <si>
    <r>
      <t>5 m</t>
    </r>
    <r>
      <rPr>
        <b/>
        <vertAlign val="superscript"/>
        <sz val="12"/>
        <color theme="0"/>
        <rFont val="Calibri"/>
        <family val="2"/>
        <scheme val="minor"/>
      </rPr>
      <t>3</t>
    </r>
    <r>
      <rPr>
        <b/>
        <sz val="12"/>
        <color theme="0"/>
        <rFont val="Calibri"/>
        <family val="2"/>
        <scheme val="minor"/>
      </rPr>
      <t>/ton produk</t>
    </r>
  </si>
  <si>
    <t>Dibuat,</t>
  </si>
  <si>
    <t>Analis</t>
  </si>
  <si>
    <t>Imam Syafi'i</t>
  </si>
  <si>
    <t>Opr. IPAL</t>
  </si>
  <si>
    <t>DEBIT AIR LIMBAH</t>
  </si>
  <si>
    <r>
      <t>m</t>
    </r>
    <r>
      <rPr>
        <b/>
        <vertAlign val="superscript"/>
        <sz val="12"/>
        <rFont val="Calibri"/>
        <family val="2"/>
        <scheme val="minor"/>
      </rPr>
      <t>3</t>
    </r>
  </si>
  <si>
    <t>VOLUME PRODUKSI</t>
  </si>
  <si>
    <t>ton</t>
  </si>
  <si>
    <t>Herry Dwi J.</t>
  </si>
  <si>
    <t>DC.</t>
  </si>
  <si>
    <t>Ardiansyah DW.</t>
  </si>
  <si>
    <t>Diketahui,</t>
  </si>
  <si>
    <t>Disetujui,</t>
  </si>
  <si>
    <t>Hadi Winarno</t>
  </si>
  <si>
    <t>AWAL</t>
  </si>
  <si>
    <t>AKHIR</t>
  </si>
  <si>
    <t>DEBIT</t>
  </si>
  <si>
    <t>JUMLAH</t>
  </si>
  <si>
    <t>PERHARI</t>
  </si>
  <si>
    <r>
      <t>190 m</t>
    </r>
    <r>
      <rPr>
        <b/>
        <vertAlign val="superscript"/>
        <sz val="12"/>
        <color theme="0"/>
        <rFont val="Calibri"/>
        <family val="2"/>
        <scheme val="minor"/>
      </rPr>
      <t>3</t>
    </r>
    <r>
      <rPr>
        <b/>
        <sz val="12"/>
        <color theme="0"/>
        <rFont val="Calibri"/>
        <family val="2"/>
        <scheme val="minor"/>
      </rPr>
      <t>/hari</t>
    </r>
  </si>
  <si>
    <r>
      <t>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/ton produk</t>
    </r>
  </si>
  <si>
    <t>Amoniak</t>
  </si>
  <si>
    <t>Total Coliform</t>
  </si>
  <si>
    <t>Fe</t>
  </si>
  <si>
    <t>Cu</t>
  </si>
  <si>
    <t>MPN/100 ml</t>
  </si>
  <si>
    <t>PPPA</t>
  </si>
  <si>
    <t>Kabid. Lingkungan</t>
  </si>
  <si>
    <t>Kris Triwulan</t>
  </si>
  <si>
    <t>QC. Spv.</t>
  </si>
  <si>
    <r>
      <t xml:space="preserve">Peraturan Gubernur Jawa Timur No. 72 Tahun 2013, tentang Baku Mutu Air Limbah Bagi Industri dan/atau Kegiatan Usaha Lainnya. Lampiran I, Baku Mutu Air Limbah Industri Kimia Organik dan Turunannya. Nomor 30 Industri Bumbu (seasoning) </t>
    </r>
    <r>
      <rPr>
        <i/>
        <sz val="12"/>
        <rFont val="Calibri"/>
        <family val="2"/>
        <scheme val="minor"/>
      </rPr>
      <t>juncto</t>
    </r>
    <r>
      <rPr>
        <sz val="12"/>
        <rFont val="Calibri"/>
        <family val="2"/>
        <scheme val="minor"/>
      </rPr>
      <t xml:space="preserve"> Surat Persetujuan Perubahan Baku Mutu Kepala Dinas Lingkungan Hidup Kabupaten Pasuruan No. 660.31/1359/424.081/2018.</t>
    </r>
  </si>
  <si>
    <t>Toni Wibowo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</si>
</sst>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d/mm/yyyy;@"/>
  </numFmts>
  <fonts count="29" x14ac:knownFonts="1">
    <font>
      <sz val="12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2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u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8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5">
    <xf numFmtId="0" fontId="0" fillId="0" borderId="0" xfId="0"/>
    <xf numFmtId="0" fontId="19" fillId="0" borderId="0" xfId="0" applyFont="1"/>
    <xf numFmtId="0" fontId="19" fillId="0" borderId="0" xfId="0" applyFont="1" applyAlignment="1">
      <alignment vertical="center"/>
    </xf>
    <xf numFmtId="0" fontId="20" fillId="24" borderId="10" xfId="0" applyFont="1" applyFill="1" applyBorder="1" applyAlignment="1">
      <alignment horizontal="center" vertical="center"/>
    </xf>
    <xf numFmtId="0" fontId="20" fillId="24" borderId="10" xfId="0" applyFont="1" applyFill="1" applyBorder="1" applyAlignment="1">
      <alignment horizontal="center" vertical="center" wrapText="1"/>
    </xf>
    <xf numFmtId="0" fontId="20" fillId="24" borderId="23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14" fontId="23" fillId="25" borderId="10" xfId="0" applyNumberFormat="1" applyFont="1" applyFill="1" applyBorder="1" applyAlignment="1">
      <alignment horizontal="center" vertical="center"/>
    </xf>
    <xf numFmtId="164" fontId="23" fillId="25" borderId="10" xfId="0" applyNumberFormat="1" applyFont="1" applyFill="1" applyBorder="1" applyAlignment="1">
      <alignment horizontal="center" vertical="center"/>
    </xf>
    <xf numFmtId="0" fontId="23" fillId="25" borderId="10" xfId="0" applyFont="1" applyFill="1" applyBorder="1" applyAlignment="1">
      <alignment horizontal="center" vertical="center"/>
    </xf>
    <xf numFmtId="164" fontId="23" fillId="25" borderId="10" xfId="0" quotePrefix="1" applyNumberFormat="1" applyFont="1" applyFill="1" applyBorder="1" applyAlignment="1">
      <alignment horizontal="center" vertical="center"/>
    </xf>
    <xf numFmtId="0" fontId="20" fillId="24" borderId="23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3" fontId="23" fillId="25" borderId="10" xfId="0" quotePrefix="1" applyNumberFormat="1" applyFont="1" applyFill="1" applyBorder="1" applyAlignment="1">
      <alignment horizontal="center" vertical="center"/>
    </xf>
    <xf numFmtId="0" fontId="20" fillId="0" borderId="14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0" fontId="19" fillId="0" borderId="17" xfId="0" applyFont="1" applyBorder="1"/>
    <xf numFmtId="0" fontId="19" fillId="0" borderId="0" xfId="0" applyFont="1" applyBorder="1"/>
    <xf numFmtId="0" fontId="19" fillId="0" borderId="18" xfId="0" applyFont="1" applyBorder="1"/>
    <xf numFmtId="14" fontId="19" fillId="0" borderId="17" xfId="0" applyNumberFormat="1" applyFont="1" applyBorder="1" applyAlignment="1">
      <alignment horizontal="left" vertical="top"/>
    </xf>
    <xf numFmtId="14" fontId="19" fillId="0" borderId="17" xfId="0" applyNumberFormat="1" applyFont="1" applyBorder="1" applyAlignment="1">
      <alignment horizontal="left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4" fontId="20" fillId="26" borderId="10" xfId="0" applyNumberFormat="1" applyFont="1" applyFill="1" applyBorder="1" applyAlignment="1">
      <alignment horizontal="center" vertical="center"/>
    </xf>
    <xf numFmtId="164" fontId="20" fillId="26" borderId="10" xfId="0" applyNumberFormat="1" applyFont="1" applyFill="1" applyBorder="1" applyAlignment="1">
      <alignment horizontal="center" vertical="center"/>
    </xf>
    <xf numFmtId="3" fontId="19" fillId="0" borderId="0" xfId="0" applyNumberFormat="1" applyFont="1" applyBorder="1" applyAlignment="1">
      <alignment horizontal="center" vertical="center"/>
    </xf>
    <xf numFmtId="4" fontId="19" fillId="0" borderId="1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19" fillId="0" borderId="10" xfId="0" applyNumberFormat="1" applyFont="1" applyBorder="1" applyAlignment="1">
      <alignment horizontal="center" vertical="center"/>
    </xf>
    <xf numFmtId="164" fontId="19" fillId="0" borderId="0" xfId="0" applyNumberFormat="1" applyFont="1" applyAlignment="1">
      <alignment vertical="center"/>
    </xf>
    <xf numFmtId="0" fontId="20" fillId="24" borderId="10" xfId="0" applyFont="1" applyFill="1" applyBorder="1" applyAlignment="1">
      <alignment horizontal="center" vertical="center"/>
    </xf>
    <xf numFmtId="0" fontId="22" fillId="24" borderId="10" xfId="0" applyFont="1" applyFill="1" applyBorder="1" applyAlignment="1">
      <alignment horizontal="center" vertical="center"/>
    </xf>
    <xf numFmtId="164" fontId="19" fillId="0" borderId="10" xfId="0" applyNumberFormat="1" applyFont="1" applyBorder="1" applyAlignment="1">
      <alignment horizontal="right" vertical="center"/>
    </xf>
    <xf numFmtId="164" fontId="20" fillId="26" borderId="10" xfId="0" applyNumberFormat="1" applyFont="1" applyFill="1" applyBorder="1" applyAlignment="1">
      <alignment horizontal="right" vertical="center"/>
    </xf>
    <xf numFmtId="14" fontId="20" fillId="27" borderId="10" xfId="0" applyNumberFormat="1" applyFont="1" applyFill="1" applyBorder="1" applyAlignment="1">
      <alignment horizontal="center" vertical="center"/>
    </xf>
    <xf numFmtId="164" fontId="20" fillId="27" borderId="10" xfId="0" applyNumberFormat="1" applyFont="1" applyFill="1" applyBorder="1" applyAlignment="1">
      <alignment horizontal="center" vertical="center"/>
    </xf>
    <xf numFmtId="164" fontId="20" fillId="27" borderId="10" xfId="0" applyNumberFormat="1" applyFont="1" applyFill="1" applyBorder="1" applyAlignment="1">
      <alignment horizontal="right" vertical="center"/>
    </xf>
    <xf numFmtId="4" fontId="20" fillId="27" borderId="10" xfId="0" applyNumberFormat="1" applyFont="1" applyFill="1" applyBorder="1" applyAlignment="1">
      <alignment horizontal="center" vertical="center"/>
    </xf>
    <xf numFmtId="0" fontId="20" fillId="24" borderId="10" xfId="0" applyFont="1" applyFill="1" applyBorder="1" applyAlignment="1">
      <alignment horizontal="center" vertical="center"/>
    </xf>
    <xf numFmtId="4" fontId="23" fillId="25" borderId="10" xfId="0" applyNumberFormat="1" applyFont="1" applyFill="1" applyBorder="1" applyAlignment="1">
      <alignment horizontal="center" vertical="center"/>
    </xf>
    <xf numFmtId="164" fontId="19" fillId="0" borderId="0" xfId="0" applyNumberFormat="1" applyFont="1" applyBorder="1" applyAlignment="1">
      <alignment vertical="center"/>
    </xf>
    <xf numFmtId="164" fontId="28" fillId="0" borderId="10" xfId="0" applyNumberFormat="1" applyFont="1" applyBorder="1" applyAlignment="1">
      <alignment horizontal="center" vertical="center"/>
    </xf>
    <xf numFmtId="164" fontId="19" fillId="0" borderId="18" xfId="0" applyNumberFormat="1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26" fillId="0" borderId="18" xfId="0" applyFont="1" applyBorder="1" applyAlignment="1">
      <alignment vertical="center"/>
    </xf>
    <xf numFmtId="0" fontId="20" fillId="0" borderId="20" xfId="0" applyFont="1" applyBorder="1" applyAlignment="1">
      <alignment vertical="center"/>
    </xf>
    <xf numFmtId="0" fontId="20" fillId="0" borderId="21" xfId="0" applyFont="1" applyBorder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/>
    <xf numFmtId="164" fontId="19" fillId="0" borderId="0" xfId="0" applyNumberFormat="1" applyFont="1" applyFill="1"/>
    <xf numFmtId="14" fontId="19" fillId="0" borderId="0" xfId="0" applyNumberFormat="1" applyFont="1" applyFill="1" applyAlignment="1">
      <alignment vertical="center"/>
    </xf>
    <xf numFmtId="164" fontId="19" fillId="0" borderId="0" xfId="0" applyNumberFormat="1" applyFont="1" applyFill="1" applyAlignment="1">
      <alignment vertical="center"/>
    </xf>
    <xf numFmtId="3" fontId="19" fillId="0" borderId="10" xfId="0" applyNumberFormat="1" applyFont="1" applyBorder="1" applyAlignment="1">
      <alignment horizontal="right" vertical="center"/>
    </xf>
    <xf numFmtId="0" fontId="26" fillId="0" borderId="0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24" borderId="1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24" borderId="22" xfId="0" applyFont="1" applyFill="1" applyBorder="1" applyAlignment="1">
      <alignment horizontal="center" vertical="center" wrapText="1"/>
    </xf>
    <xf numFmtId="0" fontId="20" fillId="24" borderId="23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horizontal="justify" vertical="top" wrapText="1"/>
    </xf>
    <xf numFmtId="0" fontId="19" fillId="0" borderId="16" xfId="0" applyFont="1" applyBorder="1" applyAlignment="1">
      <alignment horizontal="justify" vertical="top" wrapText="1"/>
    </xf>
    <xf numFmtId="0" fontId="19" fillId="0" borderId="0" xfId="0" applyFont="1" applyBorder="1" applyAlignment="1">
      <alignment horizontal="justify" vertical="top" wrapText="1"/>
    </xf>
    <xf numFmtId="0" fontId="19" fillId="0" borderId="18" xfId="0" applyFont="1" applyBorder="1" applyAlignment="1">
      <alignment horizontal="justify" vertical="top" wrapText="1"/>
    </xf>
    <xf numFmtId="0" fontId="20" fillId="24" borderId="11" xfId="0" applyFont="1" applyFill="1" applyBorder="1" applyAlignment="1">
      <alignment horizontal="center" vertical="center"/>
    </xf>
    <xf numFmtId="0" fontId="20" fillId="24" borderId="12" xfId="0" applyFont="1" applyFill="1" applyBorder="1" applyAlignment="1">
      <alignment horizontal="center" vertical="center"/>
    </xf>
    <xf numFmtId="0" fontId="20" fillId="24" borderId="13" xfId="0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47"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AECF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Y50"/>
  <sheetViews>
    <sheetView tabSelected="1" zoomScale="55" zoomScaleNormal="55" workbookViewId="0">
      <selection activeCell="C6" sqref="C6"/>
    </sheetView>
  </sheetViews>
  <sheetFormatPr defaultRowHeight="15.75" x14ac:dyDescent="0.25"/>
  <cols>
    <col min="1" max="3" width="8.88671875" style="1"/>
    <col min="4" max="4" width="12.5546875" style="1" customWidth="1"/>
    <col min="5" max="5" width="11.88671875" style="1" customWidth="1"/>
    <col min="6" max="6" width="11.5546875" style="1" customWidth="1"/>
    <col min="7" max="7" width="10.5546875" style="1" customWidth="1"/>
    <col min="8" max="8" width="11.21875" style="1" customWidth="1"/>
    <col min="9" max="14" width="10.5546875" style="1" customWidth="1"/>
    <col min="15" max="15" width="11.21875" style="1" customWidth="1"/>
    <col min="16" max="17" width="13.33203125" style="1" customWidth="1"/>
    <col min="18" max="18" width="8.88671875" style="1"/>
    <col min="19" max="19" width="9.21875" style="57" bestFit="1" customWidth="1"/>
    <col min="20" max="20" width="8.88671875" style="1"/>
    <col min="21" max="21" width="9.21875" style="1" bestFit="1" customWidth="1"/>
    <col min="22" max="16384" width="8.88671875" style="1"/>
  </cols>
  <sheetData>
    <row r="2" spans="4:25" s="2" customFormat="1" x14ac:dyDescent="0.2">
      <c r="D2" s="20" t="s">
        <v>13</v>
      </c>
      <c r="E2" s="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9"/>
      <c r="S2" s="56"/>
    </row>
    <row r="3" spans="4:25" s="2" customFormat="1" x14ac:dyDescent="0.2">
      <c r="D3" s="21" t="s">
        <v>14</v>
      </c>
      <c r="E3" s="12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10"/>
      <c r="S3" s="56"/>
    </row>
    <row r="4" spans="4:25" x14ac:dyDescent="0.25">
      <c r="D4" s="22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4"/>
    </row>
    <row r="5" spans="4:25" ht="26.25" customHeight="1" x14ac:dyDescent="0.25">
      <c r="D5" s="64" t="s">
        <v>4</v>
      </c>
      <c r="E5" s="72" t="s">
        <v>5</v>
      </c>
      <c r="F5" s="73"/>
      <c r="G5" s="73"/>
      <c r="H5" s="73"/>
      <c r="I5" s="73"/>
      <c r="J5" s="73"/>
      <c r="K5" s="73"/>
      <c r="L5" s="73"/>
      <c r="M5" s="73"/>
      <c r="N5" s="74"/>
      <c r="O5" s="66" t="s">
        <v>22</v>
      </c>
      <c r="P5" s="66" t="s">
        <v>24</v>
      </c>
      <c r="Q5" s="66" t="s">
        <v>12</v>
      </c>
    </row>
    <row r="6" spans="4:25" ht="31.5" x14ac:dyDescent="0.25">
      <c r="D6" s="64"/>
      <c r="E6" s="39" t="s">
        <v>0</v>
      </c>
      <c r="F6" s="3" t="s">
        <v>6</v>
      </c>
      <c r="G6" s="39" t="s">
        <v>9</v>
      </c>
      <c r="H6" s="3" t="s">
        <v>7</v>
      </c>
      <c r="I6" s="4" t="s">
        <v>8</v>
      </c>
      <c r="J6" s="4" t="s">
        <v>39</v>
      </c>
      <c r="K6" s="4" t="s">
        <v>40</v>
      </c>
      <c r="L6" s="4" t="s">
        <v>41</v>
      </c>
      <c r="M6" s="4" t="s">
        <v>42</v>
      </c>
      <c r="N6" s="3" t="s">
        <v>1</v>
      </c>
      <c r="O6" s="67"/>
      <c r="P6" s="67"/>
      <c r="Q6" s="67"/>
      <c r="S6" s="58"/>
    </row>
    <row r="7" spans="4:25" ht="18" x14ac:dyDescent="0.25">
      <c r="D7" s="64"/>
      <c r="E7" s="40" t="s">
        <v>2</v>
      </c>
      <c r="F7" s="3" t="s">
        <v>3</v>
      </c>
      <c r="G7" s="3" t="s">
        <v>3</v>
      </c>
      <c r="H7" s="3" t="s">
        <v>3</v>
      </c>
      <c r="I7" s="3" t="s">
        <v>3</v>
      </c>
      <c r="J7" s="47" t="s">
        <v>3</v>
      </c>
      <c r="K7" s="47" t="s">
        <v>43</v>
      </c>
      <c r="L7" s="47" t="s">
        <v>3</v>
      </c>
      <c r="M7" s="47" t="s">
        <v>3</v>
      </c>
      <c r="N7" s="39" t="s">
        <v>10</v>
      </c>
      <c r="O7" s="17" t="s">
        <v>23</v>
      </c>
      <c r="P7" s="17" t="s">
        <v>25</v>
      </c>
      <c r="Q7" s="5" t="s">
        <v>38</v>
      </c>
      <c r="T7" s="36" t="s">
        <v>32</v>
      </c>
      <c r="U7" s="36" t="s">
        <v>33</v>
      </c>
      <c r="V7" s="36" t="s">
        <v>34</v>
      </c>
    </row>
    <row r="8" spans="4:25" s="2" customFormat="1" ht="27" customHeight="1" x14ac:dyDescent="0.2">
      <c r="D8" s="37">
        <v>44348</v>
      </c>
      <c r="E8" s="35" t="s">
        <v>2</v>
      </c>
      <c r="F8" s="35" t="s">
        <v>2</v>
      </c>
      <c r="G8" s="50" t="s">
        <v>2</v>
      </c>
      <c r="H8" s="50" t="s">
        <v>2</v>
      </c>
      <c r="I8" s="50" t="s">
        <v>2</v>
      </c>
      <c r="J8" s="50" t="s">
        <v>2</v>
      </c>
      <c r="K8" s="50" t="s">
        <v>2</v>
      </c>
      <c r="L8" s="50" t="s">
        <v>2</v>
      </c>
      <c r="M8" s="50" t="s">
        <v>2</v>
      </c>
      <c r="N8" s="50" t="s">
        <v>2</v>
      </c>
      <c r="O8" s="61">
        <f>+V8</f>
        <v>0</v>
      </c>
      <c r="P8" s="41">
        <v>0</v>
      </c>
      <c r="Q8" s="35" t="e">
        <f t="shared" ref="Q8:Q16" si="0">+O8/P8</f>
        <v>#DIV/0!</v>
      </c>
      <c r="R8" s="56"/>
      <c r="S8" s="59">
        <f>+D8</f>
        <v>44348</v>
      </c>
      <c r="T8" s="38">
        <v>0</v>
      </c>
      <c r="U8" s="38"/>
      <c r="V8" s="2">
        <f>+U8-T8</f>
        <v>0</v>
      </c>
    </row>
    <row r="9" spans="4:25" s="2" customFormat="1" ht="27" customHeight="1" x14ac:dyDescent="0.2">
      <c r="D9" s="37">
        <f>+D8+1</f>
        <v>44349</v>
      </c>
      <c r="E9" s="35" t="s">
        <v>2</v>
      </c>
      <c r="F9" s="35" t="s">
        <v>2</v>
      </c>
      <c r="G9" s="50" t="s">
        <v>2</v>
      </c>
      <c r="H9" s="50" t="s">
        <v>2</v>
      </c>
      <c r="I9" s="50" t="s">
        <v>2</v>
      </c>
      <c r="J9" s="50" t="s">
        <v>2</v>
      </c>
      <c r="K9" s="50" t="s">
        <v>2</v>
      </c>
      <c r="L9" s="50" t="s">
        <v>2</v>
      </c>
      <c r="M9" s="50" t="s">
        <v>2</v>
      </c>
      <c r="N9" s="50" t="s">
        <v>2</v>
      </c>
      <c r="O9" s="61">
        <f t="shared" ref="O9:O37" si="1">+V9</f>
        <v>0</v>
      </c>
      <c r="P9" s="41">
        <v>0</v>
      </c>
      <c r="Q9" s="35" t="e">
        <f t="shared" si="0"/>
        <v>#DIV/0!</v>
      </c>
      <c r="R9" s="56"/>
      <c r="S9" s="59">
        <f t="shared" ref="S9:S34" si="2">+D9</f>
        <v>44349</v>
      </c>
      <c r="T9" s="38">
        <f>+U8</f>
        <v>0</v>
      </c>
      <c r="U9" s="38"/>
      <c r="V9" s="2">
        <f t="shared" ref="V9:V34" si="3">+U9-T9</f>
        <v>0</v>
      </c>
    </row>
    <row r="10" spans="4:25" s="2" customFormat="1" ht="27" customHeight="1" x14ac:dyDescent="0.2">
      <c r="D10" s="37">
        <f t="shared" ref="D10:D37" si="4">+D9+1</f>
        <v>44350</v>
      </c>
      <c r="E10" s="35" t="s">
        <v>2</v>
      </c>
      <c r="F10" s="35" t="s">
        <v>2</v>
      </c>
      <c r="G10" s="50" t="s">
        <v>2</v>
      </c>
      <c r="H10" s="50" t="s">
        <v>2</v>
      </c>
      <c r="I10" s="50" t="s">
        <v>2</v>
      </c>
      <c r="J10" s="50" t="s">
        <v>2</v>
      </c>
      <c r="K10" s="50" t="s">
        <v>2</v>
      </c>
      <c r="L10" s="50" t="s">
        <v>2</v>
      </c>
      <c r="M10" s="50" t="s">
        <v>2</v>
      </c>
      <c r="N10" s="50" t="s">
        <v>2</v>
      </c>
      <c r="O10" s="61">
        <f t="shared" si="1"/>
        <v>0</v>
      </c>
      <c r="P10" s="41">
        <v>0</v>
      </c>
      <c r="Q10" s="35" t="e">
        <f t="shared" si="0"/>
        <v>#DIV/0!</v>
      </c>
      <c r="R10" s="56"/>
      <c r="S10" s="59">
        <f t="shared" si="2"/>
        <v>44350</v>
      </c>
      <c r="T10" s="38">
        <f t="shared" ref="T10:T36" si="5">+U9</f>
        <v>0</v>
      </c>
      <c r="U10" s="38"/>
      <c r="V10" s="2">
        <f t="shared" si="3"/>
        <v>0</v>
      </c>
      <c r="X10" s="38"/>
    </row>
    <row r="11" spans="4:25" s="2" customFormat="1" ht="27" customHeight="1" x14ac:dyDescent="0.2">
      <c r="D11" s="37">
        <f t="shared" si="4"/>
        <v>44351</v>
      </c>
      <c r="E11" s="35" t="s">
        <v>2</v>
      </c>
      <c r="F11" s="35" t="s">
        <v>2</v>
      </c>
      <c r="G11" s="50" t="s">
        <v>2</v>
      </c>
      <c r="H11" s="50" t="s">
        <v>2</v>
      </c>
      <c r="I11" s="50" t="s">
        <v>2</v>
      </c>
      <c r="J11" s="50" t="s">
        <v>2</v>
      </c>
      <c r="K11" s="50" t="s">
        <v>2</v>
      </c>
      <c r="L11" s="50" t="s">
        <v>2</v>
      </c>
      <c r="M11" s="50" t="s">
        <v>2</v>
      </c>
      <c r="N11" s="50" t="s">
        <v>2</v>
      </c>
      <c r="O11" s="61">
        <f t="shared" si="1"/>
        <v>0</v>
      </c>
      <c r="P11" s="41">
        <v>0</v>
      </c>
      <c r="Q11" s="35" t="e">
        <f t="shared" si="0"/>
        <v>#DIV/0!</v>
      </c>
      <c r="R11" s="56"/>
      <c r="S11" s="59">
        <f t="shared" si="2"/>
        <v>44351</v>
      </c>
      <c r="T11" s="38">
        <f t="shared" si="5"/>
        <v>0</v>
      </c>
      <c r="U11" s="38"/>
      <c r="V11" s="2">
        <f t="shared" si="3"/>
        <v>0</v>
      </c>
      <c r="W11" s="38"/>
    </row>
    <row r="12" spans="4:25" s="2" customFormat="1" ht="27" customHeight="1" x14ac:dyDescent="0.2">
      <c r="D12" s="37">
        <f t="shared" si="4"/>
        <v>44352</v>
      </c>
      <c r="E12" s="35" t="s">
        <v>2</v>
      </c>
      <c r="F12" s="35" t="s">
        <v>2</v>
      </c>
      <c r="G12" s="50" t="s">
        <v>2</v>
      </c>
      <c r="H12" s="50" t="s">
        <v>2</v>
      </c>
      <c r="I12" s="50" t="s">
        <v>2</v>
      </c>
      <c r="J12" s="50" t="s">
        <v>2</v>
      </c>
      <c r="K12" s="50" t="s">
        <v>2</v>
      </c>
      <c r="L12" s="50" t="s">
        <v>2</v>
      </c>
      <c r="M12" s="50" t="s">
        <v>2</v>
      </c>
      <c r="N12" s="50" t="s">
        <v>2</v>
      </c>
      <c r="O12" s="61">
        <f t="shared" si="1"/>
        <v>0</v>
      </c>
      <c r="P12" s="41">
        <v>0</v>
      </c>
      <c r="Q12" s="35" t="e">
        <f t="shared" si="0"/>
        <v>#DIV/0!</v>
      </c>
      <c r="R12" s="56"/>
      <c r="S12" s="59">
        <f t="shared" si="2"/>
        <v>44352</v>
      </c>
      <c r="T12" s="38">
        <f t="shared" si="5"/>
        <v>0</v>
      </c>
      <c r="U12" s="38"/>
      <c r="V12" s="2">
        <f t="shared" si="3"/>
        <v>0</v>
      </c>
      <c r="Y12" s="38"/>
    </row>
    <row r="13" spans="4:25" s="2" customFormat="1" ht="27" customHeight="1" x14ac:dyDescent="0.2">
      <c r="D13" s="37">
        <f t="shared" si="4"/>
        <v>44353</v>
      </c>
      <c r="E13" s="35" t="s">
        <v>2</v>
      </c>
      <c r="F13" s="35" t="s">
        <v>2</v>
      </c>
      <c r="G13" s="50" t="s">
        <v>2</v>
      </c>
      <c r="H13" s="50" t="s">
        <v>2</v>
      </c>
      <c r="I13" s="50" t="s">
        <v>2</v>
      </c>
      <c r="J13" s="50" t="s">
        <v>2</v>
      </c>
      <c r="K13" s="50" t="s">
        <v>2</v>
      </c>
      <c r="L13" s="50" t="s">
        <v>2</v>
      </c>
      <c r="M13" s="50" t="s">
        <v>2</v>
      </c>
      <c r="N13" s="50" t="s">
        <v>2</v>
      </c>
      <c r="O13" s="61">
        <f t="shared" si="1"/>
        <v>0</v>
      </c>
      <c r="P13" s="41">
        <v>0</v>
      </c>
      <c r="Q13" s="35" t="e">
        <f t="shared" si="0"/>
        <v>#DIV/0!</v>
      </c>
      <c r="R13" s="56"/>
      <c r="S13" s="59">
        <f t="shared" si="2"/>
        <v>44353</v>
      </c>
      <c r="T13" s="38">
        <f t="shared" si="5"/>
        <v>0</v>
      </c>
      <c r="U13" s="38"/>
      <c r="V13" s="2">
        <f t="shared" si="3"/>
        <v>0</v>
      </c>
    </row>
    <row r="14" spans="4:25" s="2" customFormat="1" ht="27" customHeight="1" x14ac:dyDescent="0.2">
      <c r="D14" s="37">
        <f t="shared" si="4"/>
        <v>44354</v>
      </c>
      <c r="E14" s="35" t="s">
        <v>2</v>
      </c>
      <c r="F14" s="35" t="s">
        <v>2</v>
      </c>
      <c r="G14" s="50" t="s">
        <v>2</v>
      </c>
      <c r="H14" s="50" t="s">
        <v>2</v>
      </c>
      <c r="I14" s="50" t="s">
        <v>2</v>
      </c>
      <c r="J14" s="50" t="s">
        <v>2</v>
      </c>
      <c r="K14" s="50" t="s">
        <v>2</v>
      </c>
      <c r="L14" s="50" t="s">
        <v>2</v>
      </c>
      <c r="M14" s="50" t="s">
        <v>2</v>
      </c>
      <c r="N14" s="50" t="s">
        <v>2</v>
      </c>
      <c r="O14" s="61">
        <f t="shared" si="1"/>
        <v>0</v>
      </c>
      <c r="P14" s="41">
        <v>0</v>
      </c>
      <c r="Q14" s="35" t="e">
        <f t="shared" si="0"/>
        <v>#DIV/0!</v>
      </c>
      <c r="R14" s="56"/>
      <c r="S14" s="59">
        <f t="shared" si="2"/>
        <v>44354</v>
      </c>
      <c r="T14" s="38">
        <f t="shared" si="5"/>
        <v>0</v>
      </c>
      <c r="U14" s="38"/>
      <c r="V14" s="2">
        <f t="shared" si="3"/>
        <v>0</v>
      </c>
    </row>
    <row r="15" spans="4:25" s="2" customFormat="1" ht="27" customHeight="1" x14ac:dyDescent="0.2">
      <c r="D15" s="37">
        <f t="shared" si="4"/>
        <v>44355</v>
      </c>
      <c r="E15" s="35" t="s">
        <v>2</v>
      </c>
      <c r="F15" s="35" t="s">
        <v>2</v>
      </c>
      <c r="G15" s="50" t="s">
        <v>2</v>
      </c>
      <c r="H15" s="50" t="s">
        <v>2</v>
      </c>
      <c r="I15" s="50" t="s">
        <v>2</v>
      </c>
      <c r="J15" s="50" t="s">
        <v>2</v>
      </c>
      <c r="K15" s="50" t="s">
        <v>2</v>
      </c>
      <c r="L15" s="50" t="s">
        <v>2</v>
      </c>
      <c r="M15" s="50" t="s">
        <v>2</v>
      </c>
      <c r="N15" s="50" t="s">
        <v>2</v>
      </c>
      <c r="O15" s="61">
        <f t="shared" si="1"/>
        <v>0</v>
      </c>
      <c r="P15" s="41">
        <v>0</v>
      </c>
      <c r="Q15" s="35" t="e">
        <f t="shared" si="0"/>
        <v>#DIV/0!</v>
      </c>
      <c r="R15" s="56"/>
      <c r="S15" s="59">
        <f t="shared" si="2"/>
        <v>44355</v>
      </c>
      <c r="T15" s="38">
        <f t="shared" si="5"/>
        <v>0</v>
      </c>
      <c r="U15" s="38"/>
      <c r="V15" s="2">
        <f t="shared" si="3"/>
        <v>0</v>
      </c>
    </row>
    <row r="16" spans="4:25" s="2" customFormat="1" ht="27" customHeight="1" x14ac:dyDescent="0.2">
      <c r="D16" s="37">
        <f t="shared" si="4"/>
        <v>44356</v>
      </c>
      <c r="E16" s="35" t="s">
        <v>2</v>
      </c>
      <c r="F16" s="35" t="s">
        <v>2</v>
      </c>
      <c r="G16" s="50" t="s">
        <v>2</v>
      </c>
      <c r="H16" s="50" t="s">
        <v>2</v>
      </c>
      <c r="I16" s="50" t="s">
        <v>2</v>
      </c>
      <c r="J16" s="50" t="s">
        <v>2</v>
      </c>
      <c r="K16" s="50" t="s">
        <v>2</v>
      </c>
      <c r="L16" s="50" t="s">
        <v>2</v>
      </c>
      <c r="M16" s="50" t="s">
        <v>2</v>
      </c>
      <c r="N16" s="50" t="s">
        <v>2</v>
      </c>
      <c r="O16" s="61">
        <f t="shared" si="1"/>
        <v>0</v>
      </c>
      <c r="P16" s="41">
        <v>0</v>
      </c>
      <c r="Q16" s="35" t="e">
        <f t="shared" si="0"/>
        <v>#DIV/0!</v>
      </c>
      <c r="R16" s="56"/>
      <c r="S16" s="59">
        <f t="shared" si="2"/>
        <v>44356</v>
      </c>
      <c r="T16" s="38">
        <f t="shared" si="5"/>
        <v>0</v>
      </c>
      <c r="U16" s="38"/>
      <c r="V16" s="2">
        <f t="shared" si="3"/>
        <v>0</v>
      </c>
    </row>
    <row r="17" spans="4:25" s="2" customFormat="1" ht="27" customHeight="1" x14ac:dyDescent="0.2">
      <c r="D17" s="37">
        <f t="shared" si="4"/>
        <v>44357</v>
      </c>
      <c r="E17" s="35" t="s">
        <v>2</v>
      </c>
      <c r="F17" s="35" t="s">
        <v>2</v>
      </c>
      <c r="G17" s="50" t="s">
        <v>2</v>
      </c>
      <c r="H17" s="50" t="s">
        <v>2</v>
      </c>
      <c r="I17" s="50" t="s">
        <v>2</v>
      </c>
      <c r="J17" s="50" t="s">
        <v>2</v>
      </c>
      <c r="K17" s="50" t="s">
        <v>2</v>
      </c>
      <c r="L17" s="50" t="s">
        <v>2</v>
      </c>
      <c r="M17" s="50" t="s">
        <v>2</v>
      </c>
      <c r="N17" s="50" t="s">
        <v>2</v>
      </c>
      <c r="O17" s="61">
        <f t="shared" si="1"/>
        <v>0</v>
      </c>
      <c r="P17" s="41">
        <v>0</v>
      </c>
      <c r="Q17" s="35" t="e">
        <f t="shared" ref="Q17:Q37" si="6">+O17/P17</f>
        <v>#DIV/0!</v>
      </c>
      <c r="R17" s="56"/>
      <c r="S17" s="59">
        <f t="shared" si="2"/>
        <v>44357</v>
      </c>
      <c r="T17" s="38">
        <f t="shared" si="5"/>
        <v>0</v>
      </c>
      <c r="U17" s="38"/>
      <c r="V17" s="2">
        <f t="shared" si="3"/>
        <v>0</v>
      </c>
    </row>
    <row r="18" spans="4:25" s="2" customFormat="1" ht="27" customHeight="1" x14ac:dyDescent="0.2">
      <c r="D18" s="37">
        <f t="shared" si="4"/>
        <v>44358</v>
      </c>
      <c r="E18" s="35" t="s">
        <v>2</v>
      </c>
      <c r="F18" s="35" t="s">
        <v>2</v>
      </c>
      <c r="G18" s="50" t="s">
        <v>2</v>
      </c>
      <c r="H18" s="50" t="s">
        <v>2</v>
      </c>
      <c r="I18" s="50" t="s">
        <v>2</v>
      </c>
      <c r="J18" s="50" t="s">
        <v>2</v>
      </c>
      <c r="K18" s="50" t="s">
        <v>2</v>
      </c>
      <c r="L18" s="50" t="s">
        <v>2</v>
      </c>
      <c r="M18" s="50" t="s">
        <v>2</v>
      </c>
      <c r="N18" s="50" t="s">
        <v>2</v>
      </c>
      <c r="O18" s="61">
        <f t="shared" si="1"/>
        <v>0</v>
      </c>
      <c r="P18" s="41">
        <v>0</v>
      </c>
      <c r="Q18" s="35" t="e">
        <f t="shared" si="6"/>
        <v>#DIV/0!</v>
      </c>
      <c r="R18" s="56"/>
      <c r="S18" s="59">
        <f t="shared" si="2"/>
        <v>44358</v>
      </c>
      <c r="T18" s="38">
        <f t="shared" si="5"/>
        <v>0</v>
      </c>
      <c r="U18" s="38"/>
      <c r="V18" s="2">
        <f t="shared" si="3"/>
        <v>0</v>
      </c>
    </row>
    <row r="19" spans="4:25" s="2" customFormat="1" ht="27" customHeight="1" x14ac:dyDescent="0.2">
      <c r="D19" s="37">
        <f t="shared" si="4"/>
        <v>44359</v>
      </c>
      <c r="E19" s="35" t="s">
        <v>2</v>
      </c>
      <c r="F19" s="35" t="s">
        <v>2</v>
      </c>
      <c r="G19" s="50" t="s">
        <v>2</v>
      </c>
      <c r="H19" s="50" t="s">
        <v>2</v>
      </c>
      <c r="I19" s="50" t="s">
        <v>2</v>
      </c>
      <c r="J19" s="50" t="s">
        <v>2</v>
      </c>
      <c r="K19" s="50" t="s">
        <v>2</v>
      </c>
      <c r="L19" s="50" t="s">
        <v>2</v>
      </c>
      <c r="M19" s="50" t="s">
        <v>2</v>
      </c>
      <c r="N19" s="50" t="s">
        <v>2</v>
      </c>
      <c r="O19" s="61">
        <f t="shared" si="1"/>
        <v>0</v>
      </c>
      <c r="P19" s="41">
        <v>0</v>
      </c>
      <c r="Q19" s="35" t="e">
        <f t="shared" si="6"/>
        <v>#DIV/0!</v>
      </c>
      <c r="R19" s="56"/>
      <c r="S19" s="59">
        <f t="shared" si="2"/>
        <v>44359</v>
      </c>
      <c r="T19" s="38">
        <f t="shared" si="5"/>
        <v>0</v>
      </c>
      <c r="U19" s="38"/>
      <c r="V19" s="2">
        <f t="shared" si="3"/>
        <v>0</v>
      </c>
      <c r="Y19" s="38"/>
    </row>
    <row r="20" spans="4:25" s="2" customFormat="1" ht="27" customHeight="1" x14ac:dyDescent="0.2">
      <c r="D20" s="37">
        <f t="shared" si="4"/>
        <v>44360</v>
      </c>
      <c r="E20" s="35" t="s">
        <v>2</v>
      </c>
      <c r="F20" s="35" t="s">
        <v>2</v>
      </c>
      <c r="G20" s="50" t="s">
        <v>2</v>
      </c>
      <c r="H20" s="50" t="s">
        <v>2</v>
      </c>
      <c r="I20" s="50" t="s">
        <v>2</v>
      </c>
      <c r="J20" s="50" t="s">
        <v>2</v>
      </c>
      <c r="K20" s="50" t="s">
        <v>2</v>
      </c>
      <c r="L20" s="50" t="s">
        <v>2</v>
      </c>
      <c r="M20" s="50" t="s">
        <v>2</v>
      </c>
      <c r="N20" s="50" t="s">
        <v>2</v>
      </c>
      <c r="O20" s="61">
        <f t="shared" si="1"/>
        <v>0</v>
      </c>
      <c r="P20" s="41">
        <v>0</v>
      </c>
      <c r="Q20" s="35" t="e">
        <f t="shared" si="6"/>
        <v>#DIV/0!</v>
      </c>
      <c r="R20" s="56"/>
      <c r="S20" s="59">
        <f t="shared" si="2"/>
        <v>44360</v>
      </c>
      <c r="T20" s="38">
        <f t="shared" si="5"/>
        <v>0</v>
      </c>
      <c r="U20" s="38"/>
      <c r="V20" s="2">
        <f t="shared" si="3"/>
        <v>0</v>
      </c>
      <c r="Y20" s="38"/>
    </row>
    <row r="21" spans="4:25" s="2" customFormat="1" ht="27" customHeight="1" x14ac:dyDescent="0.2">
      <c r="D21" s="37">
        <f t="shared" si="4"/>
        <v>44361</v>
      </c>
      <c r="E21" s="35" t="s">
        <v>2</v>
      </c>
      <c r="F21" s="35" t="s">
        <v>2</v>
      </c>
      <c r="G21" s="50" t="s">
        <v>2</v>
      </c>
      <c r="H21" s="50" t="s">
        <v>2</v>
      </c>
      <c r="I21" s="50" t="s">
        <v>2</v>
      </c>
      <c r="J21" s="50" t="s">
        <v>2</v>
      </c>
      <c r="K21" s="50" t="s">
        <v>2</v>
      </c>
      <c r="L21" s="50" t="s">
        <v>2</v>
      </c>
      <c r="M21" s="50" t="s">
        <v>2</v>
      </c>
      <c r="N21" s="50" t="s">
        <v>2</v>
      </c>
      <c r="O21" s="61">
        <f t="shared" si="1"/>
        <v>0</v>
      </c>
      <c r="P21" s="41">
        <v>0</v>
      </c>
      <c r="Q21" s="35" t="e">
        <f t="shared" si="6"/>
        <v>#DIV/0!</v>
      </c>
      <c r="R21" s="56"/>
      <c r="S21" s="59">
        <f t="shared" si="2"/>
        <v>44361</v>
      </c>
      <c r="T21" s="38">
        <f t="shared" si="5"/>
        <v>0</v>
      </c>
      <c r="U21" s="38"/>
      <c r="V21" s="2">
        <f t="shared" si="3"/>
        <v>0</v>
      </c>
    </row>
    <row r="22" spans="4:25" s="2" customFormat="1" ht="27" customHeight="1" x14ac:dyDescent="0.2">
      <c r="D22" s="37">
        <f t="shared" si="4"/>
        <v>44362</v>
      </c>
      <c r="E22" s="35" t="s">
        <v>2</v>
      </c>
      <c r="F22" s="35" t="s">
        <v>2</v>
      </c>
      <c r="G22" s="50" t="s">
        <v>2</v>
      </c>
      <c r="H22" s="50" t="s">
        <v>2</v>
      </c>
      <c r="I22" s="50" t="s">
        <v>2</v>
      </c>
      <c r="J22" s="50" t="s">
        <v>2</v>
      </c>
      <c r="K22" s="50" t="s">
        <v>2</v>
      </c>
      <c r="L22" s="50" t="s">
        <v>2</v>
      </c>
      <c r="M22" s="50" t="s">
        <v>2</v>
      </c>
      <c r="N22" s="50" t="s">
        <v>2</v>
      </c>
      <c r="O22" s="61">
        <f t="shared" si="1"/>
        <v>0</v>
      </c>
      <c r="P22" s="41">
        <v>0</v>
      </c>
      <c r="Q22" s="35" t="e">
        <f t="shared" si="6"/>
        <v>#DIV/0!</v>
      </c>
      <c r="R22" s="56"/>
      <c r="S22" s="59">
        <f t="shared" si="2"/>
        <v>44362</v>
      </c>
      <c r="T22" s="38">
        <f t="shared" si="5"/>
        <v>0</v>
      </c>
      <c r="U22" s="38"/>
      <c r="V22" s="2">
        <f t="shared" si="3"/>
        <v>0</v>
      </c>
    </row>
    <row r="23" spans="4:25" s="2" customFormat="1" ht="27" customHeight="1" x14ac:dyDescent="0.2">
      <c r="D23" s="37">
        <f t="shared" si="4"/>
        <v>44363</v>
      </c>
      <c r="E23" s="35" t="s">
        <v>2</v>
      </c>
      <c r="F23" s="35" t="s">
        <v>2</v>
      </c>
      <c r="G23" s="50" t="s">
        <v>2</v>
      </c>
      <c r="H23" s="50" t="s">
        <v>2</v>
      </c>
      <c r="I23" s="50" t="s">
        <v>2</v>
      </c>
      <c r="J23" s="50" t="s">
        <v>2</v>
      </c>
      <c r="K23" s="50" t="s">
        <v>2</v>
      </c>
      <c r="L23" s="50" t="s">
        <v>2</v>
      </c>
      <c r="M23" s="50" t="s">
        <v>2</v>
      </c>
      <c r="N23" s="50" t="s">
        <v>2</v>
      </c>
      <c r="O23" s="61">
        <f t="shared" si="1"/>
        <v>0</v>
      </c>
      <c r="P23" s="41">
        <v>0</v>
      </c>
      <c r="Q23" s="35" t="e">
        <f t="shared" si="6"/>
        <v>#DIV/0!</v>
      </c>
      <c r="R23" s="56"/>
      <c r="S23" s="59">
        <f t="shared" si="2"/>
        <v>44363</v>
      </c>
      <c r="T23" s="38">
        <f t="shared" si="5"/>
        <v>0</v>
      </c>
      <c r="U23" s="38"/>
      <c r="V23" s="2">
        <f t="shared" si="3"/>
        <v>0</v>
      </c>
    </row>
    <row r="24" spans="4:25" s="2" customFormat="1" ht="27" customHeight="1" x14ac:dyDescent="0.2">
      <c r="D24" s="37">
        <f t="shared" si="4"/>
        <v>44364</v>
      </c>
      <c r="E24" s="35" t="s">
        <v>2</v>
      </c>
      <c r="F24" s="35" t="s">
        <v>2</v>
      </c>
      <c r="G24" s="50" t="s">
        <v>2</v>
      </c>
      <c r="H24" s="50" t="s">
        <v>2</v>
      </c>
      <c r="I24" s="50" t="s">
        <v>2</v>
      </c>
      <c r="J24" s="50" t="s">
        <v>2</v>
      </c>
      <c r="K24" s="50" t="s">
        <v>2</v>
      </c>
      <c r="L24" s="50" t="s">
        <v>2</v>
      </c>
      <c r="M24" s="50" t="s">
        <v>2</v>
      </c>
      <c r="N24" s="50" t="s">
        <v>2</v>
      </c>
      <c r="O24" s="61">
        <f t="shared" si="1"/>
        <v>0</v>
      </c>
      <c r="P24" s="41">
        <v>0</v>
      </c>
      <c r="Q24" s="35" t="e">
        <f t="shared" si="6"/>
        <v>#DIV/0!</v>
      </c>
      <c r="R24" s="56"/>
      <c r="S24" s="59">
        <f t="shared" si="2"/>
        <v>44364</v>
      </c>
      <c r="T24" s="38">
        <f t="shared" si="5"/>
        <v>0</v>
      </c>
      <c r="U24" s="38"/>
      <c r="V24" s="2">
        <f t="shared" si="3"/>
        <v>0</v>
      </c>
    </row>
    <row r="25" spans="4:25" s="2" customFormat="1" ht="27" customHeight="1" x14ac:dyDescent="0.2">
      <c r="D25" s="37">
        <f t="shared" si="4"/>
        <v>44365</v>
      </c>
      <c r="E25" s="35" t="s">
        <v>2</v>
      </c>
      <c r="F25" s="35" t="s">
        <v>2</v>
      </c>
      <c r="G25" s="50" t="s">
        <v>2</v>
      </c>
      <c r="H25" s="50" t="s">
        <v>2</v>
      </c>
      <c r="I25" s="50" t="s">
        <v>2</v>
      </c>
      <c r="J25" s="50" t="s">
        <v>2</v>
      </c>
      <c r="K25" s="50" t="s">
        <v>2</v>
      </c>
      <c r="L25" s="50" t="s">
        <v>2</v>
      </c>
      <c r="M25" s="50" t="s">
        <v>2</v>
      </c>
      <c r="N25" s="50" t="s">
        <v>2</v>
      </c>
      <c r="O25" s="61">
        <f t="shared" si="1"/>
        <v>0</v>
      </c>
      <c r="P25" s="41">
        <v>0</v>
      </c>
      <c r="Q25" s="35" t="e">
        <f t="shared" si="6"/>
        <v>#DIV/0!</v>
      </c>
      <c r="R25" s="56"/>
      <c r="S25" s="59">
        <f t="shared" si="2"/>
        <v>44365</v>
      </c>
      <c r="T25" s="38">
        <f t="shared" si="5"/>
        <v>0</v>
      </c>
      <c r="U25" s="38"/>
      <c r="V25" s="2">
        <f t="shared" si="3"/>
        <v>0</v>
      </c>
      <c r="Y25" s="38"/>
    </row>
    <row r="26" spans="4:25" s="2" customFormat="1" ht="27" customHeight="1" x14ac:dyDescent="0.2">
      <c r="D26" s="37">
        <f t="shared" si="4"/>
        <v>44366</v>
      </c>
      <c r="E26" s="35" t="s">
        <v>2</v>
      </c>
      <c r="F26" s="35" t="s">
        <v>2</v>
      </c>
      <c r="G26" s="50" t="s">
        <v>2</v>
      </c>
      <c r="H26" s="50" t="s">
        <v>2</v>
      </c>
      <c r="I26" s="50" t="s">
        <v>2</v>
      </c>
      <c r="J26" s="50" t="s">
        <v>2</v>
      </c>
      <c r="K26" s="50" t="s">
        <v>2</v>
      </c>
      <c r="L26" s="50" t="s">
        <v>2</v>
      </c>
      <c r="M26" s="50" t="s">
        <v>2</v>
      </c>
      <c r="N26" s="50" t="s">
        <v>2</v>
      </c>
      <c r="O26" s="61">
        <f t="shared" si="1"/>
        <v>0</v>
      </c>
      <c r="P26" s="41">
        <v>0</v>
      </c>
      <c r="Q26" s="35" t="e">
        <f t="shared" si="6"/>
        <v>#DIV/0!</v>
      </c>
      <c r="R26" s="56"/>
      <c r="S26" s="59">
        <f t="shared" si="2"/>
        <v>44366</v>
      </c>
      <c r="T26" s="38">
        <f t="shared" si="5"/>
        <v>0</v>
      </c>
      <c r="U26" s="38"/>
      <c r="V26" s="2">
        <f t="shared" si="3"/>
        <v>0</v>
      </c>
      <c r="Y26" s="38"/>
    </row>
    <row r="27" spans="4:25" s="2" customFormat="1" ht="27" customHeight="1" x14ac:dyDescent="0.2">
      <c r="D27" s="37">
        <f t="shared" si="4"/>
        <v>44367</v>
      </c>
      <c r="E27" s="35" t="s">
        <v>2</v>
      </c>
      <c r="F27" s="35" t="s">
        <v>2</v>
      </c>
      <c r="G27" s="50" t="s">
        <v>2</v>
      </c>
      <c r="H27" s="50" t="s">
        <v>2</v>
      </c>
      <c r="I27" s="50" t="s">
        <v>2</v>
      </c>
      <c r="J27" s="50" t="s">
        <v>2</v>
      </c>
      <c r="K27" s="50" t="s">
        <v>2</v>
      </c>
      <c r="L27" s="50" t="s">
        <v>2</v>
      </c>
      <c r="M27" s="50" t="s">
        <v>2</v>
      </c>
      <c r="N27" s="50" t="s">
        <v>2</v>
      </c>
      <c r="O27" s="61">
        <f t="shared" si="1"/>
        <v>0</v>
      </c>
      <c r="P27" s="41">
        <v>0</v>
      </c>
      <c r="Q27" s="35" t="e">
        <f t="shared" si="6"/>
        <v>#DIV/0!</v>
      </c>
      <c r="R27" s="56"/>
      <c r="S27" s="59">
        <f t="shared" si="2"/>
        <v>44367</v>
      </c>
      <c r="T27" s="38">
        <f t="shared" si="5"/>
        <v>0</v>
      </c>
      <c r="U27" s="38"/>
      <c r="V27" s="2">
        <f t="shared" si="3"/>
        <v>0</v>
      </c>
    </row>
    <row r="28" spans="4:25" s="2" customFormat="1" ht="27" customHeight="1" x14ac:dyDescent="0.2">
      <c r="D28" s="37">
        <f t="shared" si="4"/>
        <v>44368</v>
      </c>
      <c r="E28" s="35" t="s">
        <v>2</v>
      </c>
      <c r="F28" s="35" t="s">
        <v>2</v>
      </c>
      <c r="G28" s="50" t="s">
        <v>2</v>
      </c>
      <c r="H28" s="50" t="s">
        <v>2</v>
      </c>
      <c r="I28" s="50" t="s">
        <v>2</v>
      </c>
      <c r="J28" s="50" t="s">
        <v>2</v>
      </c>
      <c r="K28" s="50" t="s">
        <v>2</v>
      </c>
      <c r="L28" s="50" t="s">
        <v>2</v>
      </c>
      <c r="M28" s="50" t="s">
        <v>2</v>
      </c>
      <c r="N28" s="50" t="s">
        <v>2</v>
      </c>
      <c r="O28" s="61">
        <f t="shared" si="1"/>
        <v>0</v>
      </c>
      <c r="P28" s="41">
        <v>0</v>
      </c>
      <c r="Q28" s="35" t="e">
        <f t="shared" si="6"/>
        <v>#DIV/0!</v>
      </c>
      <c r="R28" s="56"/>
      <c r="S28" s="59">
        <f t="shared" si="2"/>
        <v>44368</v>
      </c>
      <c r="T28" s="38">
        <f t="shared" si="5"/>
        <v>0</v>
      </c>
      <c r="U28" s="38"/>
      <c r="V28" s="2">
        <f t="shared" si="3"/>
        <v>0</v>
      </c>
    </row>
    <row r="29" spans="4:25" s="2" customFormat="1" ht="27" customHeight="1" x14ac:dyDescent="0.2">
      <c r="D29" s="37">
        <f t="shared" si="4"/>
        <v>44369</v>
      </c>
      <c r="E29" s="35" t="s">
        <v>2</v>
      </c>
      <c r="F29" s="35" t="s">
        <v>2</v>
      </c>
      <c r="G29" s="50" t="s">
        <v>2</v>
      </c>
      <c r="H29" s="50" t="s">
        <v>2</v>
      </c>
      <c r="I29" s="50" t="s">
        <v>2</v>
      </c>
      <c r="J29" s="50" t="s">
        <v>2</v>
      </c>
      <c r="K29" s="50" t="s">
        <v>2</v>
      </c>
      <c r="L29" s="50" t="s">
        <v>2</v>
      </c>
      <c r="M29" s="50" t="s">
        <v>2</v>
      </c>
      <c r="N29" s="50" t="s">
        <v>2</v>
      </c>
      <c r="O29" s="61">
        <f t="shared" si="1"/>
        <v>0</v>
      </c>
      <c r="P29" s="41">
        <v>0</v>
      </c>
      <c r="Q29" s="35" t="e">
        <f t="shared" si="6"/>
        <v>#DIV/0!</v>
      </c>
      <c r="R29" s="56"/>
      <c r="S29" s="59">
        <f t="shared" si="2"/>
        <v>44369</v>
      </c>
      <c r="T29" s="38">
        <f t="shared" si="5"/>
        <v>0</v>
      </c>
      <c r="U29" s="38"/>
      <c r="V29" s="2">
        <f t="shared" si="3"/>
        <v>0</v>
      </c>
    </row>
    <row r="30" spans="4:25" s="2" customFormat="1" ht="27" customHeight="1" x14ac:dyDescent="0.2">
      <c r="D30" s="37">
        <f t="shared" si="4"/>
        <v>44370</v>
      </c>
      <c r="E30" s="35" t="s">
        <v>2</v>
      </c>
      <c r="F30" s="35" t="s">
        <v>2</v>
      </c>
      <c r="G30" s="50" t="s">
        <v>2</v>
      </c>
      <c r="H30" s="50" t="s">
        <v>2</v>
      </c>
      <c r="I30" s="50" t="s">
        <v>2</v>
      </c>
      <c r="J30" s="50" t="s">
        <v>2</v>
      </c>
      <c r="K30" s="50" t="s">
        <v>2</v>
      </c>
      <c r="L30" s="50" t="s">
        <v>2</v>
      </c>
      <c r="M30" s="50" t="s">
        <v>2</v>
      </c>
      <c r="N30" s="50" t="s">
        <v>2</v>
      </c>
      <c r="O30" s="61">
        <f t="shared" si="1"/>
        <v>0</v>
      </c>
      <c r="P30" s="41">
        <v>0</v>
      </c>
      <c r="Q30" s="35" t="e">
        <f t="shared" si="6"/>
        <v>#DIV/0!</v>
      </c>
      <c r="R30" s="56"/>
      <c r="S30" s="59">
        <f t="shared" si="2"/>
        <v>44370</v>
      </c>
      <c r="T30" s="38">
        <f t="shared" si="5"/>
        <v>0</v>
      </c>
      <c r="U30" s="38"/>
      <c r="V30" s="2">
        <f t="shared" si="3"/>
        <v>0</v>
      </c>
    </row>
    <row r="31" spans="4:25" s="2" customFormat="1" ht="27" customHeight="1" x14ac:dyDescent="0.2">
      <c r="D31" s="37">
        <f t="shared" si="4"/>
        <v>44371</v>
      </c>
      <c r="E31" s="35" t="s">
        <v>2</v>
      </c>
      <c r="F31" s="35" t="s">
        <v>2</v>
      </c>
      <c r="G31" s="50" t="s">
        <v>2</v>
      </c>
      <c r="H31" s="50" t="s">
        <v>2</v>
      </c>
      <c r="I31" s="50" t="s">
        <v>2</v>
      </c>
      <c r="J31" s="50" t="s">
        <v>2</v>
      </c>
      <c r="K31" s="50" t="s">
        <v>2</v>
      </c>
      <c r="L31" s="50" t="s">
        <v>2</v>
      </c>
      <c r="M31" s="50" t="s">
        <v>2</v>
      </c>
      <c r="N31" s="50" t="s">
        <v>2</v>
      </c>
      <c r="O31" s="61">
        <f t="shared" si="1"/>
        <v>0</v>
      </c>
      <c r="P31" s="41">
        <v>0</v>
      </c>
      <c r="Q31" s="35" t="e">
        <f t="shared" si="6"/>
        <v>#DIV/0!</v>
      </c>
      <c r="R31" s="56"/>
      <c r="S31" s="59">
        <f t="shared" si="2"/>
        <v>44371</v>
      </c>
      <c r="T31" s="38">
        <f t="shared" si="5"/>
        <v>0</v>
      </c>
      <c r="U31" s="38"/>
      <c r="V31" s="2">
        <f t="shared" si="3"/>
        <v>0</v>
      </c>
    </row>
    <row r="32" spans="4:25" s="2" customFormat="1" ht="27" customHeight="1" x14ac:dyDescent="0.2">
      <c r="D32" s="37">
        <f t="shared" si="4"/>
        <v>44372</v>
      </c>
      <c r="E32" s="35" t="s">
        <v>2</v>
      </c>
      <c r="F32" s="35" t="s">
        <v>2</v>
      </c>
      <c r="G32" s="50" t="s">
        <v>2</v>
      </c>
      <c r="H32" s="50" t="s">
        <v>2</v>
      </c>
      <c r="I32" s="50" t="s">
        <v>2</v>
      </c>
      <c r="J32" s="50" t="s">
        <v>2</v>
      </c>
      <c r="K32" s="50" t="s">
        <v>2</v>
      </c>
      <c r="L32" s="50" t="s">
        <v>2</v>
      </c>
      <c r="M32" s="50" t="s">
        <v>2</v>
      </c>
      <c r="N32" s="50" t="s">
        <v>2</v>
      </c>
      <c r="O32" s="61">
        <f t="shared" si="1"/>
        <v>0</v>
      </c>
      <c r="P32" s="41">
        <v>0</v>
      </c>
      <c r="Q32" s="35" t="e">
        <f t="shared" si="6"/>
        <v>#DIV/0!</v>
      </c>
      <c r="R32" s="56"/>
      <c r="S32" s="59">
        <f t="shared" si="2"/>
        <v>44372</v>
      </c>
      <c r="T32" s="38">
        <f t="shared" si="5"/>
        <v>0</v>
      </c>
      <c r="U32" s="38"/>
      <c r="V32" s="2">
        <f t="shared" si="3"/>
        <v>0</v>
      </c>
      <c r="Y32" s="38"/>
    </row>
    <row r="33" spans="4:25" s="2" customFormat="1" ht="27" customHeight="1" x14ac:dyDescent="0.2">
      <c r="D33" s="37">
        <f t="shared" si="4"/>
        <v>44373</v>
      </c>
      <c r="E33" s="35" t="s">
        <v>2</v>
      </c>
      <c r="F33" s="35" t="s">
        <v>2</v>
      </c>
      <c r="G33" s="50" t="s">
        <v>2</v>
      </c>
      <c r="H33" s="50" t="s">
        <v>2</v>
      </c>
      <c r="I33" s="50" t="s">
        <v>2</v>
      </c>
      <c r="J33" s="50" t="s">
        <v>2</v>
      </c>
      <c r="K33" s="50" t="s">
        <v>2</v>
      </c>
      <c r="L33" s="50" t="s">
        <v>2</v>
      </c>
      <c r="M33" s="50" t="s">
        <v>2</v>
      </c>
      <c r="N33" s="50" t="s">
        <v>2</v>
      </c>
      <c r="O33" s="61">
        <f t="shared" si="1"/>
        <v>0</v>
      </c>
      <c r="P33" s="41">
        <v>0</v>
      </c>
      <c r="Q33" s="35" t="e">
        <f t="shared" si="6"/>
        <v>#DIV/0!</v>
      </c>
      <c r="R33" s="56"/>
      <c r="S33" s="59">
        <f t="shared" si="2"/>
        <v>44373</v>
      </c>
      <c r="T33" s="38">
        <f t="shared" si="5"/>
        <v>0</v>
      </c>
      <c r="U33" s="38"/>
      <c r="V33" s="2">
        <f t="shared" si="3"/>
        <v>0</v>
      </c>
      <c r="Y33" s="38"/>
    </row>
    <row r="34" spans="4:25" s="2" customFormat="1" ht="27" customHeight="1" x14ac:dyDescent="0.2">
      <c r="D34" s="37">
        <f t="shared" si="4"/>
        <v>44374</v>
      </c>
      <c r="E34" s="35" t="s">
        <v>2</v>
      </c>
      <c r="F34" s="35" t="s">
        <v>2</v>
      </c>
      <c r="G34" s="50" t="s">
        <v>2</v>
      </c>
      <c r="H34" s="50" t="s">
        <v>2</v>
      </c>
      <c r="I34" s="50" t="s">
        <v>2</v>
      </c>
      <c r="J34" s="50" t="s">
        <v>2</v>
      </c>
      <c r="K34" s="50" t="s">
        <v>2</v>
      </c>
      <c r="L34" s="50" t="s">
        <v>2</v>
      </c>
      <c r="M34" s="50" t="s">
        <v>2</v>
      </c>
      <c r="N34" s="50" t="s">
        <v>2</v>
      </c>
      <c r="O34" s="61">
        <f t="shared" si="1"/>
        <v>0</v>
      </c>
      <c r="P34" s="41">
        <v>0</v>
      </c>
      <c r="Q34" s="35" t="e">
        <f t="shared" si="6"/>
        <v>#DIV/0!</v>
      </c>
      <c r="R34" s="56"/>
      <c r="S34" s="59">
        <f t="shared" si="2"/>
        <v>44374</v>
      </c>
      <c r="T34" s="38">
        <f t="shared" si="5"/>
        <v>0</v>
      </c>
      <c r="U34" s="38"/>
      <c r="V34" s="2">
        <f t="shared" si="3"/>
        <v>0</v>
      </c>
    </row>
    <row r="35" spans="4:25" s="2" customFormat="1" ht="27" customHeight="1" x14ac:dyDescent="0.2">
      <c r="D35" s="37">
        <f t="shared" si="4"/>
        <v>44375</v>
      </c>
      <c r="E35" s="35" t="s">
        <v>2</v>
      </c>
      <c r="F35" s="35" t="s">
        <v>2</v>
      </c>
      <c r="G35" s="50" t="s">
        <v>2</v>
      </c>
      <c r="H35" s="50" t="s">
        <v>2</v>
      </c>
      <c r="I35" s="50" t="s">
        <v>2</v>
      </c>
      <c r="J35" s="50" t="s">
        <v>2</v>
      </c>
      <c r="K35" s="50" t="s">
        <v>2</v>
      </c>
      <c r="L35" s="50" t="s">
        <v>2</v>
      </c>
      <c r="M35" s="50" t="s">
        <v>2</v>
      </c>
      <c r="N35" s="50" t="s">
        <v>2</v>
      </c>
      <c r="O35" s="61">
        <f t="shared" si="1"/>
        <v>0</v>
      </c>
      <c r="P35" s="41">
        <v>0</v>
      </c>
      <c r="Q35" s="35" t="e">
        <f t="shared" si="6"/>
        <v>#DIV/0!</v>
      </c>
      <c r="R35" s="56"/>
      <c r="S35" s="59">
        <f t="shared" ref="S35:S36" si="7">+D35</f>
        <v>44375</v>
      </c>
      <c r="T35" s="38">
        <f t="shared" si="5"/>
        <v>0</v>
      </c>
      <c r="U35" s="38"/>
      <c r="V35" s="2">
        <f t="shared" ref="V35:V36" si="8">+U35-T35</f>
        <v>0</v>
      </c>
    </row>
    <row r="36" spans="4:25" s="2" customFormat="1" ht="27" customHeight="1" x14ac:dyDescent="0.2">
      <c r="D36" s="37">
        <f t="shared" si="4"/>
        <v>44376</v>
      </c>
      <c r="E36" s="35" t="s">
        <v>2</v>
      </c>
      <c r="F36" s="35" t="s">
        <v>2</v>
      </c>
      <c r="G36" s="50" t="s">
        <v>2</v>
      </c>
      <c r="H36" s="50" t="s">
        <v>2</v>
      </c>
      <c r="I36" s="50" t="s">
        <v>2</v>
      </c>
      <c r="J36" s="50" t="s">
        <v>2</v>
      </c>
      <c r="K36" s="50" t="s">
        <v>2</v>
      </c>
      <c r="L36" s="50" t="s">
        <v>2</v>
      </c>
      <c r="M36" s="50" t="s">
        <v>2</v>
      </c>
      <c r="N36" s="50" t="s">
        <v>2</v>
      </c>
      <c r="O36" s="61">
        <f t="shared" si="1"/>
        <v>0</v>
      </c>
      <c r="P36" s="41">
        <v>0</v>
      </c>
      <c r="Q36" s="35" t="e">
        <f t="shared" si="6"/>
        <v>#DIV/0!</v>
      </c>
      <c r="R36" s="56"/>
      <c r="S36" s="59">
        <f t="shared" si="7"/>
        <v>44376</v>
      </c>
      <c r="T36" s="38">
        <f t="shared" si="5"/>
        <v>0</v>
      </c>
      <c r="U36" s="38"/>
      <c r="V36" s="2">
        <f t="shared" si="8"/>
        <v>0</v>
      </c>
    </row>
    <row r="37" spans="4:25" s="2" customFormat="1" ht="27" customHeight="1" x14ac:dyDescent="0.2">
      <c r="D37" s="37">
        <f t="shared" si="4"/>
        <v>44377</v>
      </c>
      <c r="E37" s="35" t="s">
        <v>2</v>
      </c>
      <c r="F37" s="35" t="s">
        <v>2</v>
      </c>
      <c r="G37" s="50" t="s">
        <v>2</v>
      </c>
      <c r="H37" s="50" t="s">
        <v>2</v>
      </c>
      <c r="I37" s="50" t="s">
        <v>2</v>
      </c>
      <c r="J37" s="50" t="s">
        <v>2</v>
      </c>
      <c r="K37" s="50" t="s">
        <v>2</v>
      </c>
      <c r="L37" s="50" t="s">
        <v>2</v>
      </c>
      <c r="M37" s="50" t="s">
        <v>2</v>
      </c>
      <c r="N37" s="50" t="s">
        <v>2</v>
      </c>
      <c r="O37" s="61">
        <f t="shared" si="1"/>
        <v>0</v>
      </c>
      <c r="P37" s="41">
        <v>0</v>
      </c>
      <c r="Q37" s="35" t="e">
        <f t="shared" si="6"/>
        <v>#DIV/0!</v>
      </c>
      <c r="R37" s="56"/>
      <c r="S37" s="59">
        <f t="shared" ref="S37" si="9">+D37</f>
        <v>44377</v>
      </c>
      <c r="T37" s="38">
        <f>+U36</f>
        <v>0</v>
      </c>
      <c r="U37" s="38"/>
      <c r="V37" s="2">
        <f t="shared" ref="V37" si="10">+U37-T37</f>
        <v>0</v>
      </c>
    </row>
    <row r="38" spans="4:25" s="2" customFormat="1" ht="27" customHeight="1" x14ac:dyDescent="0.2">
      <c r="D38" s="43" t="s">
        <v>36</v>
      </c>
      <c r="E38" s="44" t="e">
        <f t="shared" ref="E38:M38" si="11">AVERAGE(E8:E37)</f>
        <v>#DIV/0!</v>
      </c>
      <c r="F38" s="46" t="e">
        <f t="shared" si="11"/>
        <v>#DIV/0!</v>
      </c>
      <c r="G38" s="46" t="e">
        <f t="shared" si="11"/>
        <v>#DIV/0!</v>
      </c>
      <c r="H38" s="46" t="e">
        <f t="shared" si="11"/>
        <v>#DIV/0!</v>
      </c>
      <c r="I38" s="46" t="e">
        <f t="shared" si="11"/>
        <v>#DIV/0!</v>
      </c>
      <c r="J38" s="46" t="e">
        <f t="shared" si="11"/>
        <v>#DIV/0!</v>
      </c>
      <c r="K38" s="46" t="e">
        <f t="shared" si="11"/>
        <v>#DIV/0!</v>
      </c>
      <c r="L38" s="46" t="e">
        <f t="shared" si="11"/>
        <v>#DIV/0!</v>
      </c>
      <c r="M38" s="46" t="e">
        <f t="shared" si="11"/>
        <v>#DIV/0!</v>
      </c>
      <c r="N38" s="44"/>
      <c r="O38" s="45">
        <f>AVERAGE(O8:O37)</f>
        <v>0</v>
      </c>
      <c r="P38" s="45">
        <f>AVERAGE(P8:P37)</f>
        <v>0</v>
      </c>
      <c r="Q38" s="46" t="e">
        <f>+O38/P38</f>
        <v>#DIV/0!</v>
      </c>
      <c r="R38" s="2">
        <f>SUM(R8:R37)</f>
        <v>0</v>
      </c>
      <c r="S38" s="60">
        <f>SUM(O8:O37)</f>
        <v>0</v>
      </c>
      <c r="V38" s="2">
        <f>SUM(V8:V37)</f>
        <v>0</v>
      </c>
    </row>
    <row r="39" spans="4:25" s="2" customFormat="1" ht="27" customHeight="1" x14ac:dyDescent="0.2">
      <c r="D39" s="32" t="s">
        <v>35</v>
      </c>
      <c r="E39" s="33" t="s">
        <v>2</v>
      </c>
      <c r="F39" s="33" t="s">
        <v>2</v>
      </c>
      <c r="G39" s="33" t="s">
        <v>2</v>
      </c>
      <c r="H39" s="33" t="s">
        <v>2</v>
      </c>
      <c r="I39" s="33" t="s">
        <v>2</v>
      </c>
      <c r="J39" s="33" t="s">
        <v>2</v>
      </c>
      <c r="K39" s="33" t="s">
        <v>2</v>
      </c>
      <c r="L39" s="33" t="s">
        <v>2</v>
      </c>
      <c r="M39" s="33" t="s">
        <v>2</v>
      </c>
      <c r="N39" s="33" t="s">
        <v>2</v>
      </c>
      <c r="O39" s="42">
        <f>SUM(O8:O37)</f>
        <v>0</v>
      </c>
      <c r="P39" s="42">
        <f>SUM(P8:P37)</f>
        <v>0</v>
      </c>
      <c r="Q39" s="33" t="s">
        <v>2</v>
      </c>
      <c r="S39" s="60"/>
    </row>
    <row r="40" spans="4:25" s="2" customFormat="1" ht="27" customHeight="1" x14ac:dyDescent="0.2">
      <c r="D40" s="13" t="s">
        <v>16</v>
      </c>
      <c r="E40" s="16" t="s">
        <v>11</v>
      </c>
      <c r="F40" s="48">
        <v>100</v>
      </c>
      <c r="G40" s="48">
        <v>44.53</v>
      </c>
      <c r="H40" s="48">
        <v>80.84</v>
      </c>
      <c r="I40" s="48">
        <v>2.82</v>
      </c>
      <c r="J40" s="48">
        <v>10</v>
      </c>
      <c r="K40" s="48">
        <v>3000</v>
      </c>
      <c r="L40" s="48">
        <v>1</v>
      </c>
      <c r="M40" s="48">
        <v>3</v>
      </c>
      <c r="N40" s="16" t="s">
        <v>2</v>
      </c>
      <c r="O40" s="19" t="s">
        <v>37</v>
      </c>
      <c r="P40" s="14" t="s">
        <v>2</v>
      </c>
      <c r="Q40" s="15" t="s">
        <v>17</v>
      </c>
      <c r="S40" s="60"/>
    </row>
    <row r="41" spans="4:25" s="2" customFormat="1" ht="18.75" customHeight="1" x14ac:dyDescent="0.2">
      <c r="D41" s="25" t="s">
        <v>15</v>
      </c>
      <c r="E41" s="68" t="s">
        <v>48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9"/>
      <c r="S41" s="56"/>
    </row>
    <row r="42" spans="4:25" s="2" customFormat="1" ht="18.75" customHeight="1" x14ac:dyDescent="0.2">
      <c r="D42" s="26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1"/>
      <c r="S42" s="56"/>
    </row>
    <row r="43" spans="4:25" s="2" customFormat="1" ht="19.5" customHeight="1" x14ac:dyDescent="0.2">
      <c r="D43" s="11"/>
      <c r="E43" s="7"/>
      <c r="F43" s="7"/>
      <c r="G43" s="7"/>
      <c r="H43" s="7"/>
      <c r="I43" s="7"/>
      <c r="J43" s="7"/>
      <c r="K43" s="7"/>
      <c r="L43" s="7"/>
      <c r="M43" s="7"/>
      <c r="N43" s="49"/>
      <c r="O43" s="49"/>
      <c r="P43" s="49"/>
      <c r="Q43" s="51"/>
      <c r="S43" s="56"/>
    </row>
    <row r="44" spans="4:25" x14ac:dyDescent="0.25">
      <c r="D44" s="11"/>
      <c r="E44" s="65" t="s">
        <v>18</v>
      </c>
      <c r="F44" s="65"/>
      <c r="G44" s="65"/>
      <c r="J44" s="65" t="s">
        <v>29</v>
      </c>
      <c r="K44" s="65"/>
      <c r="L44" s="65"/>
      <c r="M44" s="52"/>
      <c r="O44" s="65" t="s">
        <v>30</v>
      </c>
      <c r="P44" s="65"/>
      <c r="Q44" s="10"/>
    </row>
    <row r="45" spans="4:25" x14ac:dyDescent="0.25">
      <c r="D45" s="27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34"/>
      <c r="P45" s="52"/>
      <c r="Q45" s="28"/>
    </row>
    <row r="46" spans="4:25" x14ac:dyDescent="0.25">
      <c r="D46" s="27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28"/>
    </row>
    <row r="47" spans="4:25" x14ac:dyDescent="0.25">
      <c r="D47" s="27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28"/>
    </row>
    <row r="48" spans="4:25" x14ac:dyDescent="0.25">
      <c r="D48" s="27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28"/>
    </row>
    <row r="49" spans="4:17" x14ac:dyDescent="0.25">
      <c r="D49" s="29"/>
      <c r="E49" s="18" t="s">
        <v>28</v>
      </c>
      <c r="F49" s="18" t="s">
        <v>20</v>
      </c>
      <c r="G49" s="18" t="s">
        <v>26</v>
      </c>
      <c r="H49" s="18"/>
      <c r="I49" s="18"/>
      <c r="J49" s="62" t="s">
        <v>46</v>
      </c>
      <c r="K49" s="62"/>
      <c r="L49" s="62"/>
      <c r="M49" s="18"/>
      <c r="O49" s="18" t="s">
        <v>49</v>
      </c>
      <c r="P49" s="18" t="s">
        <v>31</v>
      </c>
      <c r="Q49" s="53"/>
    </row>
    <row r="50" spans="4:17" x14ac:dyDescent="0.25">
      <c r="D50" s="30"/>
      <c r="E50" s="31" t="s">
        <v>19</v>
      </c>
      <c r="F50" s="31" t="s">
        <v>21</v>
      </c>
      <c r="G50" s="31" t="s">
        <v>27</v>
      </c>
      <c r="H50" s="31"/>
      <c r="I50" s="31"/>
      <c r="J50" s="63" t="s">
        <v>47</v>
      </c>
      <c r="K50" s="63"/>
      <c r="L50" s="63"/>
      <c r="M50" s="31"/>
      <c r="N50" s="54"/>
      <c r="O50" s="31" t="s">
        <v>44</v>
      </c>
      <c r="P50" s="31" t="s">
        <v>45</v>
      </c>
      <c r="Q50" s="55"/>
    </row>
  </sheetData>
  <mergeCells count="11">
    <mergeCell ref="J49:L49"/>
    <mergeCell ref="J50:L50"/>
    <mergeCell ref="D5:D7"/>
    <mergeCell ref="E44:G44"/>
    <mergeCell ref="Q5:Q6"/>
    <mergeCell ref="E41:Q42"/>
    <mergeCell ref="O5:O6"/>
    <mergeCell ref="P5:P6"/>
    <mergeCell ref="E5:N5"/>
    <mergeCell ref="J44:L44"/>
    <mergeCell ref="O44:P44"/>
  </mergeCells>
  <conditionalFormatting sqref="F38">
    <cfRule type="cellIs" dxfId="246" priority="2695" operator="greaterThan">
      <formula>$F$40</formula>
    </cfRule>
  </conditionalFormatting>
  <conditionalFormatting sqref="G38">
    <cfRule type="cellIs" dxfId="245" priority="2694" operator="greaterThan">
      <formula>$G$40</formula>
    </cfRule>
  </conditionalFormatting>
  <conditionalFormatting sqref="H38">
    <cfRule type="cellIs" dxfId="244" priority="2710" operator="greaterThan">
      <formula>$H$40</formula>
    </cfRule>
  </conditionalFormatting>
  <conditionalFormatting sqref="I38:J38 L38:M38">
    <cfRule type="cellIs" dxfId="243" priority="2712" operator="greaterThan">
      <formula>$J$40</formula>
    </cfRule>
  </conditionalFormatting>
  <conditionalFormatting sqref="K40">
    <cfRule type="cellIs" dxfId="242" priority="2577" operator="greaterThan">
      <formula>$K$40</formula>
    </cfRule>
  </conditionalFormatting>
  <conditionalFormatting sqref="V8 V37">
    <cfRule type="cellIs" dxfId="241" priority="1035" operator="greaterThan">
      <formula>190</formula>
    </cfRule>
  </conditionalFormatting>
  <conditionalFormatting sqref="V9:V34">
    <cfRule type="cellIs" dxfId="240" priority="1032" operator="greaterThan">
      <formula>190</formula>
    </cfRule>
  </conditionalFormatting>
  <conditionalFormatting sqref="V35:V36">
    <cfRule type="cellIs" dxfId="239" priority="682" operator="greaterThan">
      <formula>190</formula>
    </cfRule>
  </conditionalFormatting>
  <conditionalFormatting sqref="E8:F37">
    <cfRule type="cellIs" dxfId="219" priority="468" operator="greaterThan">
      <formula>$G$40</formula>
    </cfRule>
  </conditionalFormatting>
  <printOptions horizontalCentered="1"/>
  <pageMargins left="0.19685039370078741" right="0.19685039370078741" top="0.39370078740157483" bottom="0.3937007874015748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Laporan</vt:lpstr>
      <vt:lpstr>Laporan!Print_Area</vt:lpstr>
      <vt:lpstr>Laporan!Print_Titles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Herry. Dwi Jatmiko</dc:creator>
  <cp:lastModifiedBy>Thomi</cp:lastModifiedBy>
  <cp:lastPrinted>2021-06-04T01:16:02Z</cp:lastPrinted>
  <dcterms:created xsi:type="dcterms:W3CDTF">2014-12-02T09:45:20Z</dcterms:created>
  <dcterms:modified xsi:type="dcterms:W3CDTF">2021-11-12T02:35:12Z</dcterms:modified>
</cp:coreProperties>
</file>