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\Desktop\"/>
    </mc:Choice>
  </mc:AlternateContent>
  <xr:revisionPtr revIDLastSave="0" documentId="8_{77FDA6D6-B8FF-0640-8B09-AECB6A203662}" xr6:coauthVersionLast="45" xr6:coauthVersionMax="45" xr10:uidLastSave="{00000000-0000-0000-0000-000000000000}"/>
  <bookViews>
    <workbookView xWindow="-110" yWindow="-110" windowWidth="19420" windowHeight="10420" activeTab="1" xr2:uid="{5F1CB4CB-DC30-4396-AA1B-E6D4A763DE58}"/>
  </bookViews>
  <sheets>
    <sheet name="ARREGLOS R" sheetId="2" r:id="rId1"/>
    <sheet name="PRECIOS Y RETOMAS" sheetId="5" r:id="rId2"/>
  </sheets>
  <definedNames>
    <definedName name="_xlnm._FilterDatabase" localSheetId="1" hidden="1">'PRECIOS Y RETOMAS'!$C$20:$H$20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" i="5" l="1"/>
  <c r="I9" i="5"/>
  <c r="J9" i="5"/>
  <c r="H9" i="5"/>
  <c r="H69" i="5"/>
  <c r="I69" i="5"/>
  <c r="J69" i="5"/>
  <c r="K69" i="5"/>
  <c r="H70" i="5"/>
  <c r="I70" i="5"/>
  <c r="J70" i="5"/>
  <c r="K70" i="5"/>
  <c r="I42" i="5"/>
  <c r="N42" i="5"/>
  <c r="M55" i="5"/>
  <c r="H42" i="5"/>
  <c r="M42" i="5"/>
  <c r="L55" i="5"/>
  <c r="I41" i="5"/>
  <c r="N41" i="5"/>
  <c r="M54" i="5"/>
  <c r="H40" i="5"/>
  <c r="M40" i="5"/>
  <c r="L53" i="5"/>
  <c r="J39" i="5"/>
  <c r="O39" i="5"/>
  <c r="N52" i="5"/>
  <c r="H39" i="5"/>
  <c r="M39" i="5"/>
  <c r="L52" i="5"/>
  <c r="H38" i="5"/>
  <c r="M38" i="5"/>
  <c r="L51" i="5"/>
  <c r="C55" i="5"/>
  <c r="D55" i="5"/>
  <c r="E55" i="5"/>
  <c r="F55" i="5"/>
  <c r="C56" i="5"/>
  <c r="D56" i="5"/>
  <c r="E56" i="5"/>
  <c r="F56" i="5"/>
  <c r="C57" i="5"/>
  <c r="D57" i="5"/>
  <c r="E57" i="5"/>
  <c r="F57" i="5"/>
  <c r="C58" i="5"/>
  <c r="D58" i="5"/>
  <c r="E58" i="5"/>
  <c r="F58" i="5"/>
  <c r="C59" i="5"/>
  <c r="D59" i="5"/>
  <c r="E59" i="5"/>
  <c r="F59" i="5"/>
  <c r="D54" i="5"/>
  <c r="E54" i="5"/>
  <c r="F54" i="5"/>
  <c r="C54" i="5"/>
  <c r="H41" i="5"/>
  <c r="M41" i="5"/>
  <c r="L54" i="5"/>
  <c r="J38" i="5"/>
  <c r="O38" i="5"/>
  <c r="N51" i="5"/>
  <c r="I39" i="5"/>
  <c r="N39" i="5"/>
  <c r="M52" i="5"/>
  <c r="K39" i="5"/>
  <c r="P39" i="5"/>
  <c r="O52" i="5"/>
  <c r="I40" i="5"/>
  <c r="N40" i="5"/>
  <c r="M53" i="5"/>
  <c r="J40" i="5"/>
  <c r="O40" i="5"/>
  <c r="N53" i="5"/>
  <c r="K40" i="5"/>
  <c r="P40" i="5"/>
  <c r="O53" i="5"/>
  <c r="J41" i="5"/>
  <c r="O41" i="5"/>
  <c r="N54" i="5"/>
  <c r="K41" i="5"/>
  <c r="P41" i="5"/>
  <c r="O54" i="5"/>
  <c r="J42" i="5"/>
  <c r="O42" i="5"/>
  <c r="N55" i="5"/>
  <c r="K42" i="5"/>
  <c r="P42" i="5"/>
  <c r="O55" i="5"/>
  <c r="H43" i="5"/>
  <c r="M43" i="5"/>
  <c r="L56" i="5"/>
  <c r="I43" i="5"/>
  <c r="N43" i="5"/>
  <c r="M56" i="5"/>
  <c r="J43" i="5"/>
  <c r="O43" i="5"/>
  <c r="N56" i="5"/>
  <c r="K43" i="5"/>
  <c r="P43" i="5"/>
  <c r="O56" i="5"/>
  <c r="H44" i="5"/>
  <c r="M44" i="5"/>
  <c r="L57" i="5"/>
  <c r="I44" i="5"/>
  <c r="N44" i="5"/>
  <c r="M57" i="5"/>
  <c r="J44" i="5"/>
  <c r="O44" i="5"/>
  <c r="N57" i="5"/>
  <c r="K44" i="5"/>
  <c r="P44" i="5"/>
  <c r="O57" i="5"/>
  <c r="H45" i="5"/>
  <c r="M45" i="5"/>
  <c r="L58" i="5"/>
  <c r="I45" i="5"/>
  <c r="N45" i="5"/>
  <c r="M58" i="5"/>
  <c r="J45" i="5"/>
  <c r="O45" i="5"/>
  <c r="N58" i="5"/>
  <c r="K45" i="5"/>
  <c r="P45" i="5"/>
  <c r="O58" i="5"/>
  <c r="I38" i="5"/>
  <c r="N38" i="5"/>
  <c r="M51" i="5"/>
  <c r="K38" i="5"/>
  <c r="P38" i="5"/>
  <c r="O51" i="5"/>
  <c r="G23" i="5"/>
  <c r="G24" i="5"/>
  <c r="G25" i="5"/>
  <c r="G26" i="5"/>
  <c r="G22" i="5"/>
</calcChain>
</file>

<file path=xl/sharedStrings.xml><?xml version="1.0" encoding="utf-8"?>
<sst xmlns="http://schemas.openxmlformats.org/spreadsheetml/2006/main" count="104" uniqueCount="42">
  <si>
    <t>IPHONE 6</t>
  </si>
  <si>
    <t>IPHONE 6 PLUS</t>
  </si>
  <si>
    <t>IPHONE SE</t>
  </si>
  <si>
    <t>IPHONE 6 S</t>
  </si>
  <si>
    <t>IPHONE 6 S PLUS</t>
  </si>
  <si>
    <t>IPHONE 7</t>
  </si>
  <si>
    <t>IPHONE 7 PLUS</t>
  </si>
  <si>
    <t>IPHONE 8</t>
  </si>
  <si>
    <t>IPHONE 8 PLUS</t>
  </si>
  <si>
    <t>IPHONE X</t>
  </si>
  <si>
    <t>IPHONE XR</t>
  </si>
  <si>
    <t>IPHONE XS</t>
  </si>
  <si>
    <t>IPHONE 5 - 5C - 5S</t>
  </si>
  <si>
    <t>PANTALLA A.</t>
  </si>
  <si>
    <t>BATERÍA</t>
  </si>
  <si>
    <t>BOTÓN HOME</t>
  </si>
  <si>
    <t>CÁMARA D.</t>
  </si>
  <si>
    <t>CÁMARA T.</t>
  </si>
  <si>
    <t>PUERTO CARGA</t>
  </si>
  <si>
    <t>-</t>
  </si>
  <si>
    <t>AURICULAR</t>
  </si>
  <si>
    <t>ALTAVOZ</t>
  </si>
  <si>
    <t>CRISTAL</t>
  </si>
  <si>
    <t>CHASIS U.</t>
  </si>
  <si>
    <t>CHASIS N.</t>
  </si>
  <si>
    <t>PLACA</t>
  </si>
  <si>
    <t>MANO OBRA</t>
  </si>
  <si>
    <t>BAÑO Q. SÍ</t>
  </si>
  <si>
    <t>BAÑO Q. NO</t>
  </si>
  <si>
    <t>PANTALLA C. O.</t>
  </si>
  <si>
    <t>SERVICIO TÉCNICO</t>
  </si>
  <si>
    <t>RETOMAS</t>
  </si>
  <si>
    <t>IPHONE 6S</t>
  </si>
  <si>
    <t>IPHONE 6S PLUS</t>
  </si>
  <si>
    <t>CON HUELLA (OK)</t>
  </si>
  <si>
    <t>SIN HUELLA (SH)</t>
  </si>
  <si>
    <t>MODELO/GB</t>
  </si>
  <si>
    <t>ESTADO</t>
  </si>
  <si>
    <t>IPHONE XS MAX</t>
  </si>
  <si>
    <t>RETOMA</t>
  </si>
  <si>
    <t>MIN</t>
  </si>
  <si>
    <t>VENTA REACONDICIONADOS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</si>
</sst>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$&quot;* #,##0_ ;_ &quot;$&quot;* \-#,##0_ ;_ &quot;$&quot;* &quot;-&quot;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4" fontId="0" fillId="0" borderId="0" xfId="1" applyFont="1" applyFill="1" applyBorder="1" applyAlignment="1">
      <alignment horizontal="center" vertical="center"/>
    </xf>
    <xf numFmtId="164" fontId="0" fillId="0" borderId="0" xfId="1" applyFont="1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/>
    <xf numFmtId="0" fontId="0" fillId="0" borderId="11" xfId="0" applyFill="1" applyBorder="1" applyAlignment="1"/>
    <xf numFmtId="164" fontId="0" fillId="0" borderId="2" xfId="1" applyFont="1" applyBorder="1"/>
    <xf numFmtId="164" fontId="0" fillId="0" borderId="3" xfId="1" applyFont="1" applyBorder="1"/>
    <xf numFmtId="164" fontId="0" fillId="0" borderId="4" xfId="1" applyFont="1" applyBorder="1"/>
    <xf numFmtId="164" fontId="0" fillId="0" borderId="8" xfId="1" applyFont="1" applyBorder="1"/>
    <xf numFmtId="164" fontId="0" fillId="0" borderId="0" xfId="1" applyFont="1" applyBorder="1"/>
    <xf numFmtId="164" fontId="0" fillId="0" borderId="9" xfId="1" applyFont="1" applyBorder="1"/>
    <xf numFmtId="164" fontId="0" fillId="0" borderId="5" xfId="1" applyFont="1" applyBorder="1"/>
    <xf numFmtId="164" fontId="0" fillId="0" borderId="6" xfId="1" applyFont="1" applyBorder="1"/>
    <xf numFmtId="164" fontId="0" fillId="0" borderId="7" xfId="1" applyFont="1" applyBorder="1"/>
    <xf numFmtId="164" fontId="0" fillId="0" borderId="9" xfId="1" applyFont="1" applyFill="1" applyBorder="1" applyAlignment="1">
      <alignment horizontal="center" vertical="center"/>
    </xf>
    <xf numFmtId="164" fontId="0" fillId="0" borderId="6" xfId="1" applyFont="1" applyFill="1" applyBorder="1" applyAlignment="1">
      <alignment horizontal="center" vertical="center"/>
    </xf>
    <xf numFmtId="164" fontId="0" fillId="0" borderId="7" xfId="1" applyFont="1" applyFill="1" applyBorder="1" applyAlignment="1">
      <alignment horizontal="center" vertical="center"/>
    </xf>
    <xf numFmtId="164" fontId="0" fillId="0" borderId="8" xfId="1" applyFont="1" applyFill="1" applyBorder="1"/>
    <xf numFmtId="164" fontId="0" fillId="0" borderId="9" xfId="1" applyFont="1" applyFill="1" applyBorder="1"/>
    <xf numFmtId="164" fontId="0" fillId="0" borderId="5" xfId="1" applyFont="1" applyFill="1" applyBorder="1"/>
    <xf numFmtId="164" fontId="0" fillId="0" borderId="6" xfId="1" applyFont="1" applyFill="1" applyBorder="1"/>
    <xf numFmtId="164" fontId="0" fillId="0" borderId="7" xfId="1" applyFont="1" applyFill="1" applyBorder="1"/>
    <xf numFmtId="0" fontId="3" fillId="0" borderId="11" xfId="0" applyFont="1" applyFill="1" applyBorder="1" applyAlignment="1">
      <alignment horizontal="right" wrapText="1"/>
    </xf>
    <xf numFmtId="0" fontId="3" fillId="0" borderId="12" xfId="0" applyFont="1" applyFill="1" applyBorder="1" applyAlignment="1">
      <alignment horizontal="right" wrapText="1"/>
    </xf>
    <xf numFmtId="0" fontId="2" fillId="0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 wrapText="1"/>
    </xf>
    <xf numFmtId="164" fontId="0" fillId="2" borderId="0" xfId="1" applyFont="1" applyFill="1" applyBorder="1" applyAlignment="1">
      <alignment horizontal="center" vertical="center"/>
    </xf>
    <xf numFmtId="0" fontId="0" fillId="2" borderId="0" xfId="0" applyFont="1" applyFill="1" applyBorder="1"/>
    <xf numFmtId="0" fontId="0" fillId="0" borderId="14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2" borderId="0" xfId="0" applyFill="1"/>
    <xf numFmtId="164" fontId="0" fillId="2" borderId="0" xfId="1" applyFont="1" applyFill="1" applyBorder="1"/>
    <xf numFmtId="0" fontId="4" fillId="2" borderId="0" xfId="0" applyFont="1" applyFill="1" applyBorder="1" applyAlignment="1"/>
    <xf numFmtId="0" fontId="0" fillId="2" borderId="0" xfId="0" applyFill="1" applyBorder="1" applyAlignment="1"/>
    <xf numFmtId="0" fontId="0" fillId="2" borderId="0" xfId="0" applyFill="1" applyBorder="1"/>
    <xf numFmtId="0" fontId="0" fillId="0" borderId="2" xfId="0" applyFill="1" applyBorder="1"/>
    <xf numFmtId="0" fontId="0" fillId="0" borderId="8" xfId="0" applyFill="1" applyBorder="1"/>
    <xf numFmtId="0" fontId="0" fillId="0" borderId="8" xfId="0" applyFill="1" applyBorder="1" applyAlignment="1"/>
    <xf numFmtId="0" fontId="0" fillId="0" borderId="5" xfId="0" applyFill="1" applyBorder="1"/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0" xfId="2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9" fontId="0" fillId="2" borderId="0" xfId="2" applyFont="1" applyFill="1" applyBorder="1"/>
    <xf numFmtId="164" fontId="0" fillId="0" borderId="0" xfId="1" applyFont="1"/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98D9-997D-420B-BD8A-86389AE71D3D}">
  <dimension ref="A1:Q27"/>
  <sheetViews>
    <sheetView topLeftCell="A25" workbookViewId="0">
      <selection activeCell="K8" sqref="K8"/>
    </sheetView>
  </sheetViews>
  <sheetFormatPr defaultColWidth="11.43359375" defaultRowHeight="15" x14ac:dyDescent="0.2"/>
  <cols>
    <col min="1" max="1" width="17.484375" style="1" bestFit="1" customWidth="1"/>
    <col min="2" max="2" width="12.5078125" style="1" bestFit="1" customWidth="1"/>
    <col min="3" max="3" width="14.66015625" style="1" bestFit="1" customWidth="1"/>
    <col min="4" max="5" width="14.52734375" style="1" bestFit="1" customWidth="1"/>
    <col min="6" max="6" width="13.31640625" style="1" bestFit="1" customWidth="1"/>
    <col min="7" max="8" width="11.1640625" style="1" bestFit="1" customWidth="1"/>
    <col min="9" max="9" width="11.02734375" style="1" bestFit="1" customWidth="1"/>
    <col min="10" max="10" width="9.4140625" style="1" bestFit="1" customWidth="1"/>
    <col min="11" max="12" width="9.68359375" style="1" bestFit="1" customWidth="1"/>
    <col min="13" max="13" width="9.55078125" style="1" bestFit="1" customWidth="1"/>
    <col min="14" max="14" width="10.76171875" style="1" bestFit="1" customWidth="1"/>
    <col min="15" max="15" width="11.97265625" style="1" bestFit="1" customWidth="1"/>
    <col min="16" max="16" width="12.23828125" style="1" bestFit="1" customWidth="1"/>
    <col min="17" max="17" width="12.23828125" style="34" bestFit="1" customWidth="1"/>
    <col min="18" max="16384" width="11.43359375" style="1"/>
  </cols>
  <sheetData>
    <row r="1" spans="1:17" ht="15.75" thickBot="1" x14ac:dyDescent="0.25">
      <c r="Q1" s="1"/>
    </row>
    <row r="2" spans="1:17" ht="15.75" thickBot="1" x14ac:dyDescent="0.25">
      <c r="A2" s="31" t="s">
        <v>30</v>
      </c>
      <c r="B2" s="35" t="s">
        <v>13</v>
      </c>
      <c r="C2" s="35" t="s">
        <v>29</v>
      </c>
      <c r="D2" s="35" t="s">
        <v>14</v>
      </c>
      <c r="E2" s="35" t="s">
        <v>18</v>
      </c>
      <c r="F2" s="35" t="s">
        <v>15</v>
      </c>
      <c r="G2" s="35" t="s">
        <v>17</v>
      </c>
      <c r="H2" s="35" t="s">
        <v>16</v>
      </c>
      <c r="I2" s="35" t="s">
        <v>20</v>
      </c>
      <c r="J2" s="35" t="s">
        <v>21</v>
      </c>
      <c r="K2" s="35" t="s">
        <v>22</v>
      </c>
      <c r="L2" s="35" t="s">
        <v>24</v>
      </c>
      <c r="M2" s="35" t="s">
        <v>23</v>
      </c>
      <c r="N2" s="35" t="s">
        <v>25</v>
      </c>
      <c r="O2" s="35" t="s">
        <v>27</v>
      </c>
      <c r="P2" s="35" t="s">
        <v>28</v>
      </c>
      <c r="Q2" s="36" t="s">
        <v>26</v>
      </c>
    </row>
    <row r="3" spans="1:17" x14ac:dyDescent="0.2">
      <c r="A3" s="29" t="s">
        <v>12</v>
      </c>
      <c r="B3" s="3">
        <v>17990</v>
      </c>
      <c r="C3" s="3">
        <v>19990</v>
      </c>
      <c r="D3" s="3">
        <v>14990</v>
      </c>
      <c r="E3" s="3">
        <v>14990</v>
      </c>
      <c r="F3" s="3">
        <v>14990</v>
      </c>
      <c r="G3" s="3">
        <v>14990</v>
      </c>
      <c r="H3" s="3">
        <v>14990</v>
      </c>
      <c r="I3" s="3">
        <v>14990</v>
      </c>
      <c r="J3" s="3">
        <v>14990</v>
      </c>
      <c r="K3" s="2" t="s">
        <v>19</v>
      </c>
      <c r="L3" s="3">
        <v>14990</v>
      </c>
      <c r="M3" s="3">
        <v>9990</v>
      </c>
      <c r="N3" s="3">
        <v>34990</v>
      </c>
      <c r="O3" s="3">
        <v>15000</v>
      </c>
      <c r="P3" s="3">
        <v>10000</v>
      </c>
      <c r="Q3" s="21">
        <v>10000</v>
      </c>
    </row>
    <row r="4" spans="1:17" x14ac:dyDescent="0.2">
      <c r="A4" s="29" t="s">
        <v>2</v>
      </c>
      <c r="B4" s="3">
        <v>19990</v>
      </c>
      <c r="C4" s="3">
        <v>29990</v>
      </c>
      <c r="D4" s="3">
        <v>16990</v>
      </c>
      <c r="E4" s="3">
        <v>16990</v>
      </c>
      <c r="F4" s="3">
        <v>16990</v>
      </c>
      <c r="G4" s="3">
        <v>16990</v>
      </c>
      <c r="H4" s="3">
        <v>16990</v>
      </c>
      <c r="I4" s="3">
        <v>16990</v>
      </c>
      <c r="J4" s="3">
        <v>16990</v>
      </c>
      <c r="K4" s="2" t="s">
        <v>19</v>
      </c>
      <c r="L4" s="3">
        <v>24990</v>
      </c>
      <c r="M4" s="3">
        <v>19990</v>
      </c>
      <c r="N4" s="3">
        <v>49990</v>
      </c>
      <c r="O4" s="3">
        <v>15000</v>
      </c>
      <c r="P4" s="3">
        <v>10000</v>
      </c>
      <c r="Q4" s="21">
        <v>10000</v>
      </c>
    </row>
    <row r="5" spans="1:17" x14ac:dyDescent="0.2">
      <c r="A5" s="29" t="s">
        <v>0</v>
      </c>
      <c r="B5" s="3">
        <v>19990</v>
      </c>
      <c r="C5" s="3">
        <v>29990</v>
      </c>
      <c r="D5" s="3">
        <v>16990</v>
      </c>
      <c r="E5" s="3">
        <v>16990</v>
      </c>
      <c r="F5" s="3">
        <v>16990</v>
      </c>
      <c r="G5" s="3">
        <v>16990</v>
      </c>
      <c r="H5" s="3">
        <v>16990</v>
      </c>
      <c r="I5" s="3">
        <v>16990</v>
      </c>
      <c r="J5" s="3">
        <v>16990</v>
      </c>
      <c r="K5" s="2" t="s">
        <v>19</v>
      </c>
      <c r="L5" s="3">
        <v>24990</v>
      </c>
      <c r="M5" s="3">
        <v>19990</v>
      </c>
      <c r="N5" s="3">
        <v>44990</v>
      </c>
      <c r="O5" s="3">
        <v>15000</v>
      </c>
      <c r="P5" s="3">
        <v>10000</v>
      </c>
      <c r="Q5" s="21">
        <v>10000</v>
      </c>
    </row>
    <row r="6" spans="1:17" x14ac:dyDescent="0.2">
      <c r="A6" s="29" t="s">
        <v>1</v>
      </c>
      <c r="B6" s="3">
        <v>24990</v>
      </c>
      <c r="C6" s="3">
        <v>34990</v>
      </c>
      <c r="D6" s="3">
        <v>17990</v>
      </c>
      <c r="E6" s="3">
        <v>17990</v>
      </c>
      <c r="F6" s="3">
        <v>17990</v>
      </c>
      <c r="G6" s="3">
        <v>17990</v>
      </c>
      <c r="H6" s="3">
        <v>17990</v>
      </c>
      <c r="I6" s="3">
        <v>17990</v>
      </c>
      <c r="J6" s="3">
        <v>17990</v>
      </c>
      <c r="K6" s="2" t="s">
        <v>19</v>
      </c>
      <c r="L6" s="3">
        <v>27990</v>
      </c>
      <c r="M6" s="3">
        <v>22990</v>
      </c>
      <c r="N6" s="3">
        <v>49990</v>
      </c>
      <c r="O6" s="3">
        <v>15000</v>
      </c>
      <c r="P6" s="3">
        <v>10000</v>
      </c>
      <c r="Q6" s="21">
        <v>10000</v>
      </c>
    </row>
    <row r="7" spans="1:17" x14ac:dyDescent="0.2">
      <c r="A7" s="29" t="s">
        <v>3</v>
      </c>
      <c r="B7" s="3">
        <v>24990</v>
      </c>
      <c r="C7" s="3">
        <v>49990</v>
      </c>
      <c r="D7" s="3">
        <v>17990</v>
      </c>
      <c r="E7" s="3">
        <v>17990</v>
      </c>
      <c r="F7" s="3">
        <v>17990</v>
      </c>
      <c r="G7" s="3">
        <v>22990</v>
      </c>
      <c r="H7" s="3">
        <v>17990</v>
      </c>
      <c r="I7" s="3">
        <v>17990</v>
      </c>
      <c r="J7" s="3">
        <v>17990</v>
      </c>
      <c r="K7" s="2" t="s">
        <v>19</v>
      </c>
      <c r="L7" s="3">
        <v>27990</v>
      </c>
      <c r="M7" s="3">
        <v>22990</v>
      </c>
      <c r="N7" s="3">
        <v>49990</v>
      </c>
      <c r="O7" s="3">
        <v>15000</v>
      </c>
      <c r="P7" s="3">
        <v>10000</v>
      </c>
      <c r="Q7" s="21">
        <v>10000</v>
      </c>
    </row>
    <row r="8" spans="1:17" x14ac:dyDescent="0.2">
      <c r="A8" s="29" t="s">
        <v>4</v>
      </c>
      <c r="B8" s="3">
        <v>29990</v>
      </c>
      <c r="C8" s="3">
        <v>54990</v>
      </c>
      <c r="D8" s="3">
        <v>18990</v>
      </c>
      <c r="E8" s="3">
        <v>18990</v>
      </c>
      <c r="F8" s="3">
        <v>18990</v>
      </c>
      <c r="G8" s="3">
        <v>24990</v>
      </c>
      <c r="H8" s="3">
        <v>18990</v>
      </c>
      <c r="I8" s="3">
        <v>18990</v>
      </c>
      <c r="J8" s="3">
        <v>18990</v>
      </c>
      <c r="K8" s="2" t="s">
        <v>19</v>
      </c>
      <c r="L8" s="3">
        <v>29990</v>
      </c>
      <c r="M8" s="3">
        <v>24990</v>
      </c>
      <c r="N8" s="3">
        <v>54990</v>
      </c>
      <c r="O8" s="3">
        <v>15000</v>
      </c>
      <c r="P8" s="3">
        <v>10000</v>
      </c>
      <c r="Q8" s="21">
        <v>10000</v>
      </c>
    </row>
    <row r="9" spans="1:17" ht="13.5" customHeight="1" x14ac:dyDescent="0.2">
      <c r="A9" s="29" t="s">
        <v>5</v>
      </c>
      <c r="B9" s="3">
        <v>29990</v>
      </c>
      <c r="C9" s="3">
        <v>59990</v>
      </c>
      <c r="D9" s="3">
        <v>19990</v>
      </c>
      <c r="E9" s="3">
        <v>19990</v>
      </c>
      <c r="F9" s="3">
        <v>59990</v>
      </c>
      <c r="G9" s="3">
        <v>44990</v>
      </c>
      <c r="H9" s="3">
        <v>24990</v>
      </c>
      <c r="I9" s="3">
        <v>24990</v>
      </c>
      <c r="J9" s="3">
        <v>24990</v>
      </c>
      <c r="K9" s="2" t="s">
        <v>19</v>
      </c>
      <c r="L9" s="3">
        <v>39990</v>
      </c>
      <c r="M9" s="3">
        <v>29990</v>
      </c>
      <c r="N9" s="3">
        <v>59990</v>
      </c>
      <c r="O9" s="3">
        <v>15000</v>
      </c>
      <c r="P9" s="3">
        <v>10000</v>
      </c>
      <c r="Q9" s="21">
        <v>10000</v>
      </c>
    </row>
    <row r="10" spans="1:17" x14ac:dyDescent="0.2">
      <c r="A10" s="29" t="s">
        <v>6</v>
      </c>
      <c r="B10" s="3">
        <v>34990</v>
      </c>
      <c r="C10" s="3">
        <v>64990</v>
      </c>
      <c r="D10" s="3">
        <v>21990</v>
      </c>
      <c r="E10" s="3">
        <v>21990</v>
      </c>
      <c r="F10" s="3">
        <v>64990</v>
      </c>
      <c r="G10" s="3">
        <v>69990</v>
      </c>
      <c r="H10" s="3">
        <v>27990</v>
      </c>
      <c r="I10" s="3">
        <v>27990</v>
      </c>
      <c r="J10" s="3">
        <v>27990</v>
      </c>
      <c r="K10" s="2" t="s">
        <v>19</v>
      </c>
      <c r="L10" s="3">
        <v>49990</v>
      </c>
      <c r="M10" s="3">
        <v>39990</v>
      </c>
      <c r="N10" s="3">
        <v>64990</v>
      </c>
      <c r="O10" s="3">
        <v>15000</v>
      </c>
      <c r="P10" s="3">
        <v>10000</v>
      </c>
      <c r="Q10" s="21">
        <v>10000</v>
      </c>
    </row>
    <row r="11" spans="1:17" x14ac:dyDescent="0.2">
      <c r="A11" s="29" t="s">
        <v>7</v>
      </c>
      <c r="B11" s="3">
        <v>39990</v>
      </c>
      <c r="C11" s="3">
        <v>74990</v>
      </c>
      <c r="D11" s="3">
        <v>24990</v>
      </c>
      <c r="E11" s="3">
        <v>24990</v>
      </c>
      <c r="F11" s="3">
        <v>69990</v>
      </c>
      <c r="G11" s="3">
        <v>59990</v>
      </c>
      <c r="H11" s="3">
        <v>34990</v>
      </c>
      <c r="I11" s="3">
        <v>29990</v>
      </c>
      <c r="J11" s="3">
        <v>29990</v>
      </c>
      <c r="K11" s="4">
        <v>34990</v>
      </c>
      <c r="L11" s="3">
        <v>69990</v>
      </c>
      <c r="M11" s="3">
        <v>49990</v>
      </c>
      <c r="N11" s="3">
        <v>69990</v>
      </c>
      <c r="O11" s="3">
        <v>20000</v>
      </c>
      <c r="P11" s="3">
        <v>10000</v>
      </c>
      <c r="Q11" s="21">
        <v>15000</v>
      </c>
    </row>
    <row r="12" spans="1:17" x14ac:dyDescent="0.2">
      <c r="A12" s="29" t="s">
        <v>8</v>
      </c>
      <c r="B12" s="3">
        <v>44990</v>
      </c>
      <c r="C12" s="3">
        <v>79990</v>
      </c>
      <c r="D12" s="3">
        <v>27990</v>
      </c>
      <c r="E12" s="3">
        <v>27990</v>
      </c>
      <c r="F12" s="3">
        <v>74990</v>
      </c>
      <c r="G12" s="3">
        <v>89990</v>
      </c>
      <c r="H12" s="3">
        <v>39990</v>
      </c>
      <c r="I12" s="3">
        <v>34990</v>
      </c>
      <c r="J12" s="3">
        <v>34990</v>
      </c>
      <c r="K12" s="4">
        <v>39990</v>
      </c>
      <c r="L12" s="3">
        <v>79990</v>
      </c>
      <c r="M12" s="3">
        <v>59990</v>
      </c>
      <c r="N12" s="3">
        <v>74990</v>
      </c>
      <c r="O12" s="3">
        <v>20000</v>
      </c>
      <c r="P12" s="3">
        <v>10000</v>
      </c>
      <c r="Q12" s="21">
        <v>15000</v>
      </c>
    </row>
    <row r="13" spans="1:17" x14ac:dyDescent="0.2">
      <c r="A13" s="29" t="s">
        <v>9</v>
      </c>
      <c r="B13" s="3">
        <v>179990</v>
      </c>
      <c r="C13" s="3">
        <v>249990</v>
      </c>
      <c r="D13" s="3">
        <v>34990</v>
      </c>
      <c r="E13" s="3">
        <v>34990</v>
      </c>
      <c r="F13" s="3" t="s">
        <v>19</v>
      </c>
      <c r="G13" s="3">
        <v>119990</v>
      </c>
      <c r="H13" s="3">
        <v>49990</v>
      </c>
      <c r="I13" s="3">
        <v>39990</v>
      </c>
      <c r="J13" s="3">
        <v>39990</v>
      </c>
      <c r="K13" s="4">
        <v>44990</v>
      </c>
      <c r="L13" s="3">
        <v>99990</v>
      </c>
      <c r="M13" s="3">
        <v>69990</v>
      </c>
      <c r="N13" s="3">
        <v>89990</v>
      </c>
      <c r="O13" s="3">
        <v>20000</v>
      </c>
      <c r="P13" s="3">
        <v>10000</v>
      </c>
      <c r="Q13" s="21">
        <v>15000</v>
      </c>
    </row>
    <row r="14" spans="1:17" ht="15.75" thickBot="1" x14ac:dyDescent="0.25">
      <c r="A14" s="30" t="s">
        <v>10</v>
      </c>
      <c r="B14" s="22">
        <v>179990</v>
      </c>
      <c r="C14" s="22">
        <v>249990</v>
      </c>
      <c r="D14" s="22">
        <v>39990</v>
      </c>
      <c r="E14" s="22">
        <v>39990</v>
      </c>
      <c r="F14" s="22" t="s">
        <v>19</v>
      </c>
      <c r="G14" s="22">
        <v>99990</v>
      </c>
      <c r="H14" s="22">
        <v>49990</v>
      </c>
      <c r="I14" s="22">
        <v>39990</v>
      </c>
      <c r="J14" s="22">
        <v>39990</v>
      </c>
      <c r="K14" s="22">
        <v>44990</v>
      </c>
      <c r="L14" s="22">
        <v>99990</v>
      </c>
      <c r="M14" s="22">
        <v>69990</v>
      </c>
      <c r="N14" s="22">
        <v>89990</v>
      </c>
      <c r="O14" s="22">
        <v>20000</v>
      </c>
      <c r="P14" s="22">
        <v>10000</v>
      </c>
      <c r="Q14" s="23">
        <v>15000</v>
      </c>
    </row>
    <row r="15" spans="1:17" s="34" customFormat="1" ht="17.25" customHeight="1" thickBot="1" x14ac:dyDescent="0.25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</row>
    <row r="16" spans="1:17" ht="15.75" thickBot="1" x14ac:dyDescent="0.25">
      <c r="A16" s="31" t="s">
        <v>31</v>
      </c>
      <c r="B16" s="35" t="s">
        <v>13</v>
      </c>
      <c r="C16" s="35" t="s">
        <v>14</v>
      </c>
      <c r="D16" s="35" t="s">
        <v>18</v>
      </c>
      <c r="E16" s="35" t="s">
        <v>15</v>
      </c>
      <c r="F16" s="35" t="s">
        <v>17</v>
      </c>
      <c r="G16" s="35" t="s">
        <v>16</v>
      </c>
      <c r="H16" s="35" t="s">
        <v>20</v>
      </c>
      <c r="I16" s="35" t="s">
        <v>21</v>
      </c>
      <c r="J16" s="35" t="s">
        <v>22</v>
      </c>
      <c r="K16" s="35" t="s">
        <v>24</v>
      </c>
      <c r="L16" s="35" t="s">
        <v>23</v>
      </c>
      <c r="M16" s="35" t="s">
        <v>25</v>
      </c>
      <c r="N16" s="35" t="s">
        <v>27</v>
      </c>
      <c r="O16" s="35" t="s">
        <v>28</v>
      </c>
      <c r="P16" s="36" t="s">
        <v>26</v>
      </c>
    </row>
    <row r="17" spans="1:16" x14ac:dyDescent="0.2">
      <c r="A17" s="29" t="s">
        <v>2</v>
      </c>
      <c r="B17" s="24">
        <v>25000</v>
      </c>
      <c r="C17" s="4">
        <v>22000</v>
      </c>
      <c r="D17" s="4">
        <v>22000</v>
      </c>
      <c r="E17" s="4">
        <v>22000</v>
      </c>
      <c r="F17" s="4">
        <v>22000</v>
      </c>
      <c r="G17" s="4">
        <v>22000</v>
      </c>
      <c r="H17" s="4">
        <v>22000</v>
      </c>
      <c r="I17" s="4">
        <v>22000</v>
      </c>
      <c r="J17" s="4">
        <v>0</v>
      </c>
      <c r="K17" s="4">
        <v>32000</v>
      </c>
      <c r="L17" s="4">
        <v>25000</v>
      </c>
      <c r="M17" s="4">
        <v>63000</v>
      </c>
      <c r="N17" s="4">
        <v>19000</v>
      </c>
      <c r="O17" s="4">
        <v>13000</v>
      </c>
      <c r="P17" s="25">
        <v>13000</v>
      </c>
    </row>
    <row r="18" spans="1:16" x14ac:dyDescent="0.2">
      <c r="A18" s="29" t="s">
        <v>0</v>
      </c>
      <c r="B18" s="24">
        <v>25000</v>
      </c>
      <c r="C18" s="4">
        <v>22000</v>
      </c>
      <c r="D18" s="4">
        <v>22000</v>
      </c>
      <c r="E18" s="4">
        <v>22000</v>
      </c>
      <c r="F18" s="4">
        <v>22000</v>
      </c>
      <c r="G18" s="4">
        <v>22000</v>
      </c>
      <c r="H18" s="4">
        <v>22000</v>
      </c>
      <c r="I18" s="4">
        <v>22000</v>
      </c>
      <c r="J18" s="4">
        <v>0</v>
      </c>
      <c r="K18" s="4">
        <v>32000</v>
      </c>
      <c r="L18" s="4">
        <v>25000</v>
      </c>
      <c r="M18" s="4">
        <v>57000</v>
      </c>
      <c r="N18" s="4">
        <v>19000</v>
      </c>
      <c r="O18" s="4">
        <v>13000</v>
      </c>
      <c r="P18" s="25">
        <v>13000</v>
      </c>
    </row>
    <row r="19" spans="1:16" x14ac:dyDescent="0.2">
      <c r="A19" s="29" t="s">
        <v>1</v>
      </c>
      <c r="B19" s="24">
        <v>32000</v>
      </c>
      <c r="C19" s="4">
        <v>23000</v>
      </c>
      <c r="D19" s="4">
        <v>23000</v>
      </c>
      <c r="E19" s="4">
        <v>23000</v>
      </c>
      <c r="F19" s="4">
        <v>23000</v>
      </c>
      <c r="G19" s="4">
        <v>23000</v>
      </c>
      <c r="H19" s="4">
        <v>23000</v>
      </c>
      <c r="I19" s="4">
        <v>23000</v>
      </c>
      <c r="J19" s="4">
        <v>0</v>
      </c>
      <c r="K19" s="4">
        <v>35000</v>
      </c>
      <c r="L19" s="4">
        <v>29000</v>
      </c>
      <c r="M19" s="4">
        <v>63000</v>
      </c>
      <c r="N19" s="4">
        <v>19000</v>
      </c>
      <c r="O19" s="4">
        <v>13000</v>
      </c>
      <c r="P19" s="25">
        <v>13000</v>
      </c>
    </row>
    <row r="20" spans="1:16" x14ac:dyDescent="0.2">
      <c r="A20" s="29" t="s">
        <v>3</v>
      </c>
      <c r="B20" s="24">
        <v>32000</v>
      </c>
      <c r="C20" s="4">
        <v>23000</v>
      </c>
      <c r="D20" s="4">
        <v>23000</v>
      </c>
      <c r="E20" s="4">
        <v>23000</v>
      </c>
      <c r="F20" s="4">
        <v>29000</v>
      </c>
      <c r="G20" s="4">
        <v>23000</v>
      </c>
      <c r="H20" s="4">
        <v>23000</v>
      </c>
      <c r="I20" s="4">
        <v>23000</v>
      </c>
      <c r="J20" s="4">
        <v>0</v>
      </c>
      <c r="K20" s="4">
        <v>35000</v>
      </c>
      <c r="L20" s="4">
        <v>29000</v>
      </c>
      <c r="M20" s="4">
        <v>63000</v>
      </c>
      <c r="N20" s="4">
        <v>19000</v>
      </c>
      <c r="O20" s="4">
        <v>13000</v>
      </c>
      <c r="P20" s="25">
        <v>13000</v>
      </c>
    </row>
    <row r="21" spans="1:16" x14ac:dyDescent="0.2">
      <c r="A21" s="29" t="s">
        <v>4</v>
      </c>
      <c r="B21" s="24">
        <v>38000</v>
      </c>
      <c r="C21" s="4">
        <v>24000</v>
      </c>
      <c r="D21" s="4">
        <v>24000</v>
      </c>
      <c r="E21" s="4">
        <v>24000</v>
      </c>
      <c r="F21" s="4">
        <v>32000</v>
      </c>
      <c r="G21" s="4">
        <v>24000</v>
      </c>
      <c r="H21" s="4">
        <v>24000</v>
      </c>
      <c r="I21" s="4">
        <v>24000</v>
      </c>
      <c r="J21" s="4">
        <v>0</v>
      </c>
      <c r="K21" s="4">
        <v>38000</v>
      </c>
      <c r="L21" s="4">
        <v>32000</v>
      </c>
      <c r="M21" s="4">
        <v>69000</v>
      </c>
      <c r="N21" s="4">
        <v>19000</v>
      </c>
      <c r="O21" s="4">
        <v>13000</v>
      </c>
      <c r="P21" s="25">
        <v>13000</v>
      </c>
    </row>
    <row r="22" spans="1:16" x14ac:dyDescent="0.2">
      <c r="A22" s="29" t="s">
        <v>5</v>
      </c>
      <c r="B22" s="24">
        <v>38000</v>
      </c>
      <c r="C22" s="4">
        <v>25000</v>
      </c>
      <c r="D22" s="4">
        <v>25000</v>
      </c>
      <c r="E22" s="4">
        <v>75000</v>
      </c>
      <c r="F22" s="4">
        <v>57000</v>
      </c>
      <c r="G22" s="4">
        <v>32000</v>
      </c>
      <c r="H22" s="4">
        <v>32000</v>
      </c>
      <c r="I22" s="4">
        <v>32000</v>
      </c>
      <c r="J22" s="4">
        <v>0</v>
      </c>
      <c r="K22" s="4">
        <v>50000</v>
      </c>
      <c r="L22" s="4">
        <v>38000</v>
      </c>
      <c r="M22" s="4">
        <v>75000</v>
      </c>
      <c r="N22" s="4">
        <v>19000</v>
      </c>
      <c r="O22" s="4">
        <v>13000</v>
      </c>
      <c r="P22" s="25">
        <v>13000</v>
      </c>
    </row>
    <row r="23" spans="1:16" x14ac:dyDescent="0.2">
      <c r="A23" s="29" t="s">
        <v>6</v>
      </c>
      <c r="B23" s="24">
        <v>44000</v>
      </c>
      <c r="C23" s="4">
        <v>28000</v>
      </c>
      <c r="D23" s="4">
        <v>28000</v>
      </c>
      <c r="E23" s="4">
        <v>82000</v>
      </c>
      <c r="F23" s="4">
        <v>88000</v>
      </c>
      <c r="G23" s="4">
        <v>35000</v>
      </c>
      <c r="H23" s="4">
        <v>35000</v>
      </c>
      <c r="I23" s="4">
        <v>35000</v>
      </c>
      <c r="J23" s="4">
        <v>0</v>
      </c>
      <c r="K23" s="4">
        <v>63000</v>
      </c>
      <c r="L23" s="4">
        <v>50000</v>
      </c>
      <c r="M23" s="4">
        <v>82000</v>
      </c>
      <c r="N23" s="4">
        <v>19000</v>
      </c>
      <c r="O23" s="4">
        <v>13000</v>
      </c>
      <c r="P23" s="25">
        <v>13000</v>
      </c>
    </row>
    <row r="24" spans="1:16" x14ac:dyDescent="0.2">
      <c r="A24" s="29" t="s">
        <v>7</v>
      </c>
      <c r="B24" s="24">
        <v>50000</v>
      </c>
      <c r="C24" s="4">
        <v>32000</v>
      </c>
      <c r="D24" s="4">
        <v>32000</v>
      </c>
      <c r="E24" s="4">
        <v>88000</v>
      </c>
      <c r="F24" s="4">
        <v>75000</v>
      </c>
      <c r="G24" s="4">
        <v>44000</v>
      </c>
      <c r="H24" s="4">
        <v>38000</v>
      </c>
      <c r="I24" s="4">
        <v>38000</v>
      </c>
      <c r="J24" s="4">
        <v>44000</v>
      </c>
      <c r="K24" s="4">
        <v>88000</v>
      </c>
      <c r="L24" s="4">
        <v>63000</v>
      </c>
      <c r="M24" s="4">
        <v>88000</v>
      </c>
      <c r="N24" s="4">
        <v>25000</v>
      </c>
      <c r="O24" s="4">
        <v>13000</v>
      </c>
      <c r="P24" s="25">
        <v>19000</v>
      </c>
    </row>
    <row r="25" spans="1:16" x14ac:dyDescent="0.2">
      <c r="A25" s="29" t="s">
        <v>8</v>
      </c>
      <c r="B25" s="24">
        <v>57000</v>
      </c>
      <c r="C25" s="4">
        <v>35000</v>
      </c>
      <c r="D25" s="4">
        <v>35000</v>
      </c>
      <c r="E25" s="4">
        <v>94000</v>
      </c>
      <c r="F25" s="4">
        <v>113000</v>
      </c>
      <c r="G25" s="4">
        <v>50000</v>
      </c>
      <c r="H25" s="4">
        <v>44000</v>
      </c>
      <c r="I25" s="4">
        <v>44000</v>
      </c>
      <c r="J25" s="4">
        <v>50000</v>
      </c>
      <c r="K25" s="4">
        <v>100000</v>
      </c>
      <c r="L25" s="4">
        <v>75000</v>
      </c>
      <c r="M25" s="4">
        <v>94000</v>
      </c>
      <c r="N25" s="4">
        <v>25000</v>
      </c>
      <c r="O25" s="4">
        <v>13000</v>
      </c>
      <c r="P25" s="25">
        <v>19000</v>
      </c>
    </row>
    <row r="26" spans="1:16" x14ac:dyDescent="0.2">
      <c r="A26" s="29" t="s">
        <v>9</v>
      </c>
      <c r="B26" s="24">
        <v>225000</v>
      </c>
      <c r="C26" s="4">
        <v>44000</v>
      </c>
      <c r="D26" s="4">
        <v>44000</v>
      </c>
      <c r="E26" s="4">
        <v>0</v>
      </c>
      <c r="F26" s="4">
        <v>150000</v>
      </c>
      <c r="G26" s="4">
        <v>63000</v>
      </c>
      <c r="H26" s="4">
        <v>50000</v>
      </c>
      <c r="I26" s="4">
        <v>50000</v>
      </c>
      <c r="J26" s="4">
        <v>57000</v>
      </c>
      <c r="K26" s="4">
        <v>125000</v>
      </c>
      <c r="L26" s="4">
        <v>88000</v>
      </c>
      <c r="M26" s="4">
        <v>113000</v>
      </c>
      <c r="N26" s="4">
        <v>25000</v>
      </c>
      <c r="O26" s="4">
        <v>13000</v>
      </c>
      <c r="P26" s="25">
        <v>19000</v>
      </c>
    </row>
    <row r="27" spans="1:16" ht="15.75" thickBot="1" x14ac:dyDescent="0.25">
      <c r="A27" s="30" t="s">
        <v>10</v>
      </c>
      <c r="B27" s="26">
        <v>225000</v>
      </c>
      <c r="C27" s="27">
        <v>50000</v>
      </c>
      <c r="D27" s="27">
        <v>50000</v>
      </c>
      <c r="E27" s="27">
        <v>0</v>
      </c>
      <c r="F27" s="27">
        <v>125000</v>
      </c>
      <c r="G27" s="27">
        <v>63000</v>
      </c>
      <c r="H27" s="27">
        <v>50000</v>
      </c>
      <c r="I27" s="27">
        <v>50000</v>
      </c>
      <c r="J27" s="27">
        <v>57000</v>
      </c>
      <c r="K27" s="27">
        <v>125000</v>
      </c>
      <c r="L27" s="27">
        <v>88000</v>
      </c>
      <c r="M27" s="27">
        <v>113000</v>
      </c>
      <c r="N27" s="27">
        <v>25000</v>
      </c>
      <c r="O27" s="27">
        <v>13000</v>
      </c>
      <c r="P27" s="28">
        <v>19000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A303-3A80-4DBD-9121-E5657B6DAC04}">
  <dimension ref="B1:P71"/>
  <sheetViews>
    <sheetView tabSelected="1" workbookViewId="0">
      <selection activeCell="L8" sqref="L8"/>
    </sheetView>
  </sheetViews>
  <sheetFormatPr defaultColWidth="10.76171875" defaultRowHeight="15" x14ac:dyDescent="0.2"/>
  <cols>
    <col min="1" max="1" width="3.2265625" customWidth="1"/>
    <col min="2" max="2" width="14.9296875" bestFit="1" customWidth="1"/>
  </cols>
  <sheetData>
    <row r="1" spans="2:13" ht="15.75" thickBot="1" x14ac:dyDescent="0.25">
      <c r="M1" s="37"/>
    </row>
    <row r="2" spans="2:13" ht="19.5" thickBot="1" x14ac:dyDescent="0.3">
      <c r="B2" s="55" t="s">
        <v>41</v>
      </c>
      <c r="C2" s="56"/>
      <c r="D2" s="56"/>
      <c r="E2" s="56"/>
      <c r="F2" s="56"/>
      <c r="G2" s="56"/>
      <c r="H2" s="56"/>
      <c r="I2" s="56"/>
      <c r="J2" s="56"/>
      <c r="K2" s="57"/>
      <c r="L2" s="39"/>
      <c r="M2" s="37"/>
    </row>
    <row r="3" spans="2:13" ht="15.75" thickBot="1" x14ac:dyDescent="0.25">
      <c r="B3" s="10" t="s">
        <v>37</v>
      </c>
      <c r="C3" s="58" t="s">
        <v>34</v>
      </c>
      <c r="D3" s="59"/>
      <c r="E3" s="59"/>
      <c r="F3" s="59"/>
      <c r="G3" s="59"/>
      <c r="H3" s="58" t="s">
        <v>35</v>
      </c>
      <c r="I3" s="59"/>
      <c r="J3" s="59"/>
      <c r="K3" s="60"/>
      <c r="L3" s="40"/>
      <c r="M3" s="37"/>
    </row>
    <row r="4" spans="2:13" ht="15.75" thickBot="1" x14ac:dyDescent="0.25">
      <c r="B4" s="10" t="s">
        <v>36</v>
      </c>
      <c r="C4" s="8">
        <v>16</v>
      </c>
      <c r="D4" s="9">
        <v>32</v>
      </c>
      <c r="E4" s="9">
        <v>64</v>
      </c>
      <c r="F4" s="9">
        <v>128</v>
      </c>
      <c r="G4" s="9">
        <v>256</v>
      </c>
      <c r="H4" s="46">
        <v>16</v>
      </c>
      <c r="I4" s="47">
        <v>32</v>
      </c>
      <c r="J4" s="47">
        <v>64</v>
      </c>
      <c r="K4" s="48">
        <v>128</v>
      </c>
      <c r="L4" s="41"/>
      <c r="M4" s="37"/>
    </row>
    <row r="5" spans="2:13" x14ac:dyDescent="0.2">
      <c r="B5" s="5" t="s">
        <v>2</v>
      </c>
      <c r="C5" s="12">
        <v>64990</v>
      </c>
      <c r="D5" s="13">
        <v>74990</v>
      </c>
      <c r="E5" s="13">
        <v>84990</v>
      </c>
      <c r="F5" s="13">
        <v>94990</v>
      </c>
      <c r="G5" s="13">
        <v>0</v>
      </c>
      <c r="H5" s="12">
        <v>54990</v>
      </c>
      <c r="I5" s="13">
        <v>64990</v>
      </c>
      <c r="J5" s="13">
        <v>74990</v>
      </c>
      <c r="K5" s="14">
        <v>84990</v>
      </c>
      <c r="L5" s="41"/>
      <c r="M5" s="37"/>
    </row>
    <row r="6" spans="2:13" x14ac:dyDescent="0.2">
      <c r="B6" s="6" t="s">
        <v>0</v>
      </c>
      <c r="C6" s="15">
        <v>89990</v>
      </c>
      <c r="D6" s="16">
        <v>99990</v>
      </c>
      <c r="E6" s="16">
        <v>119990</v>
      </c>
      <c r="F6" s="16">
        <v>139990</v>
      </c>
      <c r="G6" s="16">
        <v>0</v>
      </c>
      <c r="H6" s="15">
        <v>79990</v>
      </c>
      <c r="I6" s="16">
        <v>89990</v>
      </c>
      <c r="J6" s="16">
        <v>109990</v>
      </c>
      <c r="K6" s="17">
        <v>129990</v>
      </c>
      <c r="L6" s="41"/>
      <c r="M6" s="37"/>
    </row>
    <row r="7" spans="2:13" x14ac:dyDescent="0.2">
      <c r="B7" s="6" t="s">
        <v>1</v>
      </c>
      <c r="C7" s="15">
        <v>109990</v>
      </c>
      <c r="D7" s="16">
        <v>119990</v>
      </c>
      <c r="E7" s="16">
        <v>139990</v>
      </c>
      <c r="F7" s="16">
        <v>159990</v>
      </c>
      <c r="G7" s="16">
        <v>0</v>
      </c>
      <c r="H7" s="15">
        <v>99990</v>
      </c>
      <c r="I7" s="16">
        <v>109990</v>
      </c>
      <c r="J7" s="16">
        <v>129990</v>
      </c>
      <c r="K7" s="17">
        <v>149990</v>
      </c>
      <c r="L7" s="41"/>
      <c r="M7" s="37"/>
    </row>
    <row r="8" spans="2:13" x14ac:dyDescent="0.2">
      <c r="B8" s="6" t="s">
        <v>32</v>
      </c>
      <c r="C8" s="15">
        <v>109990</v>
      </c>
      <c r="D8" s="16">
        <v>119990</v>
      </c>
      <c r="E8" s="16">
        <v>139990</v>
      </c>
      <c r="F8" s="16">
        <v>159990</v>
      </c>
      <c r="G8" s="16">
        <v>0</v>
      </c>
      <c r="H8" s="15">
        <v>94990</v>
      </c>
      <c r="I8" s="16">
        <v>104990</v>
      </c>
      <c r="J8" s="16">
        <v>124990</v>
      </c>
      <c r="K8" s="17">
        <v>144990</v>
      </c>
      <c r="L8" s="41"/>
      <c r="M8" s="37"/>
    </row>
    <row r="9" spans="2:13" x14ac:dyDescent="0.2">
      <c r="B9" s="6" t="s">
        <v>33</v>
      </c>
      <c r="C9" s="15">
        <v>149990</v>
      </c>
      <c r="D9" s="16">
        <v>209990</v>
      </c>
      <c r="E9" s="16">
        <v>229990</v>
      </c>
      <c r="F9" s="16">
        <v>249990</v>
      </c>
      <c r="G9" s="16">
        <v>0</v>
      </c>
      <c r="H9" s="15">
        <f>+C9-15000</f>
        <v>134990</v>
      </c>
      <c r="I9" s="16">
        <f t="shared" ref="I9:K9" si="0">+D9-15000</f>
        <v>194990</v>
      </c>
      <c r="J9" s="16">
        <f t="shared" si="0"/>
        <v>214990</v>
      </c>
      <c r="K9" s="17">
        <f t="shared" si="0"/>
        <v>234990</v>
      </c>
      <c r="L9" s="41"/>
      <c r="M9" s="37"/>
    </row>
    <row r="10" spans="2:13" x14ac:dyDescent="0.2">
      <c r="B10" s="6" t="s">
        <v>5</v>
      </c>
      <c r="C10" s="15">
        <v>0</v>
      </c>
      <c r="D10" s="16">
        <v>229990</v>
      </c>
      <c r="E10" s="16">
        <v>0</v>
      </c>
      <c r="F10" s="16">
        <v>259990</v>
      </c>
      <c r="G10" s="16">
        <v>299990</v>
      </c>
      <c r="H10" s="15">
        <v>0</v>
      </c>
      <c r="I10" s="16">
        <v>0</v>
      </c>
      <c r="J10" s="16">
        <v>0</v>
      </c>
      <c r="K10" s="17">
        <v>0</v>
      </c>
      <c r="L10" s="41"/>
      <c r="M10" s="37"/>
    </row>
    <row r="11" spans="2:13" x14ac:dyDescent="0.2">
      <c r="B11" s="6" t="s">
        <v>6</v>
      </c>
      <c r="C11" s="15">
        <v>0</v>
      </c>
      <c r="D11" s="16">
        <v>299990</v>
      </c>
      <c r="E11" s="16">
        <v>0</v>
      </c>
      <c r="F11" s="16">
        <v>349990</v>
      </c>
      <c r="G11" s="16">
        <v>399990</v>
      </c>
      <c r="H11" s="15">
        <v>0</v>
      </c>
      <c r="I11" s="16">
        <v>0</v>
      </c>
      <c r="J11" s="16">
        <v>0</v>
      </c>
      <c r="K11" s="17">
        <v>0</v>
      </c>
      <c r="L11" s="41"/>
      <c r="M11" s="37"/>
    </row>
    <row r="12" spans="2:13" x14ac:dyDescent="0.2">
      <c r="B12" s="6" t="s">
        <v>7</v>
      </c>
      <c r="C12" s="15">
        <v>0</v>
      </c>
      <c r="D12" s="16">
        <v>0</v>
      </c>
      <c r="E12" s="16">
        <v>349990</v>
      </c>
      <c r="F12" s="16">
        <v>0</v>
      </c>
      <c r="G12" s="16">
        <v>409990</v>
      </c>
      <c r="H12" s="15">
        <v>0</v>
      </c>
      <c r="I12" s="16">
        <v>0</v>
      </c>
      <c r="J12" s="16">
        <v>0</v>
      </c>
      <c r="K12" s="17">
        <v>0</v>
      </c>
      <c r="L12" s="41"/>
      <c r="M12" s="37"/>
    </row>
    <row r="13" spans="2:13" ht="15.75" customHeight="1" x14ac:dyDescent="0.2">
      <c r="B13" s="6" t="s">
        <v>8</v>
      </c>
      <c r="C13" s="15">
        <v>0</v>
      </c>
      <c r="D13" s="16">
        <v>0</v>
      </c>
      <c r="E13" s="16">
        <v>429990</v>
      </c>
      <c r="F13" s="16">
        <v>0</v>
      </c>
      <c r="G13" s="16">
        <v>449990</v>
      </c>
      <c r="H13" s="15">
        <v>0</v>
      </c>
      <c r="I13" s="16">
        <v>0</v>
      </c>
      <c r="J13" s="16">
        <v>0</v>
      </c>
      <c r="K13" s="17">
        <v>0</v>
      </c>
      <c r="L13" s="41"/>
      <c r="M13" s="37"/>
    </row>
    <row r="14" spans="2:13" ht="15.75" customHeight="1" x14ac:dyDescent="0.2">
      <c r="B14" s="6" t="s">
        <v>9</v>
      </c>
      <c r="C14" s="15">
        <v>0</v>
      </c>
      <c r="D14" s="16">
        <v>0</v>
      </c>
      <c r="E14" s="4">
        <v>499990</v>
      </c>
      <c r="F14" s="4">
        <v>0</v>
      </c>
      <c r="G14" s="4">
        <v>529990</v>
      </c>
      <c r="H14" s="15">
        <v>0</v>
      </c>
      <c r="I14" s="16">
        <v>0</v>
      </c>
      <c r="J14" s="16">
        <v>0</v>
      </c>
      <c r="K14" s="17">
        <v>0</v>
      </c>
      <c r="L14" s="41"/>
      <c r="M14" s="37"/>
    </row>
    <row r="15" spans="2:13" ht="15.75" customHeight="1" x14ac:dyDescent="0.2">
      <c r="B15" s="11" t="s">
        <v>10</v>
      </c>
      <c r="C15" s="15">
        <v>0</v>
      </c>
      <c r="D15" s="16">
        <v>0</v>
      </c>
      <c r="E15" s="16">
        <v>499990</v>
      </c>
      <c r="F15" s="16">
        <v>569990</v>
      </c>
      <c r="G15" s="16">
        <v>649990</v>
      </c>
      <c r="H15" s="15">
        <v>0</v>
      </c>
      <c r="I15" s="16">
        <v>0</v>
      </c>
      <c r="J15" s="16">
        <v>0</v>
      </c>
      <c r="K15" s="17">
        <v>0</v>
      </c>
      <c r="L15" s="41"/>
      <c r="M15" s="37"/>
    </row>
    <row r="16" spans="2:13" ht="15.75" customHeight="1" x14ac:dyDescent="0.2">
      <c r="B16" s="6" t="s">
        <v>11</v>
      </c>
      <c r="C16" s="15">
        <v>0</v>
      </c>
      <c r="D16" s="16">
        <v>0</v>
      </c>
      <c r="E16" s="16">
        <v>599990</v>
      </c>
      <c r="F16" s="16">
        <v>0</v>
      </c>
      <c r="G16" s="16">
        <v>0</v>
      </c>
      <c r="H16" s="15">
        <v>0</v>
      </c>
      <c r="I16" s="16">
        <v>0</v>
      </c>
      <c r="J16" s="16">
        <v>0</v>
      </c>
      <c r="K16" s="17">
        <v>0</v>
      </c>
      <c r="L16" s="41"/>
      <c r="M16" s="37"/>
    </row>
    <row r="17" spans="2:13" ht="15.75" customHeight="1" thickBot="1" x14ac:dyDescent="0.25">
      <c r="B17" s="7" t="s">
        <v>38</v>
      </c>
      <c r="C17" s="18">
        <v>0</v>
      </c>
      <c r="D17" s="19">
        <v>0</v>
      </c>
      <c r="E17" s="19">
        <v>749990</v>
      </c>
      <c r="F17" s="19">
        <v>0</v>
      </c>
      <c r="G17" s="19">
        <v>0</v>
      </c>
      <c r="H17" s="18">
        <v>0</v>
      </c>
      <c r="I17" s="19">
        <v>0</v>
      </c>
      <c r="J17" s="19">
        <v>0</v>
      </c>
      <c r="K17" s="20">
        <v>0</v>
      </c>
      <c r="L17" s="41"/>
      <c r="M17" s="37"/>
    </row>
    <row r="18" spans="2:13" s="37" customFormat="1" ht="15.75" customHeight="1" thickBot="1" x14ac:dyDescent="0.25">
      <c r="B18" s="53"/>
      <c r="C18" s="38"/>
      <c r="D18" s="38"/>
      <c r="E18" s="38"/>
      <c r="F18" s="38"/>
      <c r="G18" s="38"/>
      <c r="H18" s="38"/>
      <c r="I18" s="38"/>
      <c r="J18" s="38"/>
      <c r="K18" s="38"/>
      <c r="L18" s="38"/>
    </row>
    <row r="19" spans="2:13" ht="19.5" thickBot="1" x14ac:dyDescent="0.3">
      <c r="B19" s="61" t="s">
        <v>39</v>
      </c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3"/>
    </row>
    <row r="20" spans="2:13" ht="15.75" thickBot="1" x14ac:dyDescent="0.25">
      <c r="B20" s="10" t="s">
        <v>37</v>
      </c>
      <c r="C20" s="58" t="s">
        <v>34</v>
      </c>
      <c r="D20" s="59"/>
      <c r="E20" s="59"/>
      <c r="F20" s="59"/>
      <c r="G20" s="59"/>
      <c r="H20" s="60"/>
      <c r="I20" s="58" t="s">
        <v>35</v>
      </c>
      <c r="J20" s="59"/>
      <c r="K20" s="59"/>
      <c r="L20" s="59"/>
      <c r="M20" s="60"/>
    </row>
    <row r="21" spans="2:13" ht="15.75" thickBot="1" x14ac:dyDescent="0.25">
      <c r="B21" s="10" t="s">
        <v>36</v>
      </c>
      <c r="C21" s="46">
        <v>16</v>
      </c>
      <c r="D21" s="47">
        <v>32</v>
      </c>
      <c r="E21" s="47">
        <v>64</v>
      </c>
      <c r="F21" s="47">
        <v>128</v>
      </c>
      <c r="G21" s="47">
        <v>256</v>
      </c>
      <c r="H21" s="48" t="s">
        <v>40</v>
      </c>
      <c r="I21" s="50">
        <v>16</v>
      </c>
      <c r="J21" s="51">
        <v>32</v>
      </c>
      <c r="K21" s="51">
        <v>64</v>
      </c>
      <c r="L21" s="51">
        <v>128</v>
      </c>
      <c r="M21" s="52" t="s">
        <v>40</v>
      </c>
    </row>
    <row r="22" spans="2:13" x14ac:dyDescent="0.2">
      <c r="B22" s="42" t="s">
        <v>2</v>
      </c>
      <c r="C22" s="12">
        <v>32000</v>
      </c>
      <c r="D22" s="13">
        <v>37000</v>
      </c>
      <c r="E22" s="13">
        <v>42000</v>
      </c>
      <c r="F22" s="13">
        <v>47000</v>
      </c>
      <c r="G22" s="13">
        <f t="shared" ref="G22" si="1">+G5*(1-$B$18)</f>
        <v>0</v>
      </c>
      <c r="H22" s="13">
        <v>3000</v>
      </c>
      <c r="I22" s="12">
        <v>24000</v>
      </c>
      <c r="J22" s="13">
        <v>27000</v>
      </c>
      <c r="K22" s="13">
        <v>31000</v>
      </c>
      <c r="L22" s="13">
        <v>35000</v>
      </c>
      <c r="M22" s="14">
        <v>3000</v>
      </c>
    </row>
    <row r="23" spans="2:13" x14ac:dyDescent="0.2">
      <c r="B23" s="43" t="s">
        <v>0</v>
      </c>
      <c r="C23" s="15">
        <v>44000</v>
      </c>
      <c r="D23" s="16">
        <v>49000</v>
      </c>
      <c r="E23" s="16">
        <v>59000</v>
      </c>
      <c r="F23" s="16">
        <v>69000</v>
      </c>
      <c r="G23" s="16">
        <f t="shared" ref="G23" si="2">+G6*(1-$B$18)</f>
        <v>0</v>
      </c>
      <c r="H23" s="16">
        <v>3000</v>
      </c>
      <c r="I23" s="15">
        <v>33000</v>
      </c>
      <c r="J23" s="16">
        <v>36000</v>
      </c>
      <c r="K23" s="16">
        <v>44000</v>
      </c>
      <c r="L23" s="16">
        <v>51000</v>
      </c>
      <c r="M23" s="17">
        <v>3000</v>
      </c>
    </row>
    <row r="24" spans="2:13" x14ac:dyDescent="0.2">
      <c r="B24" s="43" t="s">
        <v>1</v>
      </c>
      <c r="C24" s="15">
        <v>54000</v>
      </c>
      <c r="D24" s="16">
        <v>59000</v>
      </c>
      <c r="E24" s="16">
        <v>69000</v>
      </c>
      <c r="F24" s="16">
        <v>79000</v>
      </c>
      <c r="G24" s="16">
        <f t="shared" ref="G24" si="3">+G7*(1-$B$18)</f>
        <v>0</v>
      </c>
      <c r="H24" s="16">
        <v>5000</v>
      </c>
      <c r="I24" s="15">
        <v>40000</v>
      </c>
      <c r="J24" s="16">
        <v>44000</v>
      </c>
      <c r="K24" s="16">
        <v>51000</v>
      </c>
      <c r="L24" s="16">
        <v>59000</v>
      </c>
      <c r="M24" s="17">
        <v>5000</v>
      </c>
    </row>
    <row r="25" spans="2:13" x14ac:dyDescent="0.2">
      <c r="B25" s="43" t="s">
        <v>32</v>
      </c>
      <c r="C25" s="15">
        <v>54000</v>
      </c>
      <c r="D25" s="16">
        <v>59000</v>
      </c>
      <c r="E25" s="16">
        <v>69000</v>
      </c>
      <c r="F25" s="16">
        <v>79000</v>
      </c>
      <c r="G25" s="16">
        <f t="shared" ref="G25" si="4">+G8*(1-$B$18)</f>
        <v>0</v>
      </c>
      <c r="H25" s="16">
        <v>6000</v>
      </c>
      <c r="I25" s="15">
        <v>40000</v>
      </c>
      <c r="J25" s="16">
        <v>44000</v>
      </c>
      <c r="K25" s="16">
        <v>51000</v>
      </c>
      <c r="L25" s="16">
        <v>59000</v>
      </c>
      <c r="M25" s="17">
        <v>6000</v>
      </c>
    </row>
    <row r="26" spans="2:13" x14ac:dyDescent="0.2">
      <c r="B26" s="43" t="s">
        <v>33</v>
      </c>
      <c r="C26" s="15">
        <v>64000</v>
      </c>
      <c r="D26" s="16">
        <v>69000</v>
      </c>
      <c r="E26" s="16">
        <v>79000</v>
      </c>
      <c r="F26" s="16">
        <v>89000</v>
      </c>
      <c r="G26" s="16">
        <f t="shared" ref="G26" si="5">+G9*(1-$B$18)</f>
        <v>0</v>
      </c>
      <c r="H26" s="16">
        <v>7000</v>
      </c>
      <c r="I26" s="15">
        <v>48000</v>
      </c>
      <c r="J26" s="16">
        <v>51000</v>
      </c>
      <c r="K26" s="16">
        <v>59000</v>
      </c>
      <c r="L26" s="16">
        <v>66000</v>
      </c>
      <c r="M26" s="17">
        <v>7000</v>
      </c>
    </row>
    <row r="27" spans="2:13" x14ac:dyDescent="0.2">
      <c r="B27" s="43" t="s">
        <v>5</v>
      </c>
      <c r="C27" s="15">
        <v>0</v>
      </c>
      <c r="D27" s="16">
        <v>119000</v>
      </c>
      <c r="E27" s="16">
        <v>0</v>
      </c>
      <c r="F27" s="16">
        <v>149000</v>
      </c>
      <c r="G27" s="16">
        <v>179000</v>
      </c>
      <c r="H27" s="16">
        <v>9000</v>
      </c>
      <c r="I27" s="15">
        <v>0</v>
      </c>
      <c r="J27" s="16">
        <v>0</v>
      </c>
      <c r="K27" s="16">
        <v>0</v>
      </c>
      <c r="L27" s="16">
        <v>0</v>
      </c>
      <c r="M27" s="17">
        <v>0</v>
      </c>
    </row>
    <row r="28" spans="2:13" x14ac:dyDescent="0.2">
      <c r="B28" s="43" t="s">
        <v>6</v>
      </c>
      <c r="C28" s="15">
        <v>0</v>
      </c>
      <c r="D28" s="16">
        <v>173000</v>
      </c>
      <c r="E28" s="16">
        <v>0</v>
      </c>
      <c r="F28" s="16">
        <v>209000</v>
      </c>
      <c r="G28" s="16">
        <v>239000</v>
      </c>
      <c r="H28" s="16">
        <v>12000</v>
      </c>
      <c r="I28" s="15">
        <v>0</v>
      </c>
      <c r="J28" s="16">
        <v>0</v>
      </c>
      <c r="K28" s="16">
        <v>0</v>
      </c>
      <c r="L28" s="16">
        <v>0</v>
      </c>
      <c r="M28" s="17">
        <v>0</v>
      </c>
    </row>
    <row r="29" spans="2:13" x14ac:dyDescent="0.2">
      <c r="B29" s="43" t="s">
        <v>7</v>
      </c>
      <c r="C29" s="15">
        <v>0</v>
      </c>
      <c r="D29" s="16">
        <v>0</v>
      </c>
      <c r="E29" s="16">
        <v>209000</v>
      </c>
      <c r="F29" s="16">
        <v>0</v>
      </c>
      <c r="G29" s="16">
        <v>245000</v>
      </c>
      <c r="H29" s="16">
        <v>15000</v>
      </c>
      <c r="I29" s="15">
        <v>0</v>
      </c>
      <c r="J29" s="16">
        <v>0</v>
      </c>
      <c r="K29" s="16">
        <v>0</v>
      </c>
      <c r="L29" s="16">
        <v>0</v>
      </c>
      <c r="M29" s="17">
        <v>0</v>
      </c>
    </row>
    <row r="30" spans="2:13" x14ac:dyDescent="0.2">
      <c r="B30" s="43" t="s">
        <v>8</v>
      </c>
      <c r="C30" s="15">
        <v>0</v>
      </c>
      <c r="D30" s="16">
        <v>0</v>
      </c>
      <c r="E30" s="16">
        <v>233000</v>
      </c>
      <c r="F30" s="16">
        <v>0</v>
      </c>
      <c r="G30" s="16">
        <v>269000</v>
      </c>
      <c r="H30" s="16">
        <v>20000</v>
      </c>
      <c r="I30" s="15">
        <v>0</v>
      </c>
      <c r="J30" s="16">
        <v>0</v>
      </c>
      <c r="K30" s="16">
        <v>0</v>
      </c>
      <c r="L30" s="16">
        <v>0</v>
      </c>
      <c r="M30" s="17">
        <v>0</v>
      </c>
    </row>
    <row r="31" spans="2:13" x14ac:dyDescent="0.2">
      <c r="B31" s="43" t="s">
        <v>9</v>
      </c>
      <c r="C31" s="15">
        <v>0</v>
      </c>
      <c r="D31" s="16">
        <v>0</v>
      </c>
      <c r="E31" s="16">
        <v>287000</v>
      </c>
      <c r="F31" s="16">
        <v>0</v>
      </c>
      <c r="G31" s="16">
        <v>317000</v>
      </c>
      <c r="H31" s="16">
        <v>25000</v>
      </c>
      <c r="I31" s="15">
        <v>0</v>
      </c>
      <c r="J31" s="16">
        <v>0</v>
      </c>
      <c r="K31" s="16">
        <v>0</v>
      </c>
      <c r="L31" s="16">
        <v>0</v>
      </c>
      <c r="M31" s="17">
        <v>0</v>
      </c>
    </row>
    <row r="32" spans="2:13" x14ac:dyDescent="0.2">
      <c r="B32" s="44" t="s">
        <v>10</v>
      </c>
      <c r="C32" s="15">
        <v>0</v>
      </c>
      <c r="D32" s="16">
        <v>0</v>
      </c>
      <c r="E32" s="16">
        <v>275000</v>
      </c>
      <c r="F32" s="16">
        <v>341000</v>
      </c>
      <c r="G32" s="16">
        <v>389000</v>
      </c>
      <c r="H32" s="16">
        <v>23000</v>
      </c>
      <c r="I32" s="15">
        <v>0</v>
      </c>
      <c r="J32" s="16">
        <v>0</v>
      </c>
      <c r="K32" s="16">
        <v>0</v>
      </c>
      <c r="L32" s="16">
        <v>0</v>
      </c>
      <c r="M32" s="17">
        <v>0</v>
      </c>
    </row>
    <row r="33" spans="2:16" x14ac:dyDescent="0.2">
      <c r="B33" s="43" t="s">
        <v>11</v>
      </c>
      <c r="C33" s="15">
        <v>0</v>
      </c>
      <c r="D33" s="16">
        <v>0</v>
      </c>
      <c r="E33" s="16">
        <v>389000</v>
      </c>
      <c r="F33" s="16">
        <v>0</v>
      </c>
      <c r="G33" s="16">
        <v>0</v>
      </c>
      <c r="H33" s="16">
        <v>30000</v>
      </c>
      <c r="I33" s="15">
        <v>0</v>
      </c>
      <c r="J33" s="16">
        <v>0</v>
      </c>
      <c r="K33" s="16">
        <v>0</v>
      </c>
      <c r="L33" s="16">
        <v>0</v>
      </c>
      <c r="M33" s="17">
        <v>0</v>
      </c>
    </row>
    <row r="34" spans="2:16" ht="15.75" thickBot="1" x14ac:dyDescent="0.25">
      <c r="B34" s="45" t="s">
        <v>38</v>
      </c>
      <c r="C34" s="18">
        <v>0</v>
      </c>
      <c r="D34" s="19">
        <v>0</v>
      </c>
      <c r="E34" s="19">
        <v>479000</v>
      </c>
      <c r="F34" s="19">
        <v>0</v>
      </c>
      <c r="G34" s="19">
        <v>0</v>
      </c>
      <c r="H34" s="19">
        <v>35000</v>
      </c>
      <c r="I34" s="18">
        <v>0</v>
      </c>
      <c r="J34" s="19">
        <v>0</v>
      </c>
      <c r="K34" s="19">
        <v>0</v>
      </c>
      <c r="L34" s="19">
        <v>0</v>
      </c>
      <c r="M34" s="20">
        <v>0</v>
      </c>
    </row>
    <row r="37" spans="2:16" ht="15.75" thickBot="1" x14ac:dyDescent="0.25"/>
    <row r="38" spans="2:16" x14ac:dyDescent="0.2">
      <c r="C38" s="12">
        <v>29000</v>
      </c>
      <c r="D38" s="13">
        <v>34000</v>
      </c>
      <c r="E38" s="13">
        <v>39000</v>
      </c>
      <c r="F38" s="14">
        <v>44000</v>
      </c>
      <c r="H38">
        <f>+C38/1000</f>
        <v>29</v>
      </c>
      <c r="I38">
        <f t="shared" ref="I38:K38" si="6">+D38/1000</f>
        <v>34</v>
      </c>
      <c r="J38">
        <f t="shared" si="6"/>
        <v>39</v>
      </c>
      <c r="K38">
        <f t="shared" si="6"/>
        <v>44</v>
      </c>
      <c r="M38">
        <f t="shared" ref="M38:P45" si="7">+ROUNDDOWN(H38,0)</f>
        <v>29</v>
      </c>
      <c r="N38">
        <f t="shared" si="7"/>
        <v>34</v>
      </c>
      <c r="O38">
        <f t="shared" si="7"/>
        <v>39</v>
      </c>
      <c r="P38">
        <f t="shared" si="7"/>
        <v>44</v>
      </c>
    </row>
    <row r="39" spans="2:16" x14ac:dyDescent="0.2">
      <c r="C39" s="15">
        <v>39000</v>
      </c>
      <c r="D39" s="16">
        <v>44000</v>
      </c>
      <c r="E39" s="16">
        <v>54000</v>
      </c>
      <c r="F39" s="17">
        <v>64000</v>
      </c>
      <c r="H39">
        <f t="shared" ref="H39:H45" si="8">+C39/1000</f>
        <v>39</v>
      </c>
      <c r="I39">
        <f t="shared" ref="I39:I45" si="9">+D39/1000</f>
        <v>44</v>
      </c>
      <c r="J39">
        <f t="shared" ref="J39:J45" si="10">+E39/1000</f>
        <v>54</v>
      </c>
      <c r="K39">
        <f t="shared" ref="K39:K45" si="11">+F39/1000</f>
        <v>64</v>
      </c>
      <c r="M39">
        <f t="shared" si="7"/>
        <v>39</v>
      </c>
      <c r="N39">
        <f t="shared" si="7"/>
        <v>44</v>
      </c>
      <c r="O39">
        <f t="shared" si="7"/>
        <v>54</v>
      </c>
      <c r="P39">
        <f t="shared" si="7"/>
        <v>64</v>
      </c>
    </row>
    <row r="40" spans="2:16" x14ac:dyDescent="0.2">
      <c r="C40" s="15">
        <v>47000</v>
      </c>
      <c r="D40" s="16">
        <v>52000</v>
      </c>
      <c r="E40" s="16">
        <v>62000</v>
      </c>
      <c r="F40" s="17">
        <v>72000</v>
      </c>
      <c r="H40">
        <f t="shared" si="8"/>
        <v>47</v>
      </c>
      <c r="I40">
        <f t="shared" si="9"/>
        <v>52</v>
      </c>
      <c r="J40">
        <f t="shared" si="10"/>
        <v>62</v>
      </c>
      <c r="K40">
        <f t="shared" si="11"/>
        <v>72</v>
      </c>
      <c r="M40">
        <f t="shared" si="7"/>
        <v>47</v>
      </c>
      <c r="N40">
        <f t="shared" si="7"/>
        <v>52</v>
      </c>
      <c r="O40">
        <f t="shared" si="7"/>
        <v>62</v>
      </c>
      <c r="P40">
        <f t="shared" si="7"/>
        <v>72</v>
      </c>
    </row>
    <row r="41" spans="2:16" x14ac:dyDescent="0.2">
      <c r="C41" s="15">
        <v>47000</v>
      </c>
      <c r="D41" s="16">
        <v>52000</v>
      </c>
      <c r="E41" s="16">
        <v>62000</v>
      </c>
      <c r="F41" s="17">
        <v>72000</v>
      </c>
      <c r="H41">
        <f t="shared" si="8"/>
        <v>47</v>
      </c>
      <c r="I41">
        <f t="shared" si="9"/>
        <v>52</v>
      </c>
      <c r="J41">
        <f t="shared" si="10"/>
        <v>62</v>
      </c>
      <c r="K41">
        <f t="shared" si="11"/>
        <v>72</v>
      </c>
      <c r="M41">
        <f t="shared" si="7"/>
        <v>47</v>
      </c>
      <c r="N41">
        <f t="shared" si="7"/>
        <v>52</v>
      </c>
      <c r="O41">
        <f t="shared" si="7"/>
        <v>62</v>
      </c>
      <c r="P41">
        <f t="shared" si="7"/>
        <v>72</v>
      </c>
    </row>
    <row r="42" spans="2:16" x14ac:dyDescent="0.2">
      <c r="C42" s="15">
        <v>57000</v>
      </c>
      <c r="D42" s="16">
        <v>62000</v>
      </c>
      <c r="E42" s="16">
        <v>72000</v>
      </c>
      <c r="F42" s="17">
        <v>82000</v>
      </c>
      <c r="H42">
        <f t="shared" si="8"/>
        <v>57</v>
      </c>
      <c r="I42">
        <f t="shared" si="9"/>
        <v>62</v>
      </c>
      <c r="J42">
        <f t="shared" si="10"/>
        <v>72</v>
      </c>
      <c r="K42">
        <f t="shared" si="11"/>
        <v>82</v>
      </c>
      <c r="M42">
        <f t="shared" si="7"/>
        <v>57</v>
      </c>
      <c r="N42">
        <f t="shared" si="7"/>
        <v>62</v>
      </c>
      <c r="O42">
        <f t="shared" si="7"/>
        <v>72</v>
      </c>
      <c r="P42">
        <f t="shared" si="7"/>
        <v>82</v>
      </c>
    </row>
    <row r="43" spans="2:16" x14ac:dyDescent="0.2">
      <c r="C43" s="16"/>
      <c r="D43" s="16"/>
      <c r="E43" s="16"/>
      <c r="F43" s="16"/>
      <c r="H43">
        <f t="shared" si="8"/>
        <v>0</v>
      </c>
      <c r="I43">
        <f t="shared" si="9"/>
        <v>0</v>
      </c>
      <c r="J43">
        <f t="shared" si="10"/>
        <v>0</v>
      </c>
      <c r="K43">
        <f t="shared" si="11"/>
        <v>0</v>
      </c>
      <c r="M43">
        <f t="shared" si="7"/>
        <v>0</v>
      </c>
      <c r="N43">
        <f t="shared" si="7"/>
        <v>0</v>
      </c>
      <c r="O43">
        <f t="shared" si="7"/>
        <v>0</v>
      </c>
      <c r="P43">
        <f t="shared" si="7"/>
        <v>0</v>
      </c>
    </row>
    <row r="44" spans="2:16" x14ac:dyDescent="0.2">
      <c r="C44" s="16"/>
      <c r="D44" s="16"/>
      <c r="E44" s="16"/>
      <c r="F44" s="16"/>
      <c r="H44">
        <f t="shared" si="8"/>
        <v>0</v>
      </c>
      <c r="I44">
        <f t="shared" si="9"/>
        <v>0</v>
      </c>
      <c r="J44">
        <f t="shared" si="10"/>
        <v>0</v>
      </c>
      <c r="K44">
        <f t="shared" si="11"/>
        <v>0</v>
      </c>
      <c r="M44">
        <f t="shared" si="7"/>
        <v>0</v>
      </c>
      <c r="N44">
        <f t="shared" si="7"/>
        <v>0</v>
      </c>
      <c r="O44">
        <f t="shared" si="7"/>
        <v>0</v>
      </c>
      <c r="P44">
        <f t="shared" si="7"/>
        <v>0</v>
      </c>
    </row>
    <row r="45" spans="2:16" ht="15.75" thickBot="1" x14ac:dyDescent="0.25">
      <c r="C45" s="19"/>
      <c r="D45" s="19"/>
      <c r="E45" s="19"/>
      <c r="F45" s="19"/>
      <c r="H45">
        <f t="shared" si="8"/>
        <v>0</v>
      </c>
      <c r="I45">
        <f t="shared" si="9"/>
        <v>0</v>
      </c>
      <c r="J45">
        <f t="shared" si="10"/>
        <v>0</v>
      </c>
      <c r="K45">
        <f t="shared" si="11"/>
        <v>0</v>
      </c>
      <c r="M45">
        <f t="shared" si="7"/>
        <v>0</v>
      </c>
      <c r="N45">
        <f t="shared" si="7"/>
        <v>0</v>
      </c>
      <c r="O45">
        <f t="shared" si="7"/>
        <v>0</v>
      </c>
      <c r="P45">
        <f t="shared" si="7"/>
        <v>0</v>
      </c>
    </row>
    <row r="47" spans="2:16" ht="15.75" thickBot="1" x14ac:dyDescent="0.25">
      <c r="C47" s="49">
        <v>0.5</v>
      </c>
    </row>
    <row r="48" spans="2:16" x14ac:dyDescent="0.2">
      <c r="C48" s="12">
        <v>59990</v>
      </c>
      <c r="D48" s="13">
        <v>69990</v>
      </c>
      <c r="E48" s="13">
        <v>79990</v>
      </c>
      <c r="F48" s="14">
        <v>89990</v>
      </c>
    </row>
    <row r="49" spans="3:15" x14ac:dyDescent="0.2">
      <c r="C49" s="15">
        <v>79990</v>
      </c>
      <c r="D49" s="16">
        <v>89990</v>
      </c>
      <c r="E49" s="16">
        <v>109990</v>
      </c>
      <c r="F49" s="17">
        <v>129990</v>
      </c>
    </row>
    <row r="50" spans="3:15" x14ac:dyDescent="0.2">
      <c r="C50" s="15">
        <v>94990</v>
      </c>
      <c r="D50" s="16">
        <v>104990</v>
      </c>
      <c r="E50" s="16">
        <v>124990</v>
      </c>
      <c r="F50" s="17">
        <v>144990</v>
      </c>
    </row>
    <row r="51" spans="3:15" x14ac:dyDescent="0.2">
      <c r="C51" s="15">
        <v>94990</v>
      </c>
      <c r="D51" s="16">
        <v>104990</v>
      </c>
      <c r="E51" s="16">
        <v>124990</v>
      </c>
      <c r="F51" s="17">
        <v>144990</v>
      </c>
      <c r="L51">
        <f>+M38*1000</f>
        <v>29000</v>
      </c>
      <c r="M51">
        <f t="shared" ref="M51:O51" si="12">+N38*1000</f>
        <v>34000</v>
      </c>
      <c r="N51">
        <f t="shared" si="12"/>
        <v>39000</v>
      </c>
      <c r="O51">
        <f t="shared" si="12"/>
        <v>44000</v>
      </c>
    </row>
    <row r="52" spans="3:15" x14ac:dyDescent="0.2">
      <c r="C52" s="15">
        <v>114990</v>
      </c>
      <c r="D52" s="16">
        <v>124990</v>
      </c>
      <c r="E52" s="16">
        <v>144990</v>
      </c>
      <c r="F52" s="17">
        <v>164990</v>
      </c>
      <c r="L52">
        <f t="shared" ref="L52:L58" si="13">+M39*1000</f>
        <v>39000</v>
      </c>
      <c r="M52">
        <f t="shared" ref="M52:M58" si="14">+N39*1000</f>
        <v>44000</v>
      </c>
      <c r="N52">
        <f t="shared" ref="N52:N58" si="15">+O39*1000</f>
        <v>54000</v>
      </c>
      <c r="O52">
        <f t="shared" ref="O52:O58" si="16">+P39*1000</f>
        <v>64000</v>
      </c>
    </row>
    <row r="53" spans="3:15" x14ac:dyDescent="0.2">
      <c r="L53">
        <f t="shared" si="13"/>
        <v>47000</v>
      </c>
      <c r="M53">
        <f t="shared" si="14"/>
        <v>52000</v>
      </c>
      <c r="N53">
        <f t="shared" si="15"/>
        <v>62000</v>
      </c>
      <c r="O53">
        <f t="shared" si="16"/>
        <v>72000</v>
      </c>
    </row>
    <row r="54" spans="3:15" x14ac:dyDescent="0.2">
      <c r="C54">
        <f>+C48*(1-$C$47)</f>
        <v>29995</v>
      </c>
      <c r="D54">
        <f t="shared" ref="D54:F54" si="17">+D48*(1-$C$47)</f>
        <v>34995</v>
      </c>
      <c r="E54">
        <f t="shared" si="17"/>
        <v>39995</v>
      </c>
      <c r="F54">
        <f t="shared" si="17"/>
        <v>44995</v>
      </c>
      <c r="L54">
        <f t="shared" si="13"/>
        <v>47000</v>
      </c>
      <c r="M54">
        <f t="shared" si="14"/>
        <v>52000</v>
      </c>
      <c r="N54">
        <f t="shared" si="15"/>
        <v>62000</v>
      </c>
      <c r="O54">
        <f t="shared" si="16"/>
        <v>72000</v>
      </c>
    </row>
    <row r="55" spans="3:15" x14ac:dyDescent="0.2">
      <c r="C55">
        <f t="shared" ref="C55:F55" si="18">+C49*(1-$C$47)</f>
        <v>39995</v>
      </c>
      <c r="D55">
        <f t="shared" si="18"/>
        <v>44995</v>
      </c>
      <c r="E55">
        <f t="shared" si="18"/>
        <v>54995</v>
      </c>
      <c r="F55">
        <f t="shared" si="18"/>
        <v>64995</v>
      </c>
      <c r="L55">
        <f t="shared" si="13"/>
        <v>57000</v>
      </c>
      <c r="M55">
        <f t="shared" si="14"/>
        <v>62000</v>
      </c>
      <c r="N55">
        <f t="shared" si="15"/>
        <v>72000</v>
      </c>
      <c r="O55">
        <f t="shared" si="16"/>
        <v>82000</v>
      </c>
    </row>
    <row r="56" spans="3:15" x14ac:dyDescent="0.2">
      <c r="C56">
        <f t="shared" ref="C56:F56" si="19">+C50*(1-$C$47)</f>
        <v>47495</v>
      </c>
      <c r="D56">
        <f t="shared" si="19"/>
        <v>52495</v>
      </c>
      <c r="E56">
        <f t="shared" si="19"/>
        <v>62495</v>
      </c>
      <c r="F56">
        <f t="shared" si="19"/>
        <v>72495</v>
      </c>
      <c r="L56">
        <f t="shared" si="13"/>
        <v>0</v>
      </c>
      <c r="M56">
        <f t="shared" si="14"/>
        <v>0</v>
      </c>
      <c r="N56">
        <f t="shared" si="15"/>
        <v>0</v>
      </c>
      <c r="O56">
        <f t="shared" si="16"/>
        <v>0</v>
      </c>
    </row>
    <row r="57" spans="3:15" x14ac:dyDescent="0.2">
      <c r="C57">
        <f t="shared" ref="C57:F57" si="20">+C51*(1-$C$47)</f>
        <v>47495</v>
      </c>
      <c r="D57">
        <f t="shared" si="20"/>
        <v>52495</v>
      </c>
      <c r="E57">
        <f t="shared" si="20"/>
        <v>62495</v>
      </c>
      <c r="F57">
        <f t="shared" si="20"/>
        <v>72495</v>
      </c>
      <c r="L57">
        <f t="shared" si="13"/>
        <v>0</v>
      </c>
      <c r="M57">
        <f t="shared" si="14"/>
        <v>0</v>
      </c>
      <c r="N57">
        <f t="shared" si="15"/>
        <v>0</v>
      </c>
      <c r="O57">
        <f t="shared" si="16"/>
        <v>0</v>
      </c>
    </row>
    <row r="58" spans="3:15" x14ac:dyDescent="0.2">
      <c r="C58">
        <f t="shared" ref="C58:F58" si="21">+C52*(1-$C$47)</f>
        <v>57495</v>
      </c>
      <c r="D58">
        <f t="shared" si="21"/>
        <v>62495</v>
      </c>
      <c r="E58">
        <f t="shared" si="21"/>
        <v>72495</v>
      </c>
      <c r="F58">
        <f t="shared" si="21"/>
        <v>82495</v>
      </c>
      <c r="L58">
        <f t="shared" si="13"/>
        <v>0</v>
      </c>
      <c r="M58">
        <f t="shared" si="14"/>
        <v>0</v>
      </c>
      <c r="N58">
        <f t="shared" si="15"/>
        <v>0</v>
      </c>
      <c r="O58">
        <f t="shared" si="16"/>
        <v>0</v>
      </c>
    </row>
    <row r="59" spans="3:15" x14ac:dyDescent="0.2">
      <c r="C59">
        <f t="shared" ref="C59:F59" si="22">+C53*(1-$C$47)</f>
        <v>0</v>
      </c>
      <c r="D59">
        <f t="shared" si="22"/>
        <v>0</v>
      </c>
      <c r="E59">
        <f t="shared" si="22"/>
        <v>0</v>
      </c>
      <c r="F59">
        <f t="shared" si="22"/>
        <v>0</v>
      </c>
    </row>
    <row r="64" spans="3:15" x14ac:dyDescent="0.2">
      <c r="C64" s="54">
        <v>15000</v>
      </c>
    </row>
    <row r="65" spans="3:11" ht="15.75" thickBot="1" x14ac:dyDescent="0.25"/>
    <row r="66" spans="3:11" x14ac:dyDescent="0.2">
      <c r="C66" s="12">
        <v>64990</v>
      </c>
      <c r="D66" s="13">
        <v>74990</v>
      </c>
      <c r="E66" s="13">
        <v>84990</v>
      </c>
      <c r="F66" s="13">
        <v>94990</v>
      </c>
      <c r="H66" s="54">
        <v>54990</v>
      </c>
      <c r="I66" s="54">
        <v>64990</v>
      </c>
      <c r="J66" s="54">
        <v>74990</v>
      </c>
      <c r="K66" s="54">
        <v>84990</v>
      </c>
    </row>
    <row r="67" spans="3:11" x14ac:dyDescent="0.2">
      <c r="C67" s="15">
        <v>89990</v>
      </c>
      <c r="D67" s="16">
        <v>99990</v>
      </c>
      <c r="E67" s="16">
        <v>119990</v>
      </c>
      <c r="F67" s="16">
        <v>139990</v>
      </c>
      <c r="H67" s="54">
        <v>79990</v>
      </c>
      <c r="I67" s="54">
        <v>89990</v>
      </c>
      <c r="J67" s="54">
        <v>109990</v>
      </c>
      <c r="K67" s="54">
        <v>129990</v>
      </c>
    </row>
    <row r="68" spans="3:11" x14ac:dyDescent="0.2">
      <c r="C68" s="15">
        <v>109990</v>
      </c>
      <c r="D68" s="16">
        <v>119990</v>
      </c>
      <c r="E68" s="16">
        <v>139990</v>
      </c>
      <c r="F68" s="16">
        <v>159990</v>
      </c>
      <c r="H68" s="54">
        <v>99990</v>
      </c>
      <c r="I68" s="54">
        <v>109990</v>
      </c>
      <c r="J68" s="54">
        <v>129990</v>
      </c>
      <c r="K68" s="54">
        <v>149990</v>
      </c>
    </row>
    <row r="69" spans="3:11" x14ac:dyDescent="0.2">
      <c r="C69" s="15">
        <v>109990</v>
      </c>
      <c r="D69" s="16">
        <v>119990</v>
      </c>
      <c r="E69" s="16">
        <v>139990</v>
      </c>
      <c r="F69" s="16">
        <v>159990</v>
      </c>
      <c r="H69" s="54">
        <f t="shared" ref="H69:H70" si="23">+C69-$C$64</f>
        <v>94990</v>
      </c>
      <c r="I69" s="54">
        <f t="shared" ref="I69:I70" si="24">+D69-$C$64</f>
        <v>104990</v>
      </c>
      <c r="J69" s="54">
        <f t="shared" ref="J69:J70" si="25">+E69-$C$64</f>
        <v>124990</v>
      </c>
      <c r="K69" s="54">
        <f t="shared" ref="K69:K70" si="26">+F69-$C$64</f>
        <v>144990</v>
      </c>
    </row>
    <row r="70" spans="3:11" x14ac:dyDescent="0.2">
      <c r="C70" s="15">
        <v>129990</v>
      </c>
      <c r="D70" s="16">
        <v>139990</v>
      </c>
      <c r="E70" s="16">
        <v>159990</v>
      </c>
      <c r="F70" s="16">
        <v>179990</v>
      </c>
      <c r="H70" s="54">
        <f t="shared" si="23"/>
        <v>114990</v>
      </c>
      <c r="I70" s="54">
        <f t="shared" si="24"/>
        <v>124990</v>
      </c>
      <c r="J70" s="54">
        <f t="shared" si="25"/>
        <v>144990</v>
      </c>
      <c r="K70" s="54">
        <f t="shared" si="26"/>
        <v>164990</v>
      </c>
    </row>
    <row r="71" spans="3:11" x14ac:dyDescent="0.2">
      <c r="H71" s="54"/>
      <c r="I71" s="54"/>
      <c r="J71" s="54"/>
      <c r="K71" s="54"/>
    </row>
  </sheetData>
  <mergeCells count="6">
    <mergeCell ref="B2:K2"/>
    <mergeCell ref="I20:M20"/>
    <mergeCell ref="B19:M19"/>
    <mergeCell ref="C20:H20"/>
    <mergeCell ref="C3:G3"/>
    <mergeCell ref="H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ARREGLOS R</vt:lpstr>
      <vt:lpstr>PRECIOS Y RETOMAS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Curioso 217</dc:creator>
  <cp:lastModifiedBy>Curioso 217</cp:lastModifiedBy>
  <dcterms:created xsi:type="dcterms:W3CDTF">2019-11-04T18:06:42Z</dcterms:created>
  <dcterms:modified xsi:type="dcterms:W3CDTF">2019-11-19T16:42:04Z</dcterms:modified>
</cp:coreProperties>
</file>