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ane\Music\ESCOM\Análisis y visualización de datos\"/>
    </mc:Choice>
  </mc:AlternateContent>
  <xr:revisionPtr revIDLastSave="0" documentId="13_ncr:1_{64CE9DDC-2778-462B-89F8-76BA63975D00}" xr6:coauthVersionLast="47" xr6:coauthVersionMax="47" xr10:uidLastSave="{00000000-0000-0000-0000-000000000000}"/>
  <bookViews>
    <workbookView xWindow="-108" yWindow="-108" windowWidth="23256" windowHeight="12456" xr2:uid="{DF56E422-024C-4254-BCC3-FEC0BC6FF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5" i="1" l="1" a="1"/>
  <c r="P90" i="1" s="1"/>
  <c r="K88" i="1"/>
  <c r="K87" i="1"/>
  <c r="K86" i="1"/>
  <c r="K85" i="1"/>
  <c r="J88" i="1"/>
  <c r="J87" i="1"/>
  <c r="J86" i="1"/>
  <c r="J85" i="1"/>
  <c r="I88" i="1"/>
  <c r="I87" i="1"/>
  <c r="I86" i="1"/>
  <c r="I85" i="1"/>
  <c r="H88" i="1"/>
  <c r="H87" i="1"/>
  <c r="H86" i="1"/>
  <c r="H85" i="1"/>
  <c r="O64" i="1"/>
  <c r="N64" i="1"/>
  <c r="M64" i="1"/>
  <c r="L64" i="1"/>
  <c r="K64" i="1"/>
  <c r="J64" i="1"/>
  <c r="O63" i="1"/>
  <c r="N63" i="1"/>
  <c r="M63" i="1"/>
  <c r="L63" i="1"/>
  <c r="K63" i="1"/>
  <c r="J63" i="1"/>
  <c r="O62" i="1"/>
  <c r="N62" i="1"/>
  <c r="M62" i="1"/>
  <c r="L62" i="1"/>
  <c r="K62" i="1"/>
  <c r="J62" i="1"/>
  <c r="O61" i="1"/>
  <c r="N61" i="1"/>
  <c r="M61" i="1"/>
  <c r="L61" i="1"/>
  <c r="K61" i="1"/>
  <c r="J61" i="1"/>
  <c r="O60" i="1"/>
  <c r="N60" i="1"/>
  <c r="M60" i="1"/>
  <c r="L60" i="1"/>
  <c r="K60" i="1"/>
  <c r="J60" i="1"/>
  <c r="O59" i="1"/>
  <c r="N59" i="1"/>
  <c r="M59" i="1"/>
  <c r="L59" i="1"/>
  <c r="K59" i="1"/>
  <c r="J59" i="1"/>
  <c r="K53" i="1"/>
  <c r="K52" i="1"/>
  <c r="K51" i="1"/>
  <c r="K50" i="1"/>
  <c r="J53" i="1"/>
  <c r="J52" i="1"/>
  <c r="J51" i="1"/>
  <c r="J50" i="1"/>
  <c r="I53" i="1"/>
  <c r="I52" i="1"/>
  <c r="I51" i="1"/>
  <c r="I50" i="1"/>
  <c r="H53" i="1"/>
  <c r="H52" i="1"/>
  <c r="H51" i="1"/>
  <c r="H50" i="1"/>
  <c r="F52" i="1"/>
  <c r="P37" i="1"/>
  <c r="O37" i="1"/>
  <c r="N37" i="1"/>
  <c r="Q36" i="1"/>
  <c r="Q35" i="1"/>
  <c r="Q34" i="1"/>
  <c r="Q33" i="1"/>
  <c r="Q32" i="1"/>
  <c r="Q31" i="1"/>
  <c r="P36" i="1"/>
  <c r="P35" i="1"/>
  <c r="P34" i="1"/>
  <c r="P33" i="1"/>
  <c r="P32" i="1"/>
  <c r="P31" i="1"/>
  <c r="O36" i="1"/>
  <c r="O35" i="1"/>
  <c r="O34" i="1"/>
  <c r="O33" i="1"/>
  <c r="O32" i="1"/>
  <c r="O31" i="1"/>
  <c r="N36" i="1"/>
  <c r="N35" i="1"/>
  <c r="N34" i="1"/>
  <c r="N33" i="1"/>
  <c r="N32" i="1"/>
  <c r="N31" i="1"/>
  <c r="D33" i="1"/>
  <c r="C33" i="1"/>
  <c r="B33" i="1"/>
  <c r="A33" i="1"/>
  <c r="M85" i="1" l="1"/>
  <c r="O85" i="1"/>
  <c r="O87" i="1"/>
  <c r="O89" i="1"/>
  <c r="M89" i="1"/>
  <c r="N85" i="1"/>
  <c r="N89" i="1"/>
  <c r="P85" i="1"/>
  <c r="P87" i="1"/>
  <c r="P89" i="1"/>
  <c r="M87" i="1"/>
  <c r="N87" i="1"/>
  <c r="M86" i="1"/>
  <c r="M88" i="1"/>
  <c r="M90" i="1"/>
  <c r="N86" i="1"/>
  <c r="N88" i="1"/>
  <c r="N90" i="1"/>
  <c r="O86" i="1"/>
  <c r="O88" i="1"/>
  <c r="O90" i="1"/>
  <c r="P86" i="1"/>
  <c r="P88" i="1"/>
</calcChain>
</file>

<file path=xl/sharedStrings.xml><?xml version="1.0" encoding="utf-8"?>
<sst xmlns="http://schemas.openxmlformats.org/spreadsheetml/2006/main" count="71" uniqueCount="64">
  <si>
    <t>DISTANCIA DE MAHALANOBIS</t>
  </si>
  <si>
    <t>MATRIZ DE DATOS X</t>
  </si>
  <si>
    <t>X =</t>
  </si>
  <si>
    <t>VECTORES FILA EN REPRESENTACIÓN DE LA MATRIZ</t>
  </si>
  <si>
    <t>(1,6,3,5)</t>
  </si>
  <si>
    <t>(1,8,4,2)</t>
  </si>
  <si>
    <t>(4,5,4,0)</t>
  </si>
  <si>
    <t>(5,0,6,1)</t>
  </si>
  <si>
    <t>(6,1,8,2)</t>
  </si>
  <si>
    <t xml:space="preserve">(2,4,1,7) </t>
  </si>
  <si>
    <t>X2 =</t>
  </si>
  <si>
    <t>X3 =</t>
  </si>
  <si>
    <t>X1 =</t>
  </si>
  <si>
    <t>X4 =</t>
  </si>
  <si>
    <t>X5 =</t>
  </si>
  <si>
    <t>X6 =</t>
  </si>
  <si>
    <t>VECTORES COLUMAS</t>
  </si>
  <si>
    <t>MATRIZ DE COVARIANZA MUESTRALES DADA POR:</t>
  </si>
  <si>
    <t>S = 1/ n - 1</t>
  </si>
  <si>
    <t>S11</t>
  </si>
  <si>
    <t>S12</t>
  </si>
  <si>
    <t>S13</t>
  </si>
  <si>
    <t>S14</t>
  </si>
  <si>
    <t>S21</t>
  </si>
  <si>
    <t>S22</t>
  </si>
  <si>
    <t>S23</t>
  </si>
  <si>
    <t>S24</t>
  </si>
  <si>
    <t>S31</t>
  </si>
  <si>
    <t>S32</t>
  </si>
  <si>
    <t>S33</t>
  </si>
  <si>
    <t>S34</t>
  </si>
  <si>
    <t>S41</t>
  </si>
  <si>
    <t>S42</t>
  </si>
  <si>
    <t>S43</t>
  </si>
  <si>
    <t>S44</t>
  </si>
  <si>
    <t xml:space="preserve">PROCEDIMIENTO </t>
  </si>
  <si>
    <t>Paso 1.- Obtener el promedio de los vectores columna y restarlos a la matriz x</t>
  </si>
  <si>
    <t>Promedios</t>
  </si>
  <si>
    <t>VECTOR X1</t>
  </si>
  <si>
    <t>VECOTR X2</t>
  </si>
  <si>
    <t>VECTOR X3</t>
  </si>
  <si>
    <t>VECTOR X4</t>
  </si>
  <si>
    <t>MATRIZ DE DATOS X ORIGINAL</t>
  </si>
  <si>
    <t>MATRIZ DE DATOS RESTADA DEBE DE DAR 0 LA SUMA DE CADA VECTOR COLUMNA</t>
  </si>
  <si>
    <t>SUMA</t>
  </si>
  <si>
    <t>Paso 2.- Obtener la transpuesta de la matriz</t>
  </si>
  <si>
    <t>Paso 3.- Multiplicar la transpuesta por la matriz original x ANTERIOR</t>
  </si>
  <si>
    <t>PASO 4.- LA MATRIZ ANTERIOR SE MULTIPLICA POR 1 / (n-1)</t>
  </si>
  <si>
    <t>N=</t>
  </si>
  <si>
    <t>SE DEFINE LA MATRIZ DE DENSIDAD DE ORDEN 6, JUNTO CON LA MATIZ DE ORDEN 6, LA MATRIZ DE DATOS X Y LA MATRIZ CUASICOVARIANZAS MUESTRALES</t>
  </si>
  <si>
    <t>I 6 =</t>
  </si>
  <si>
    <t>J 6 =</t>
  </si>
  <si>
    <t xml:space="preserve">X = </t>
  </si>
  <si>
    <r>
      <rPr>
        <sz val="11"/>
        <color theme="1"/>
        <rFont val="Calibri"/>
        <family val="2"/>
      </rPr>
      <t>∑</t>
    </r>
    <r>
      <rPr>
        <sz val="7.7"/>
        <color theme="1"/>
        <rFont val="Calibri"/>
        <family val="2"/>
      </rPr>
      <t xml:space="preserve"> =</t>
    </r>
  </si>
  <si>
    <t>Paso 5.- DISTANCIA DE MAHALANOBIS</t>
  </si>
  <si>
    <t>Matriz original - centroide</t>
  </si>
  <si>
    <t xml:space="preserve">* </t>
  </si>
  <si>
    <t xml:space="preserve">matriz resultante por producto punto por la matriz resultantes de x - centroide </t>
  </si>
  <si>
    <t>x1 - c =</t>
  </si>
  <si>
    <t>x2 - c =</t>
  </si>
  <si>
    <t>x3 - c =</t>
  </si>
  <si>
    <t>x4 - c =</t>
  </si>
  <si>
    <t>x5 - c =</t>
  </si>
  <si>
    <t>x6 - 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</si>
</sst>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11"/>
      <color theme="1"/>
      <name val="Helvetica"/>
    </font>
    <font>
      <b/>
      <sz val="22"/>
      <color rgb="FFFF0000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Alignment="1"/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4" fillId="0" borderId="0" xfId="0" applyFont="1"/>
    <xf numFmtId="0" fontId="0" fillId="0" borderId="0" xfId="0" applyFill="1" applyBorder="1"/>
    <xf numFmtId="0" fontId="0" fillId="4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31D0-9180-42CC-8859-C4FBB6CAF438}">
  <dimension ref="A1:R101"/>
  <sheetViews>
    <sheetView tabSelected="1" topLeftCell="A70" zoomScale="70" zoomScaleNormal="70" workbookViewId="0">
      <selection activeCell="N98" sqref="N98"/>
    </sheetView>
  </sheetViews>
  <sheetFormatPr baseColWidth="10" defaultRowHeight="14.4" x14ac:dyDescent="0.3"/>
  <cols>
    <col min="17" max="17" width="12.6640625" bestFit="1" customWidth="1"/>
  </cols>
  <sheetData>
    <row r="1" spans="1:18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8" x14ac:dyDescent="0.3">
      <c r="A5" s="20" t="s">
        <v>1</v>
      </c>
      <c r="B5" s="20"/>
      <c r="C5" s="20"/>
      <c r="D5" s="20"/>
      <c r="E5" s="20"/>
      <c r="G5" s="20" t="s">
        <v>3</v>
      </c>
      <c r="H5" s="20"/>
      <c r="I5" s="20"/>
      <c r="J5" s="20"/>
    </row>
    <row r="6" spans="1:18" ht="15" thickBot="1" x14ac:dyDescent="0.35"/>
    <row r="7" spans="1:18" x14ac:dyDescent="0.3">
      <c r="B7" s="5">
        <v>2</v>
      </c>
      <c r="C7" s="6">
        <v>4</v>
      </c>
      <c r="D7" s="6">
        <v>1</v>
      </c>
      <c r="E7" s="7">
        <v>7</v>
      </c>
      <c r="G7" s="13" t="s">
        <v>12</v>
      </c>
      <c r="H7" s="14" t="s">
        <v>9</v>
      </c>
      <c r="I7" s="13" t="s">
        <v>10</v>
      </c>
      <c r="J7" s="14" t="s">
        <v>4</v>
      </c>
    </row>
    <row r="8" spans="1:18" x14ac:dyDescent="0.3">
      <c r="B8" s="8">
        <v>1</v>
      </c>
      <c r="C8" s="4">
        <v>6</v>
      </c>
      <c r="D8" s="4">
        <v>3</v>
      </c>
      <c r="E8" s="9">
        <v>5</v>
      </c>
      <c r="G8" s="13" t="s">
        <v>11</v>
      </c>
      <c r="H8" s="14" t="s">
        <v>5</v>
      </c>
      <c r="I8" s="13" t="s">
        <v>13</v>
      </c>
      <c r="J8" s="14" t="s">
        <v>6</v>
      </c>
    </row>
    <row r="9" spans="1:18" x14ac:dyDescent="0.3">
      <c r="A9" t="s">
        <v>2</v>
      </c>
      <c r="B9" s="8">
        <v>1</v>
      </c>
      <c r="C9" s="4">
        <v>8</v>
      </c>
      <c r="D9" s="4">
        <v>4</v>
      </c>
      <c r="E9" s="9">
        <v>2</v>
      </c>
      <c r="G9" s="13" t="s">
        <v>14</v>
      </c>
      <c r="H9" s="14" t="s">
        <v>7</v>
      </c>
      <c r="I9" s="13" t="s">
        <v>15</v>
      </c>
      <c r="J9" s="14" t="s">
        <v>8</v>
      </c>
    </row>
    <row r="10" spans="1:18" x14ac:dyDescent="0.3">
      <c r="B10" s="8">
        <v>4</v>
      </c>
      <c r="C10" s="4">
        <v>5</v>
      </c>
      <c r="D10" s="4">
        <v>4</v>
      </c>
      <c r="E10" s="9">
        <v>0</v>
      </c>
    </row>
    <row r="11" spans="1:18" x14ac:dyDescent="0.3">
      <c r="B11" s="8">
        <v>5</v>
      </c>
      <c r="C11" s="4">
        <v>0</v>
      </c>
      <c r="D11" s="4">
        <v>6</v>
      </c>
      <c r="E11" s="9">
        <v>1</v>
      </c>
    </row>
    <row r="12" spans="1:18" ht="15" thickBot="1" x14ac:dyDescent="0.35">
      <c r="B12" s="10">
        <v>6</v>
      </c>
      <c r="C12" s="11">
        <v>1</v>
      </c>
      <c r="D12" s="11">
        <v>8</v>
      </c>
      <c r="E12" s="12">
        <v>2</v>
      </c>
    </row>
    <row r="15" spans="1:18" x14ac:dyDescent="0.3">
      <c r="A15" s="20" t="s">
        <v>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M15" s="20" t="s">
        <v>17</v>
      </c>
      <c r="N15" s="20"/>
      <c r="O15" s="20"/>
      <c r="P15" s="20"/>
      <c r="Q15" s="20"/>
    </row>
    <row r="16" spans="1:18" ht="15" thickBot="1" x14ac:dyDescent="0.35"/>
    <row r="17" spans="1:18" x14ac:dyDescent="0.3">
      <c r="B17" s="15">
        <v>2</v>
      </c>
      <c r="E17" s="15">
        <v>4</v>
      </c>
      <c r="H17" s="15">
        <v>1</v>
      </c>
      <c r="K17" s="15">
        <v>7</v>
      </c>
      <c r="N17" s="5" t="s">
        <v>19</v>
      </c>
      <c r="O17" s="6" t="s">
        <v>20</v>
      </c>
      <c r="P17" s="6" t="s">
        <v>21</v>
      </c>
      <c r="Q17" s="7" t="s">
        <v>22</v>
      </c>
    </row>
    <row r="18" spans="1:18" x14ac:dyDescent="0.3">
      <c r="B18" s="16">
        <v>1</v>
      </c>
      <c r="E18" s="16">
        <v>6</v>
      </c>
      <c r="H18" s="16">
        <v>3</v>
      </c>
      <c r="K18" s="16">
        <v>5</v>
      </c>
      <c r="M18" t="s">
        <v>18</v>
      </c>
      <c r="N18" s="8" t="s">
        <v>23</v>
      </c>
      <c r="O18" s="4" t="s">
        <v>24</v>
      </c>
      <c r="P18" s="4" t="s">
        <v>25</v>
      </c>
      <c r="Q18" s="9" t="s">
        <v>26</v>
      </c>
    </row>
    <row r="19" spans="1:18" x14ac:dyDescent="0.3">
      <c r="A19" t="s">
        <v>12</v>
      </c>
      <c r="B19" s="16">
        <v>1</v>
      </c>
      <c r="D19" t="s">
        <v>10</v>
      </c>
      <c r="E19" s="16">
        <v>8</v>
      </c>
      <c r="G19" t="s">
        <v>11</v>
      </c>
      <c r="H19" s="16">
        <v>4</v>
      </c>
      <c r="J19" t="s">
        <v>13</v>
      </c>
      <c r="K19" s="16">
        <v>2</v>
      </c>
      <c r="N19" s="8" t="s">
        <v>27</v>
      </c>
      <c r="O19" s="4" t="s">
        <v>28</v>
      </c>
      <c r="P19" s="4" t="s">
        <v>29</v>
      </c>
      <c r="Q19" s="9" t="s">
        <v>30</v>
      </c>
    </row>
    <row r="20" spans="1:18" ht="15" thickBot="1" x14ac:dyDescent="0.35">
      <c r="B20" s="16">
        <v>4</v>
      </c>
      <c r="E20" s="16">
        <v>5</v>
      </c>
      <c r="H20" s="16">
        <v>4</v>
      </c>
      <c r="K20" s="16">
        <v>0</v>
      </c>
      <c r="N20" s="10" t="s">
        <v>31</v>
      </c>
      <c r="O20" s="11" t="s">
        <v>32</v>
      </c>
      <c r="P20" s="11" t="s">
        <v>33</v>
      </c>
      <c r="Q20" s="12" t="s">
        <v>34</v>
      </c>
    </row>
    <row r="21" spans="1:18" x14ac:dyDescent="0.3">
      <c r="B21" s="16">
        <v>5</v>
      </c>
      <c r="E21" s="16">
        <v>0</v>
      </c>
      <c r="H21" s="16">
        <v>6</v>
      </c>
      <c r="K21" s="16">
        <v>1</v>
      </c>
    </row>
    <row r="22" spans="1:18" ht="15" thickBot="1" x14ac:dyDescent="0.35">
      <c r="B22" s="17">
        <v>6</v>
      </c>
      <c r="E22" s="17">
        <v>1</v>
      </c>
      <c r="H22" s="17">
        <v>8</v>
      </c>
      <c r="K22" s="17">
        <v>2</v>
      </c>
    </row>
    <row r="25" spans="1:18" x14ac:dyDescent="0.3">
      <c r="A25" s="19" t="s">
        <v>35</v>
      </c>
      <c r="B25" s="19"/>
      <c r="C25" s="19"/>
      <c r="D25" s="19"/>
      <c r="E25" s="19"/>
      <c r="F25" s="19"/>
    </row>
    <row r="26" spans="1:18" x14ac:dyDescent="0.3">
      <c r="A26" s="19"/>
      <c r="B26" s="19"/>
      <c r="C26" s="19"/>
      <c r="D26" s="19"/>
      <c r="E26" s="19"/>
      <c r="F26" s="19"/>
    </row>
    <row r="27" spans="1:18" x14ac:dyDescent="0.3">
      <c r="A27" s="19"/>
      <c r="B27" s="19"/>
      <c r="C27" s="19"/>
      <c r="D27" s="19"/>
      <c r="E27" s="19"/>
      <c r="F27" s="19"/>
    </row>
    <row r="29" spans="1:18" x14ac:dyDescent="0.3">
      <c r="A29" s="30" t="s">
        <v>36</v>
      </c>
      <c r="B29" s="30"/>
      <c r="C29" s="30"/>
      <c r="D29" s="30"/>
      <c r="E29" s="30"/>
      <c r="F29" s="30"/>
      <c r="G29" s="20" t="s">
        <v>42</v>
      </c>
      <c r="H29" s="20"/>
      <c r="I29" s="20"/>
      <c r="J29" s="20"/>
      <c r="K29" s="20"/>
      <c r="M29" s="20" t="s">
        <v>43</v>
      </c>
      <c r="N29" s="20"/>
      <c r="O29" s="20"/>
      <c r="P29" s="20"/>
      <c r="Q29" s="20"/>
      <c r="R29" s="20"/>
    </row>
    <row r="30" spans="1:18" ht="15" thickBot="1" x14ac:dyDescent="0.35"/>
    <row r="31" spans="1:18" x14ac:dyDescent="0.3">
      <c r="A31" s="3" t="s">
        <v>37</v>
      </c>
      <c r="B31" s="3"/>
      <c r="C31" s="3"/>
      <c r="D31" s="3"/>
      <c r="H31" s="5">
        <v>2</v>
      </c>
      <c r="I31" s="6">
        <v>4</v>
      </c>
      <c r="J31" s="6">
        <v>1</v>
      </c>
      <c r="K31" s="7">
        <v>7</v>
      </c>
      <c r="N31" s="5">
        <f>H31-A33</f>
        <v>-1.1666666666666665</v>
      </c>
      <c r="O31" s="6">
        <f>I31-B33</f>
        <v>0</v>
      </c>
      <c r="P31" s="6">
        <f>J31-C33</f>
        <v>-3.333333333333333</v>
      </c>
      <c r="Q31" s="7">
        <f>K31-D33</f>
        <v>4.1666666666666661</v>
      </c>
    </row>
    <row r="32" spans="1:18" x14ac:dyDescent="0.3">
      <c r="A32" t="s">
        <v>38</v>
      </c>
      <c r="B32" t="s">
        <v>39</v>
      </c>
      <c r="C32" t="s">
        <v>40</v>
      </c>
      <c r="D32" t="s">
        <v>41</v>
      </c>
      <c r="H32" s="8">
        <v>1</v>
      </c>
      <c r="I32" s="4">
        <v>6</v>
      </c>
      <c r="J32" s="4">
        <v>3</v>
      </c>
      <c r="K32" s="9">
        <v>5</v>
      </c>
      <c r="N32" s="8">
        <f>H32-A33</f>
        <v>-2.1666666666666665</v>
      </c>
      <c r="O32" s="4">
        <f>I32-B33</f>
        <v>2</v>
      </c>
      <c r="P32" s="4">
        <f>J32-C33</f>
        <v>-1.333333333333333</v>
      </c>
      <c r="Q32" s="9">
        <f>K32-D33</f>
        <v>2.1666666666666665</v>
      </c>
    </row>
    <row r="33" spans="1:17" x14ac:dyDescent="0.3">
      <c r="A33">
        <f>AVERAGE(B17:B22)</f>
        <v>3.1666666666666665</v>
      </c>
      <c r="B33">
        <f>AVERAGE(E17:E22)</f>
        <v>4</v>
      </c>
      <c r="C33">
        <f>AVERAGE(H17:H22)</f>
        <v>4.333333333333333</v>
      </c>
      <c r="D33">
        <f>AVERAGE(K17:K22)</f>
        <v>2.8333333333333335</v>
      </c>
      <c r="G33" t="s">
        <v>2</v>
      </c>
      <c r="H33" s="8">
        <v>1</v>
      </c>
      <c r="I33" s="4">
        <v>8</v>
      </c>
      <c r="J33" s="4">
        <v>4</v>
      </c>
      <c r="K33" s="9">
        <v>2</v>
      </c>
      <c r="M33" t="s">
        <v>2</v>
      </c>
      <c r="N33" s="8">
        <f>H33-A33</f>
        <v>-2.1666666666666665</v>
      </c>
      <c r="O33" s="4">
        <f>I33-B33</f>
        <v>4</v>
      </c>
      <c r="P33" s="4">
        <f>J33-C33</f>
        <v>-0.33333333333333304</v>
      </c>
      <c r="Q33" s="9">
        <f>K33-D33</f>
        <v>-0.83333333333333348</v>
      </c>
    </row>
    <row r="34" spans="1:17" x14ac:dyDescent="0.3">
      <c r="H34" s="8">
        <v>4</v>
      </c>
      <c r="I34" s="4">
        <v>5</v>
      </c>
      <c r="J34" s="4">
        <v>4</v>
      </c>
      <c r="K34" s="9">
        <v>0</v>
      </c>
      <c r="N34" s="8">
        <f>H34-A33</f>
        <v>0.83333333333333348</v>
      </c>
      <c r="O34" s="4">
        <f>I34-B33</f>
        <v>1</v>
      </c>
      <c r="P34" s="4">
        <f>J34-C33</f>
        <v>-0.33333333333333304</v>
      </c>
      <c r="Q34" s="9">
        <f>K34-D33</f>
        <v>-2.8333333333333335</v>
      </c>
    </row>
    <row r="35" spans="1:17" x14ac:dyDescent="0.3">
      <c r="H35" s="8">
        <v>5</v>
      </c>
      <c r="I35" s="4">
        <v>0</v>
      </c>
      <c r="J35" s="4">
        <v>6</v>
      </c>
      <c r="K35" s="9">
        <v>1</v>
      </c>
      <c r="N35" s="8">
        <f>H35-A33</f>
        <v>1.8333333333333335</v>
      </c>
      <c r="O35" s="4">
        <f>I35-B33</f>
        <v>-4</v>
      </c>
      <c r="P35" s="4">
        <f>J35-C33</f>
        <v>1.666666666666667</v>
      </c>
      <c r="Q35" s="9">
        <f>K35-D33</f>
        <v>-1.8333333333333335</v>
      </c>
    </row>
    <row r="36" spans="1:17" ht="15" thickBot="1" x14ac:dyDescent="0.35">
      <c r="H36" s="10">
        <v>6</v>
      </c>
      <c r="I36" s="11">
        <v>1</v>
      </c>
      <c r="J36" s="11">
        <v>8</v>
      </c>
      <c r="K36" s="12">
        <v>2</v>
      </c>
      <c r="N36" s="10">
        <f>H36-A33</f>
        <v>2.8333333333333335</v>
      </c>
      <c r="O36" s="11">
        <f>I36-B33</f>
        <v>-3</v>
      </c>
      <c r="P36" s="11">
        <f>J36-C33</f>
        <v>3.666666666666667</v>
      </c>
      <c r="Q36" s="12">
        <f>K36-D33</f>
        <v>-0.83333333333333348</v>
      </c>
    </row>
    <row r="37" spans="1:17" x14ac:dyDescent="0.3">
      <c r="M37" t="s">
        <v>44</v>
      </c>
      <c r="N37">
        <f>SUM(N31:N36)</f>
        <v>0</v>
      </c>
      <c r="O37">
        <f>SUM(O31:O36)</f>
        <v>0</v>
      </c>
      <c r="P37">
        <f>SUM(P31:P36)</f>
        <v>0</v>
      </c>
      <c r="Q37">
        <v>0</v>
      </c>
    </row>
    <row r="39" spans="1:17" ht="15" thickBot="1" x14ac:dyDescent="0.35"/>
    <row r="40" spans="1:17" x14ac:dyDescent="0.3">
      <c r="A40" s="30" t="s">
        <v>45</v>
      </c>
      <c r="B40" s="30"/>
      <c r="C40" s="30"/>
      <c r="D40" s="30"/>
      <c r="E40" s="30"/>
      <c r="H40" s="34"/>
      <c r="I40" s="21">
        <v>-1.1666666666666665</v>
      </c>
      <c r="J40" s="22">
        <v>0</v>
      </c>
      <c r="K40" s="22">
        <v>-3.333333333333333</v>
      </c>
      <c r="L40" s="23">
        <v>4.1666666666666661</v>
      </c>
    </row>
    <row r="41" spans="1:17" ht="15" thickBot="1" x14ac:dyDescent="0.35">
      <c r="H41" s="34"/>
      <c r="I41" s="24">
        <v>-2.1666666666666665</v>
      </c>
      <c r="J41" s="25">
        <v>2</v>
      </c>
      <c r="K41" s="25">
        <v>-1.333333333333333</v>
      </c>
      <c r="L41" s="26">
        <v>2.1666666666666665</v>
      </c>
    </row>
    <row r="42" spans="1:17" x14ac:dyDescent="0.3">
      <c r="A42" s="21">
        <v>-1.1666666666666665</v>
      </c>
      <c r="B42" s="22">
        <v>-2.1666666666666665</v>
      </c>
      <c r="C42" s="22">
        <v>-2.1666666666666665</v>
      </c>
      <c r="D42" s="22">
        <v>0.83333333333333348</v>
      </c>
      <c r="E42" s="22">
        <v>1.8333333333333335</v>
      </c>
      <c r="F42" s="23">
        <v>2.8333333333333335</v>
      </c>
      <c r="H42" s="34" t="s">
        <v>2</v>
      </c>
      <c r="I42" s="24">
        <v>-2.1666666666666665</v>
      </c>
      <c r="J42" s="25">
        <v>4</v>
      </c>
      <c r="K42" s="25">
        <v>-0.33333333333333304</v>
      </c>
      <c r="L42" s="26">
        <v>-0.83333333333333348</v>
      </c>
    </row>
    <row r="43" spans="1:17" x14ac:dyDescent="0.3">
      <c r="A43" s="24">
        <v>0</v>
      </c>
      <c r="B43" s="25">
        <v>2</v>
      </c>
      <c r="C43" s="25">
        <v>4</v>
      </c>
      <c r="D43" s="25">
        <v>1</v>
      </c>
      <c r="E43" s="25">
        <v>-4</v>
      </c>
      <c r="F43" s="26">
        <v>-3</v>
      </c>
      <c r="H43" s="34"/>
      <c r="I43" s="24">
        <v>0.83333333333333348</v>
      </c>
      <c r="J43" s="25">
        <v>1</v>
      </c>
      <c r="K43" s="25">
        <v>-0.33333333333333304</v>
      </c>
      <c r="L43" s="26">
        <v>-2.8333333333333335</v>
      </c>
    </row>
    <row r="44" spans="1:17" x14ac:dyDescent="0.3">
      <c r="A44" s="24">
        <v>-3.333333333333333</v>
      </c>
      <c r="B44" s="25">
        <v>-1.333333333333333</v>
      </c>
      <c r="C44" s="25">
        <v>-0.33333333333333304</v>
      </c>
      <c r="D44" s="25">
        <v>-0.33333333333333304</v>
      </c>
      <c r="E44" s="25">
        <v>1.666666666666667</v>
      </c>
      <c r="F44" s="26">
        <v>3.666666666666667</v>
      </c>
      <c r="H44" s="34"/>
      <c r="I44" s="24">
        <v>1.8333333333333335</v>
      </c>
      <c r="J44" s="25">
        <v>-4</v>
      </c>
      <c r="K44" s="25">
        <v>1.666666666666667</v>
      </c>
      <c r="L44" s="26">
        <v>-1.8333333333333335</v>
      </c>
    </row>
    <row r="45" spans="1:17" ht="15" thickBot="1" x14ac:dyDescent="0.35">
      <c r="A45" s="27">
        <v>4.1666666666666661</v>
      </c>
      <c r="B45" s="28">
        <v>2.1666666666666665</v>
      </c>
      <c r="C45" s="28">
        <v>-0.83333333333333348</v>
      </c>
      <c r="D45" s="28">
        <v>-2.8333333333333335</v>
      </c>
      <c r="E45" s="28">
        <v>-1.8333333333333335</v>
      </c>
      <c r="F45" s="29">
        <v>-0.83333333333333348</v>
      </c>
      <c r="H45" s="34"/>
      <c r="I45" s="27">
        <v>2.8333333333333335</v>
      </c>
      <c r="J45" s="28">
        <v>-3</v>
      </c>
      <c r="K45" s="28">
        <v>3.666666666666667</v>
      </c>
      <c r="L45" s="29">
        <v>-0.83333333333333348</v>
      </c>
    </row>
    <row r="48" spans="1:17" x14ac:dyDescent="0.3">
      <c r="A48" s="30" t="s">
        <v>46</v>
      </c>
      <c r="B48" s="30"/>
      <c r="C48" s="30"/>
      <c r="D48" s="30"/>
      <c r="E48" s="30"/>
      <c r="H48" s="30" t="s">
        <v>47</v>
      </c>
      <c r="I48" s="30"/>
      <c r="J48" s="30"/>
      <c r="K48" s="30"/>
      <c r="L48" s="30"/>
      <c r="M48" s="30"/>
      <c r="N48" s="30"/>
    </row>
    <row r="49" spans="1:15" ht="15" thickBot="1" x14ac:dyDescent="0.35"/>
    <row r="50" spans="1:15" x14ac:dyDescent="0.3">
      <c r="A50" s="21">
        <v>22.833333333333332</v>
      </c>
      <c r="B50" s="22">
        <v>-28</v>
      </c>
      <c r="C50" s="22">
        <v>20.666666666666664</v>
      </c>
      <c r="D50" s="23">
        <v>-15.833333333333332</v>
      </c>
      <c r="H50" s="21">
        <f>A50*F52</f>
        <v>4.5666666666666664</v>
      </c>
      <c r="I50" s="22">
        <f>B50*F52</f>
        <v>-5.6000000000000005</v>
      </c>
      <c r="J50" s="22">
        <f>C50*F52</f>
        <v>4.1333333333333329</v>
      </c>
      <c r="K50" s="23">
        <f>D50*F52</f>
        <v>-3.1666666666666665</v>
      </c>
    </row>
    <row r="51" spans="1:15" x14ac:dyDescent="0.3">
      <c r="A51" s="24">
        <v>-28</v>
      </c>
      <c r="B51" s="25">
        <v>46</v>
      </c>
      <c r="C51" s="25">
        <v>-22</v>
      </c>
      <c r="D51" s="26">
        <v>8</v>
      </c>
      <c r="F51" t="s">
        <v>48</v>
      </c>
      <c r="H51" s="24">
        <f>A51*F52</f>
        <v>-5.6000000000000005</v>
      </c>
      <c r="I51" s="25">
        <f>B51*F52</f>
        <v>9.2000000000000011</v>
      </c>
      <c r="J51" s="25">
        <f>C51*F52</f>
        <v>-4.4000000000000004</v>
      </c>
      <c r="K51" s="26">
        <f>D51*F52</f>
        <v>1.6</v>
      </c>
    </row>
    <row r="52" spans="1:15" x14ac:dyDescent="0.3">
      <c r="A52" s="24">
        <v>20.666666666666664</v>
      </c>
      <c r="B52" s="25">
        <v>-22</v>
      </c>
      <c r="C52" s="25">
        <v>29.333333333333332</v>
      </c>
      <c r="D52" s="26">
        <v>-21.666666666666668</v>
      </c>
      <c r="F52">
        <f>1/(COUNT(B7:B12)-1)</f>
        <v>0.2</v>
      </c>
      <c r="H52" s="24">
        <f>A52*F52</f>
        <v>4.1333333333333329</v>
      </c>
      <c r="I52" s="25">
        <f>B52*F52</f>
        <v>-4.4000000000000004</v>
      </c>
      <c r="J52" s="25">
        <f>C52*F52</f>
        <v>5.8666666666666671</v>
      </c>
      <c r="K52" s="26">
        <f>D52*F52</f>
        <v>-4.3333333333333339</v>
      </c>
    </row>
    <row r="53" spans="1:15" ht="15" thickBot="1" x14ac:dyDescent="0.35">
      <c r="A53" s="27">
        <v>-15.833333333333332</v>
      </c>
      <c r="B53" s="28">
        <v>8</v>
      </c>
      <c r="C53" s="28">
        <v>-21.666666666666668</v>
      </c>
      <c r="D53" s="29">
        <v>34.833333333333329</v>
      </c>
      <c r="H53" s="27">
        <f>A53*F52</f>
        <v>-3.1666666666666665</v>
      </c>
      <c r="I53" s="28">
        <f>B53*F52</f>
        <v>1.6</v>
      </c>
      <c r="J53" s="28">
        <f>C53*F52</f>
        <v>-4.3333333333333339</v>
      </c>
      <c r="K53" s="29">
        <f>D53*F52</f>
        <v>6.9666666666666659</v>
      </c>
    </row>
    <row r="56" spans="1:15" x14ac:dyDescent="0.3">
      <c r="A56" s="18" t="s">
        <v>49</v>
      </c>
      <c r="B56" s="18"/>
      <c r="C56" s="18"/>
      <c r="D56" s="18"/>
      <c r="E56" s="18"/>
      <c r="F56" s="18"/>
    </row>
    <row r="57" spans="1:15" x14ac:dyDescent="0.3">
      <c r="A57" s="18"/>
      <c r="B57" s="18"/>
      <c r="C57" s="18"/>
      <c r="D57" s="18"/>
      <c r="E57" s="18"/>
      <c r="F57" s="18"/>
    </row>
    <row r="58" spans="1:15" ht="15" thickBot="1" x14ac:dyDescent="0.35">
      <c r="A58" s="18"/>
      <c r="B58" s="18"/>
      <c r="C58" s="18"/>
      <c r="D58" s="18"/>
      <c r="E58" s="18"/>
      <c r="F58" s="18"/>
    </row>
    <row r="59" spans="1:15" x14ac:dyDescent="0.3">
      <c r="A59" s="18"/>
      <c r="B59" s="31">
        <v>1</v>
      </c>
      <c r="C59" s="32">
        <v>0</v>
      </c>
      <c r="D59" s="32">
        <v>0</v>
      </c>
      <c r="E59" s="32">
        <v>0</v>
      </c>
      <c r="F59" s="32">
        <v>0</v>
      </c>
      <c r="G59" s="23">
        <v>0</v>
      </c>
      <c r="J59" s="5" t="str">
        <f t="shared" ref="J59:O64" si="0">REPT(1,1)</f>
        <v>1</v>
      </c>
      <c r="K59" s="6" t="str">
        <f t="shared" si="0"/>
        <v>1</v>
      </c>
      <c r="L59" s="6" t="str">
        <f t="shared" si="0"/>
        <v>1</v>
      </c>
      <c r="M59" s="6" t="str">
        <f t="shared" si="0"/>
        <v>1</v>
      </c>
      <c r="N59" s="6" t="str">
        <f t="shared" si="0"/>
        <v>1</v>
      </c>
      <c r="O59" s="7" t="str">
        <f t="shared" si="0"/>
        <v>1</v>
      </c>
    </row>
    <row r="60" spans="1:15" x14ac:dyDescent="0.3">
      <c r="B60" s="24">
        <v>0</v>
      </c>
      <c r="C60" s="25">
        <v>1</v>
      </c>
      <c r="D60" s="25">
        <v>0</v>
      </c>
      <c r="E60" s="25">
        <v>0</v>
      </c>
      <c r="F60" s="25">
        <v>0</v>
      </c>
      <c r="G60" s="26">
        <v>0</v>
      </c>
      <c r="J60" s="8" t="str">
        <f t="shared" si="0"/>
        <v>1</v>
      </c>
      <c r="K60" s="4" t="str">
        <f t="shared" si="0"/>
        <v>1</v>
      </c>
      <c r="L60" s="4" t="str">
        <f t="shared" si="0"/>
        <v>1</v>
      </c>
      <c r="M60" s="4" t="str">
        <f t="shared" si="0"/>
        <v>1</v>
      </c>
      <c r="N60" s="4" t="str">
        <f t="shared" si="0"/>
        <v>1</v>
      </c>
      <c r="O60" s="9" t="str">
        <f t="shared" si="0"/>
        <v>1</v>
      </c>
    </row>
    <row r="61" spans="1:15" x14ac:dyDescent="0.3">
      <c r="B61" s="24">
        <v>0</v>
      </c>
      <c r="C61" s="25">
        <v>0</v>
      </c>
      <c r="D61" s="25">
        <v>1</v>
      </c>
      <c r="E61" s="25">
        <v>0</v>
      </c>
      <c r="F61" s="25">
        <v>0</v>
      </c>
      <c r="G61" s="26">
        <v>0</v>
      </c>
      <c r="I61" t="s">
        <v>51</v>
      </c>
      <c r="J61" s="8" t="str">
        <f t="shared" si="0"/>
        <v>1</v>
      </c>
      <c r="K61" s="4" t="str">
        <f t="shared" si="0"/>
        <v>1</v>
      </c>
      <c r="L61" s="4" t="str">
        <f t="shared" si="0"/>
        <v>1</v>
      </c>
      <c r="M61" s="4" t="str">
        <f t="shared" si="0"/>
        <v>1</v>
      </c>
      <c r="N61" s="4" t="str">
        <f t="shared" si="0"/>
        <v>1</v>
      </c>
      <c r="O61" s="9" t="str">
        <f t="shared" si="0"/>
        <v>1</v>
      </c>
    </row>
    <row r="62" spans="1:15" x14ac:dyDescent="0.3">
      <c r="A62" t="s">
        <v>50</v>
      </c>
      <c r="B62" s="24">
        <v>0</v>
      </c>
      <c r="C62" s="25">
        <v>0</v>
      </c>
      <c r="D62" s="25">
        <v>0</v>
      </c>
      <c r="E62" s="25">
        <v>1</v>
      </c>
      <c r="F62" s="25">
        <v>0</v>
      </c>
      <c r="G62" s="26">
        <v>0</v>
      </c>
      <c r="J62" s="8" t="str">
        <f t="shared" si="0"/>
        <v>1</v>
      </c>
      <c r="K62" s="4" t="str">
        <f t="shared" si="0"/>
        <v>1</v>
      </c>
      <c r="L62" s="4" t="str">
        <f t="shared" si="0"/>
        <v>1</v>
      </c>
      <c r="M62" s="4" t="str">
        <f t="shared" si="0"/>
        <v>1</v>
      </c>
      <c r="N62" s="4" t="str">
        <f t="shared" si="0"/>
        <v>1</v>
      </c>
      <c r="O62" s="9" t="str">
        <f t="shared" si="0"/>
        <v>1</v>
      </c>
    </row>
    <row r="63" spans="1:15" x14ac:dyDescent="0.3">
      <c r="B63" s="24">
        <v>0</v>
      </c>
      <c r="C63" s="25">
        <v>0</v>
      </c>
      <c r="D63" s="25">
        <v>0</v>
      </c>
      <c r="E63" s="25">
        <v>0</v>
      </c>
      <c r="F63" s="25">
        <v>1</v>
      </c>
      <c r="G63" s="26">
        <v>0</v>
      </c>
      <c r="J63" s="8" t="str">
        <f t="shared" si="0"/>
        <v>1</v>
      </c>
      <c r="K63" s="4" t="str">
        <f t="shared" si="0"/>
        <v>1</v>
      </c>
      <c r="L63" s="4" t="str">
        <f t="shared" si="0"/>
        <v>1</v>
      </c>
      <c r="M63" s="4" t="str">
        <f t="shared" si="0"/>
        <v>1</v>
      </c>
      <c r="N63" s="4" t="str">
        <f t="shared" si="0"/>
        <v>1</v>
      </c>
      <c r="O63" s="9" t="str">
        <f t="shared" si="0"/>
        <v>1</v>
      </c>
    </row>
    <row r="64" spans="1:15" ht="15" thickBot="1" x14ac:dyDescent="0.35">
      <c r="B64" s="27">
        <v>0</v>
      </c>
      <c r="C64" s="28">
        <v>0</v>
      </c>
      <c r="D64" s="28">
        <v>0</v>
      </c>
      <c r="E64" s="28">
        <v>0</v>
      </c>
      <c r="F64" s="28">
        <v>0</v>
      </c>
      <c r="G64" s="29">
        <v>1</v>
      </c>
      <c r="J64" s="10" t="str">
        <f t="shared" si="0"/>
        <v>1</v>
      </c>
      <c r="K64" s="11" t="str">
        <f t="shared" si="0"/>
        <v>1</v>
      </c>
      <c r="L64" s="11" t="str">
        <f t="shared" si="0"/>
        <v>1</v>
      </c>
      <c r="M64" s="11" t="str">
        <f t="shared" si="0"/>
        <v>1</v>
      </c>
      <c r="N64" s="11" t="str">
        <f t="shared" si="0"/>
        <v>1</v>
      </c>
      <c r="O64" s="12" t="str">
        <f t="shared" si="0"/>
        <v>1</v>
      </c>
    </row>
    <row r="67" spans="1:11" ht="15" thickBot="1" x14ac:dyDescent="0.35"/>
    <row r="68" spans="1:11" x14ac:dyDescent="0.3">
      <c r="B68" s="21">
        <v>2</v>
      </c>
      <c r="C68" s="22">
        <v>4</v>
      </c>
      <c r="D68" s="22">
        <v>1</v>
      </c>
      <c r="E68" s="23">
        <v>7</v>
      </c>
      <c r="H68" s="21">
        <v>4.5666666666666664</v>
      </c>
      <c r="I68" s="22">
        <v>-5.6000000000000005</v>
      </c>
      <c r="J68" s="22">
        <v>4.1333333333333329</v>
      </c>
      <c r="K68" s="23">
        <v>-3.1666666666666665</v>
      </c>
    </row>
    <row r="69" spans="1:11" x14ac:dyDescent="0.3">
      <c r="A69" t="s">
        <v>52</v>
      </c>
      <c r="B69" s="24">
        <v>1</v>
      </c>
      <c r="C69" s="25">
        <v>6</v>
      </c>
      <c r="D69" s="25">
        <v>3</v>
      </c>
      <c r="E69" s="26">
        <v>5</v>
      </c>
      <c r="G69" s="33" t="s">
        <v>53</v>
      </c>
      <c r="H69" s="24">
        <v>-5.6000000000000005</v>
      </c>
      <c r="I69" s="25">
        <v>9.2000000000000011</v>
      </c>
      <c r="J69" s="25">
        <v>-4.4000000000000004</v>
      </c>
      <c r="K69" s="26">
        <v>1.6</v>
      </c>
    </row>
    <row r="70" spans="1:11" x14ac:dyDescent="0.3">
      <c r="B70" s="24">
        <v>1</v>
      </c>
      <c r="C70" s="25">
        <v>8</v>
      </c>
      <c r="D70" s="25">
        <v>4</v>
      </c>
      <c r="E70" s="26">
        <v>2</v>
      </c>
      <c r="H70" s="24">
        <v>4.1333333333333329</v>
      </c>
      <c r="I70" s="25">
        <v>-4.4000000000000004</v>
      </c>
      <c r="J70" s="25">
        <v>5.8666666666666671</v>
      </c>
      <c r="K70" s="26">
        <v>-4.3333333333333339</v>
      </c>
    </row>
    <row r="71" spans="1:11" ht="15" thickBot="1" x14ac:dyDescent="0.35">
      <c r="B71" s="24">
        <v>4</v>
      </c>
      <c r="C71" s="25">
        <v>5</v>
      </c>
      <c r="D71" s="25">
        <v>4</v>
      </c>
      <c r="E71" s="26">
        <v>0</v>
      </c>
      <c r="H71" s="27">
        <v>-3.1666666666666665</v>
      </c>
      <c r="I71" s="28">
        <v>1.6</v>
      </c>
      <c r="J71" s="28">
        <v>-4.3333333333333339</v>
      </c>
      <c r="K71" s="29">
        <v>6.9666666666666659</v>
      </c>
    </row>
    <row r="72" spans="1:11" x14ac:dyDescent="0.3">
      <c r="B72" s="24">
        <v>5</v>
      </c>
      <c r="C72" s="25">
        <v>0</v>
      </c>
      <c r="D72" s="25">
        <v>6</v>
      </c>
      <c r="E72" s="26">
        <v>1</v>
      </c>
    </row>
    <row r="73" spans="1:11" ht="15" thickBot="1" x14ac:dyDescent="0.35">
      <c r="B73" s="27">
        <v>6</v>
      </c>
      <c r="C73" s="28">
        <v>1</v>
      </c>
      <c r="D73" s="28">
        <v>8</v>
      </c>
      <c r="E73" s="29">
        <v>2</v>
      </c>
    </row>
    <row r="77" spans="1:11" x14ac:dyDescent="0.3">
      <c r="A77" s="30" t="s">
        <v>54</v>
      </c>
      <c r="B77" s="30"/>
      <c r="C77" s="30"/>
      <c r="D77" s="30"/>
      <c r="E77" s="30"/>
      <c r="F77" s="30"/>
      <c r="G77" s="30"/>
      <c r="H77" s="30"/>
    </row>
    <row r="79" spans="1:11" x14ac:dyDescent="0.3">
      <c r="A79" s="3" t="s">
        <v>55</v>
      </c>
      <c r="B79" s="3"/>
    </row>
    <row r="84" spans="1:16" ht="15" thickBot="1" x14ac:dyDescent="0.35"/>
    <row r="85" spans="1:16" x14ac:dyDescent="0.3">
      <c r="A85" s="21">
        <v>-1.1666666666666665</v>
      </c>
      <c r="B85" s="22">
        <v>0</v>
      </c>
      <c r="C85" s="22">
        <v>-3.333333333333333</v>
      </c>
      <c r="D85" s="23">
        <v>4.1666666666666661</v>
      </c>
      <c r="H85" s="21">
        <f>MINVERSE(H68)</f>
        <v>0.21897810218978103</v>
      </c>
      <c r="I85" s="22">
        <f>MINVERSE(I68)</f>
        <v>-0.17857142857142855</v>
      </c>
      <c r="J85" s="22">
        <f>MINVERSE(J68)</f>
        <v>0.24193548387096778</v>
      </c>
      <c r="K85" s="23">
        <f>MINVERSE(K68)</f>
        <v>-0.31578947368421056</v>
      </c>
      <c r="M85" s="5" t="e">
        <f t="array" aca="1" ref="M85:P90" ca="1">MMULT(_xlfn.ANCHORARRAY(C85),_xlfn.ANCHORARRAY(H85))</f>
        <v>#NAME?</v>
      </c>
      <c r="N85" s="6" t="e">
        <f ca="1"/>
        <v>#NAME?</v>
      </c>
      <c r="O85" s="6" t="e">
        <f ca="1"/>
        <v>#NAME?</v>
      </c>
      <c r="P85" s="7" t="e">
        <f ca="1"/>
        <v>#NAME?</v>
      </c>
    </row>
    <row r="86" spans="1:16" x14ac:dyDescent="0.3">
      <c r="A86" s="24">
        <v>-2.1666666666666665</v>
      </c>
      <c r="B86" s="25">
        <v>2</v>
      </c>
      <c r="C86" s="25">
        <v>-1.333333333333333</v>
      </c>
      <c r="D86" s="26">
        <v>2.1666666666666665</v>
      </c>
      <c r="H86" s="24">
        <f>MINVERSE(H69)</f>
        <v>-0.17857142857142855</v>
      </c>
      <c r="I86" s="25">
        <f>MINVERSE(I69)</f>
        <v>0.10869565217391303</v>
      </c>
      <c r="J86" s="25">
        <f>MINVERSE(J69)</f>
        <v>-0.22727272727272727</v>
      </c>
      <c r="K86" s="26">
        <f>MINVERSE(K69)</f>
        <v>0.625</v>
      </c>
      <c r="M86" s="8" t="e">
        <f ca="1"/>
        <v>#NAME?</v>
      </c>
      <c r="N86" s="4" t="e">
        <f ca="1"/>
        <v>#NAME?</v>
      </c>
      <c r="O86" s="4" t="e">
        <f ca="1"/>
        <v>#NAME?</v>
      </c>
      <c r="P86" s="9" t="e">
        <f ca="1"/>
        <v>#NAME?</v>
      </c>
    </row>
    <row r="87" spans="1:16" x14ac:dyDescent="0.3">
      <c r="A87" s="24">
        <v>-2.1666666666666665</v>
      </c>
      <c r="B87" s="25">
        <v>4</v>
      </c>
      <c r="C87" s="25">
        <v>-0.33333333333333304</v>
      </c>
      <c r="D87" s="26">
        <v>-0.83333333333333348</v>
      </c>
      <c r="F87" t="s">
        <v>56</v>
      </c>
      <c r="H87" s="24">
        <f>MINVERSE(H70)</f>
        <v>0.24193548387096778</v>
      </c>
      <c r="I87" s="25">
        <f>MINVERSE(I70)</f>
        <v>-0.22727272727272727</v>
      </c>
      <c r="J87" s="25">
        <f>MINVERSE(J70)</f>
        <v>0.17045454545454544</v>
      </c>
      <c r="K87" s="26">
        <f>MINVERSE(K70)</f>
        <v>-0.23076923076923073</v>
      </c>
      <c r="M87" s="8" t="e">
        <f ca="1"/>
        <v>#NAME?</v>
      </c>
      <c r="N87" s="4" t="e">
        <f ca="1"/>
        <v>#NAME?</v>
      </c>
      <c r="O87" s="4" t="e">
        <f ca="1"/>
        <v>#NAME?</v>
      </c>
      <c r="P87" s="9" t="e">
        <f ca="1"/>
        <v>#NAME?</v>
      </c>
    </row>
    <row r="88" spans="1:16" ht="15" thickBot="1" x14ac:dyDescent="0.35">
      <c r="A88" s="24">
        <v>0.83333333333333348</v>
      </c>
      <c r="B88" s="25">
        <v>1</v>
      </c>
      <c r="C88" s="25">
        <v>-0.33333333333333304</v>
      </c>
      <c r="D88" s="26">
        <v>-2.8333333333333335</v>
      </c>
      <c r="H88" s="27">
        <f>MINVERSE(H71)</f>
        <v>-0.31578947368421056</v>
      </c>
      <c r="I88" s="28">
        <f>MINVERSE(I71)</f>
        <v>0.625</v>
      </c>
      <c r="J88" s="28">
        <f>MINVERSE(J71)</f>
        <v>-0.23076923076923073</v>
      </c>
      <c r="K88" s="29">
        <f>MINVERSE(K71)</f>
        <v>0.14354066985645936</v>
      </c>
      <c r="M88" s="8" t="e">
        <f ca="1"/>
        <v>#NAME?</v>
      </c>
      <c r="N88" s="4" t="e">
        <f ca="1"/>
        <v>#NAME?</v>
      </c>
      <c r="O88" s="4" t="e">
        <f ca="1"/>
        <v>#NAME?</v>
      </c>
      <c r="P88" s="9" t="e">
        <f ca="1"/>
        <v>#NAME?</v>
      </c>
    </row>
    <row r="89" spans="1:16" x14ac:dyDescent="0.3">
      <c r="A89" s="24">
        <v>1.8333333333333335</v>
      </c>
      <c r="B89" s="25">
        <v>-4</v>
      </c>
      <c r="C89" s="25">
        <v>1.666666666666667</v>
      </c>
      <c r="D89" s="26">
        <v>-1.8333333333333335</v>
      </c>
      <c r="M89" s="8" t="e">
        <f ca="1"/>
        <v>#NAME?</v>
      </c>
      <c r="N89" s="4" t="e">
        <f ca="1"/>
        <v>#NAME?</v>
      </c>
      <c r="O89" s="4" t="e">
        <f ca="1"/>
        <v>#NAME?</v>
      </c>
      <c r="P89" s="9" t="e">
        <f ca="1"/>
        <v>#NAME?</v>
      </c>
    </row>
    <row r="90" spans="1:16" ht="15" thickBot="1" x14ac:dyDescent="0.35">
      <c r="A90" s="27">
        <v>2.8333333333333335</v>
      </c>
      <c r="B90" s="28">
        <v>-3</v>
      </c>
      <c r="C90" s="28">
        <v>3.666666666666667</v>
      </c>
      <c r="D90" s="29">
        <v>-0.83333333333333348</v>
      </c>
      <c r="M90" s="10" t="e">
        <f ca="1"/>
        <v>#NAME?</v>
      </c>
      <c r="N90" s="11" t="e">
        <f ca="1"/>
        <v>#NAME?</v>
      </c>
      <c r="O90" s="11" t="e">
        <f ca="1"/>
        <v>#NAME?</v>
      </c>
      <c r="P90" s="12" t="e">
        <f ca="1"/>
        <v>#NAME?</v>
      </c>
    </row>
    <row r="94" spans="1:16" x14ac:dyDescent="0.3">
      <c r="A94" s="35" t="s">
        <v>57</v>
      </c>
      <c r="B94" s="35"/>
      <c r="C94" s="35"/>
      <c r="D94" s="35"/>
      <c r="E94" s="35"/>
      <c r="F94" s="35"/>
    </row>
    <row r="95" spans="1:16" ht="15" thickBot="1" x14ac:dyDescent="0.35"/>
    <row r="96" spans="1:16" x14ac:dyDescent="0.3">
      <c r="A96" s="36" t="e">
        <v>#NAME?</v>
      </c>
      <c r="B96" s="37" t="e">
        <v>#NAME?</v>
      </c>
      <c r="C96" s="37" t="e">
        <v>#NAME?</v>
      </c>
      <c r="D96" s="38" t="e">
        <v>#NAME?</v>
      </c>
      <c r="E96" s="14"/>
      <c r="F96" s="45" t="s">
        <v>58</v>
      </c>
      <c r="G96" s="46">
        <v>3.605</v>
      </c>
    </row>
    <row r="97" spans="1:7" x14ac:dyDescent="0.3">
      <c r="A97" s="39" t="e">
        <v>#NAME?</v>
      </c>
      <c r="B97" s="40" t="e">
        <v>#NAME?</v>
      </c>
      <c r="C97" s="40" t="e">
        <v>#NAME?</v>
      </c>
      <c r="D97" s="41" t="e">
        <v>#NAME?</v>
      </c>
      <c r="E97" s="14"/>
      <c r="F97" s="47" t="s">
        <v>59</v>
      </c>
      <c r="G97" s="48">
        <v>1.6180000000000001</v>
      </c>
    </row>
    <row r="98" spans="1:7" x14ac:dyDescent="0.3">
      <c r="A98" s="39" t="e">
        <v>#NAME?</v>
      </c>
      <c r="B98" s="40" t="e">
        <v>#NAME?</v>
      </c>
      <c r="C98" s="40" t="e">
        <v>#NAME?</v>
      </c>
      <c r="D98" s="41" t="e">
        <v>#NAME?</v>
      </c>
      <c r="E98" s="14"/>
      <c r="F98" s="47" t="s">
        <v>60</v>
      </c>
      <c r="G98" s="48">
        <v>2.7130000000000001</v>
      </c>
    </row>
    <row r="99" spans="1:7" x14ac:dyDescent="0.3">
      <c r="A99" s="39" t="e">
        <v>#NAME?</v>
      </c>
      <c r="B99" s="40" t="e">
        <v>#NAME?</v>
      </c>
      <c r="C99" s="40" t="e">
        <v>#NAME?</v>
      </c>
      <c r="D99" s="41" t="e">
        <v>#NAME?</v>
      </c>
      <c r="E99" s="14"/>
      <c r="F99" s="47" t="s">
        <v>61</v>
      </c>
      <c r="G99" s="48">
        <v>3.7759999999999998</v>
      </c>
    </row>
    <row r="100" spans="1:7" x14ac:dyDescent="0.3">
      <c r="A100" s="39" t="e">
        <v>#NAME?</v>
      </c>
      <c r="B100" s="40" t="e">
        <v>#NAME?</v>
      </c>
      <c r="C100" s="40" t="e">
        <v>#NAME?</v>
      </c>
      <c r="D100" s="41" t="e">
        <v>#NAME?</v>
      </c>
      <c r="E100" s="14"/>
      <c r="F100" s="47" t="s">
        <v>62</v>
      </c>
      <c r="G100" s="48">
        <v>4.1239999999999997</v>
      </c>
    </row>
    <row r="101" spans="1:7" ht="15" thickBot="1" x14ac:dyDescent="0.35">
      <c r="A101" s="42" t="e">
        <v>#NAME?</v>
      </c>
      <c r="B101" s="43" t="e">
        <v>#NAME?</v>
      </c>
      <c r="C101" s="43" t="e">
        <v>#NAME?</v>
      </c>
      <c r="D101" s="44" t="e">
        <v>#NAME?</v>
      </c>
      <c r="E101" s="14"/>
      <c r="F101" s="49" t="s">
        <v>63</v>
      </c>
      <c r="G101" s="50">
        <v>4.1630000000000003</v>
      </c>
    </row>
  </sheetData>
  <mergeCells count="15">
    <mergeCell ref="A48:E48"/>
    <mergeCell ref="H48:N48"/>
    <mergeCell ref="A77:H77"/>
    <mergeCell ref="A79:B79"/>
    <mergeCell ref="A25:F27"/>
    <mergeCell ref="A31:D31"/>
    <mergeCell ref="A15:K15"/>
    <mergeCell ref="G29:K29"/>
    <mergeCell ref="M29:R29"/>
    <mergeCell ref="A40:E40"/>
    <mergeCell ref="A29:F29"/>
    <mergeCell ref="A1:R3"/>
    <mergeCell ref="A5:E5"/>
    <mergeCell ref="G5:J5"/>
    <mergeCell ref="M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 Maravilla</dc:creator>
  <cp:lastModifiedBy>Vianey Maravilla</cp:lastModifiedBy>
  <dcterms:created xsi:type="dcterms:W3CDTF">2022-11-12T23:25:29Z</dcterms:created>
  <dcterms:modified xsi:type="dcterms:W3CDTF">2022-11-13T00:50:43Z</dcterms:modified>
</cp:coreProperties>
</file>