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bho\My Drive\Investing\Market Analysis\"/>
    </mc:Choice>
  </mc:AlternateContent>
  <xr:revisionPtr revIDLastSave="0" documentId="13_ncr:1_{A1FA0EF7-EA21-4E47-A2BD-C2BA4D7D9C53}" xr6:coauthVersionLast="47" xr6:coauthVersionMax="47" xr10:uidLastSave="{00000000-0000-0000-0000-000000000000}"/>
  <bookViews>
    <workbookView xWindow="-108" yWindow="-108" windowWidth="23256" windowHeight="12456" activeTab="3" xr2:uid="{4063AF16-1D3E-4200-BFB2-119A83ED6E53}"/>
  </bookViews>
  <sheets>
    <sheet name="2023" sheetId="4" r:id="rId1"/>
    <sheet name="2024" sheetId="2" r:id="rId2"/>
    <sheet name="Logic" sheetId="5" r:id="rId3"/>
    <sheet name="Sheet4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2" i="5"/>
  <c r="B2" i="5" a="1"/>
  <c r="B2" i="5" s="1"/>
  <c r="C2" i="5" a="1"/>
  <c r="C2" i="5" s="1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8" i="2"/>
  <c r="D9" i="2"/>
  <c r="D10" i="2"/>
  <c r="D11" i="2"/>
  <c r="D12" i="2"/>
  <c r="D13" i="2"/>
  <c r="D14" i="2"/>
  <c r="D15" i="2"/>
  <c r="D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<sst xmlns="http://schemas.openxmlformats.org/spreadsheetml/2006/main" count="191" uniqueCount="57">
  <si>
    <t>Mutual Fund Name</t>
  </si>
  <si>
    <t>Average AUM</t>
  </si>
  <si>
    <t>Excluding Fund of</t>
  </si>
  <si>
    <t>Funds - Domestic but</t>
  </si>
  <si>
    <t>including Fund of</t>
  </si>
  <si>
    <t>Funds - Overseas</t>
  </si>
  <si>
    <t>Fund Of Funds - Domestic</t>
  </si>
  <si>
    <t>360 ONE Mutual Fund (Formerly Known as IIFL Mutual Fund)</t>
  </si>
  <si>
    <t>Aditya Birla Sun Life Mutual Fund</t>
  </si>
  <si>
    <t>Axis Mutual Fund</t>
  </si>
  <si>
    <t>Bajaj Finserv Mutual Fund</t>
  </si>
  <si>
    <t>Bandhan Mutual Fund</t>
  </si>
  <si>
    <t>Bank of India Mutual Fund</t>
  </si>
  <si>
    <t>Baroda BNP Paribas Mutual Fund</t>
  </si>
  <si>
    <t>Canara Robeco Mutual Fund</t>
  </si>
  <si>
    <t>DSP Mutual Fund</t>
  </si>
  <si>
    <t>Edelweiss Mutual Fund</t>
  </si>
  <si>
    <t>Franklin Templeton Mutual Fund</t>
  </si>
  <si>
    <t>Groww Mutual Fund</t>
  </si>
  <si>
    <t>HDFC Mutual Fund</t>
  </si>
  <si>
    <t>Helios Mutual Fund</t>
  </si>
  <si>
    <t>HSBC Mutual Fund</t>
  </si>
  <si>
    <t>ICICI Prudential Mutual Fund</t>
  </si>
  <si>
    <t>IL&amp;FS Mutual Fund (IDF)</t>
  </si>
  <si>
    <t>Invesco Mutual Fund</t>
  </si>
  <si>
    <t>ITI Mutual Fund</t>
  </si>
  <si>
    <t>JM Financial Mutual Fund</t>
  </si>
  <si>
    <t>Kotak Mahindra Mutual Fund</t>
  </si>
  <si>
    <t>LIC Mutual Fund</t>
  </si>
  <si>
    <t>Mahindra Manulife Mutual Fund</t>
  </si>
  <si>
    <t>Mirae Asset Mutual Fund</t>
  </si>
  <si>
    <t>Motilal Oswal Mutual Fund</t>
  </si>
  <si>
    <t>Navi Mutual Fund</t>
  </si>
  <si>
    <t>Nippon India Mutual Fund</t>
  </si>
  <si>
    <t>NJ Mutual Fund</t>
  </si>
  <si>
    <t>Old Bridge Mutual Fund</t>
  </si>
  <si>
    <t>PGIM India Mutual Fund</t>
  </si>
  <si>
    <t>PPFAS Mutual Fund</t>
  </si>
  <si>
    <t>quant Mutual Fund</t>
  </si>
  <si>
    <t>Quantum Mutual Fund</t>
  </si>
  <si>
    <t>Samco Mutual Fund</t>
  </si>
  <si>
    <t>SBI Mutual Fund</t>
  </si>
  <si>
    <t>Shriram Mutual Fund</t>
  </si>
  <si>
    <t>Sundaram Mutual Fund</t>
  </si>
  <si>
    <t>Tata Mutual Fund</t>
  </si>
  <si>
    <t>Taurus Mutual Fund</t>
  </si>
  <si>
    <t>Trust Mutual Fund</t>
  </si>
  <si>
    <t>Union Mutual Fund</t>
  </si>
  <si>
    <t>UTI Mutual Fund</t>
  </si>
  <si>
    <t>WhiteOak Capital Mutual Fund</t>
  </si>
  <si>
    <t>Zerodha Mutual Fund</t>
  </si>
  <si>
    <t>AUM 2023</t>
  </si>
  <si>
    <t>IDBI Mutual Fund</t>
  </si>
  <si>
    <t>AUM 2024</t>
  </si>
  <si>
    <t>% Change</t>
  </si>
  <si>
    <t>AUM 2023 ( In Lakhs)</t>
  </si>
  <si>
    <t>AUM 2024 (In Lakhs)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</si>
</sst>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10" xfId="0" applyBorder="1"/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ill="1" applyBorder="1"/>
    <xf numFmtId="0" fontId="16" fillId="0" borderId="10" xfId="0" applyFont="1" applyBorder="1" applyAlignment="1">
      <alignment horizontal="center" vertical="center" wrapText="1"/>
    </xf>
    <xf numFmtId="0" fontId="0" fillId="33" borderId="10" xfId="0" applyFill="1" applyBorder="1" applyAlignment="1">
      <alignment wrapText="1"/>
    </xf>
    <xf numFmtId="0" fontId="16" fillId="0" borderId="10" xfId="0" applyFont="1" applyBorder="1" applyAlignment="1">
      <alignment horizontal="left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B1F8-EB26-4341-8FB4-64C7EB880948}">
  <dimension ref="A1:D48"/>
  <sheetViews>
    <sheetView showGridLines="0" workbookViewId="0">
      <selection activeCell="B10" sqref="B10"/>
    </sheetView>
  </sheetViews>
  <sheetFormatPr defaultRowHeight="14.4" x14ac:dyDescent="0.3"/>
  <cols>
    <col min="1" max="1" width="35.5546875" bestFit="1" customWidth="1"/>
    <col min="2" max="2" width="18.6640625" bestFit="1" customWidth="1"/>
    <col min="3" max="3" width="22.33203125" bestFit="1" customWidth="1"/>
    <col min="4" max="4" width="18.88671875" customWidth="1"/>
  </cols>
  <sheetData>
    <row r="1" spans="1:4" ht="14.4" customHeight="1" x14ac:dyDescent="0.3">
      <c r="A1" s="7"/>
      <c r="B1" s="7"/>
      <c r="C1" s="7"/>
      <c r="D1" s="2"/>
    </row>
    <row r="2" spans="1:4" s="1" customFormat="1" ht="14.4" customHeight="1" x14ac:dyDescent="0.3">
      <c r="A2" s="8" t="s">
        <v>0</v>
      </c>
      <c r="B2" s="8" t="s">
        <v>1</v>
      </c>
      <c r="C2" s="8"/>
      <c r="D2" s="4"/>
    </row>
    <row r="3" spans="1:4" x14ac:dyDescent="0.3">
      <c r="A3" s="8"/>
      <c r="B3" s="5" t="s">
        <v>2</v>
      </c>
      <c r="C3" s="9" t="s">
        <v>6</v>
      </c>
      <c r="D3" s="2"/>
    </row>
    <row r="4" spans="1:4" x14ac:dyDescent="0.3">
      <c r="A4" s="8"/>
      <c r="B4" s="5" t="s">
        <v>3</v>
      </c>
      <c r="C4" s="9"/>
      <c r="D4" s="2"/>
    </row>
    <row r="5" spans="1:4" x14ac:dyDescent="0.3">
      <c r="A5" s="8"/>
      <c r="B5" s="5" t="s">
        <v>4</v>
      </c>
      <c r="C5" s="9"/>
      <c r="D5" s="2"/>
    </row>
    <row r="6" spans="1:4" x14ac:dyDescent="0.3">
      <c r="A6" s="8"/>
      <c r="B6" s="5" t="s">
        <v>5</v>
      </c>
      <c r="C6" s="9"/>
      <c r="D6" s="2"/>
    </row>
    <row r="7" spans="1:4" s="1" customFormat="1" ht="28.8" x14ac:dyDescent="0.3">
      <c r="A7" s="6" t="s">
        <v>7</v>
      </c>
      <c r="B7" s="6">
        <v>461570.02</v>
      </c>
      <c r="C7" s="6">
        <v>0</v>
      </c>
      <c r="D7" s="4">
        <f t="shared" ref="D7:D47" si="0">B7+C7</f>
        <v>461570.02</v>
      </c>
    </row>
    <row r="8" spans="1:4" s="1" customFormat="1" x14ac:dyDescent="0.3">
      <c r="A8" s="6" t="s">
        <v>8</v>
      </c>
      <c r="B8" s="6">
        <v>27520422.300000001</v>
      </c>
      <c r="C8" s="6">
        <v>76108.33</v>
      </c>
      <c r="D8" s="4">
        <f t="shared" si="0"/>
        <v>27596530.629999999</v>
      </c>
    </row>
    <row r="9" spans="1:4" s="1" customFormat="1" x14ac:dyDescent="0.3">
      <c r="A9" s="6" t="s">
        <v>9</v>
      </c>
      <c r="B9" s="6">
        <v>24141457.02</v>
      </c>
      <c r="C9" s="6">
        <v>76873.89</v>
      </c>
      <c r="D9" s="4">
        <f t="shared" si="0"/>
        <v>24218330.91</v>
      </c>
    </row>
    <row r="10" spans="1:4" s="1" customFormat="1" x14ac:dyDescent="0.3">
      <c r="A10" s="6" t="s">
        <v>11</v>
      </c>
      <c r="B10" s="6">
        <v>11690551.15</v>
      </c>
      <c r="C10" s="6">
        <v>16525.150000000001</v>
      </c>
      <c r="D10" s="4">
        <f t="shared" si="0"/>
        <v>11707076.300000001</v>
      </c>
    </row>
    <row r="11" spans="1:4" s="1" customFormat="1" x14ac:dyDescent="0.3">
      <c r="A11" s="6" t="s">
        <v>12</v>
      </c>
      <c r="B11" s="6">
        <v>339356.17</v>
      </c>
      <c r="C11" s="6">
        <v>0</v>
      </c>
      <c r="D11" s="4">
        <f t="shared" si="0"/>
        <v>339356.17</v>
      </c>
    </row>
    <row r="12" spans="1:4" s="1" customFormat="1" x14ac:dyDescent="0.3">
      <c r="A12" s="6" t="s">
        <v>13</v>
      </c>
      <c r="B12" s="6">
        <v>2450722.4500000002</v>
      </c>
      <c r="C12" s="6">
        <v>0</v>
      </c>
      <c r="D12" s="4">
        <f t="shared" si="0"/>
        <v>2450722.4500000002</v>
      </c>
    </row>
    <row r="13" spans="1:4" s="1" customFormat="1" x14ac:dyDescent="0.3">
      <c r="A13" s="6" t="s">
        <v>14</v>
      </c>
      <c r="B13" s="6">
        <v>6248535.3300000001</v>
      </c>
      <c r="C13" s="6">
        <v>0</v>
      </c>
      <c r="D13" s="4">
        <f t="shared" si="0"/>
        <v>6248535.3300000001</v>
      </c>
    </row>
    <row r="14" spans="1:4" s="1" customFormat="1" x14ac:dyDescent="0.3">
      <c r="A14" s="6" t="s">
        <v>15</v>
      </c>
      <c r="B14" s="6">
        <v>11472165.07</v>
      </c>
      <c r="C14" s="6">
        <v>0</v>
      </c>
      <c r="D14" s="4">
        <f t="shared" si="0"/>
        <v>11472165.07</v>
      </c>
    </row>
    <row r="15" spans="1:4" s="1" customFormat="1" x14ac:dyDescent="0.3">
      <c r="A15" s="6" t="s">
        <v>16</v>
      </c>
      <c r="B15" s="6">
        <v>10059259.630000001</v>
      </c>
      <c r="C15" s="6">
        <v>1996510.31</v>
      </c>
      <c r="D15" s="4">
        <f t="shared" si="0"/>
        <v>12055769.940000001</v>
      </c>
    </row>
    <row r="16" spans="1:4" s="1" customFormat="1" x14ac:dyDescent="0.3">
      <c r="A16" s="6" t="s">
        <v>17</v>
      </c>
      <c r="B16" s="6">
        <v>6311625.0800000001</v>
      </c>
      <c r="C16" s="6">
        <v>116452.8</v>
      </c>
      <c r="D16" s="4">
        <f t="shared" si="0"/>
        <v>6428077.8799999999</v>
      </c>
    </row>
    <row r="17" spans="1:4" s="1" customFormat="1" x14ac:dyDescent="0.3">
      <c r="A17" s="6" t="s">
        <v>18</v>
      </c>
      <c r="B17" s="6">
        <v>51151.64</v>
      </c>
      <c r="C17" s="6">
        <v>0</v>
      </c>
      <c r="D17" s="4">
        <f t="shared" si="0"/>
        <v>51151.64</v>
      </c>
    </row>
    <row r="18" spans="1:4" s="1" customFormat="1" x14ac:dyDescent="0.3">
      <c r="A18" s="6" t="s">
        <v>19</v>
      </c>
      <c r="B18" s="6">
        <v>44976628.100000001</v>
      </c>
      <c r="C18" s="6">
        <v>386939.43</v>
      </c>
      <c r="D18" s="4">
        <f t="shared" si="0"/>
        <v>45363567.530000001</v>
      </c>
    </row>
    <row r="19" spans="1:4" s="1" customFormat="1" x14ac:dyDescent="0.3">
      <c r="A19" s="6" t="s">
        <v>21</v>
      </c>
      <c r="B19" s="6">
        <v>8332830.1200000001</v>
      </c>
      <c r="C19" s="6">
        <v>13044.03</v>
      </c>
      <c r="D19" s="4">
        <f t="shared" si="0"/>
        <v>8345874.1500000004</v>
      </c>
    </row>
    <row r="20" spans="1:4" s="1" customFormat="1" x14ac:dyDescent="0.3">
      <c r="A20" s="6" t="s">
        <v>22</v>
      </c>
      <c r="B20" s="6">
        <v>49962503.689999998</v>
      </c>
      <c r="C20" s="6">
        <v>2320651.63</v>
      </c>
      <c r="D20" s="4">
        <f t="shared" si="0"/>
        <v>52283155.32</v>
      </c>
    </row>
    <row r="21" spans="1:4" s="1" customFormat="1" x14ac:dyDescent="0.3">
      <c r="A21" s="6" t="s">
        <v>52</v>
      </c>
      <c r="B21" s="6">
        <v>368969.18</v>
      </c>
      <c r="C21" s="6">
        <v>4339.62</v>
      </c>
      <c r="D21" s="4">
        <f t="shared" si="0"/>
        <v>373308.8</v>
      </c>
    </row>
    <row r="22" spans="1:4" s="1" customFormat="1" x14ac:dyDescent="0.3">
      <c r="A22" s="6" t="s">
        <v>23</v>
      </c>
      <c r="B22" s="6">
        <v>133434.89000000001</v>
      </c>
      <c r="C22" s="6">
        <v>0</v>
      </c>
      <c r="D22" s="4">
        <f t="shared" si="0"/>
        <v>133434.89000000001</v>
      </c>
    </row>
    <row r="23" spans="1:4" s="1" customFormat="1" x14ac:dyDescent="0.3">
      <c r="A23" s="6" t="s">
        <v>24</v>
      </c>
      <c r="B23" s="6">
        <v>4644351.97</v>
      </c>
      <c r="C23" s="6">
        <v>5978.9</v>
      </c>
      <c r="D23" s="4">
        <f t="shared" si="0"/>
        <v>4650330.87</v>
      </c>
    </row>
    <row r="24" spans="1:4" s="1" customFormat="1" x14ac:dyDescent="0.3">
      <c r="A24" s="6" t="s">
        <v>25</v>
      </c>
      <c r="B24" s="6">
        <v>361161.31</v>
      </c>
      <c r="C24" s="6">
        <v>0</v>
      </c>
      <c r="D24" s="4">
        <f t="shared" si="0"/>
        <v>361161.31</v>
      </c>
    </row>
    <row r="25" spans="1:4" s="1" customFormat="1" x14ac:dyDescent="0.3">
      <c r="A25" s="6" t="s">
        <v>26</v>
      </c>
      <c r="B25" s="6">
        <v>296949.14</v>
      </c>
      <c r="C25" s="6">
        <v>0</v>
      </c>
      <c r="D25" s="4">
        <f t="shared" si="0"/>
        <v>296949.14</v>
      </c>
    </row>
    <row r="26" spans="1:4" s="1" customFormat="1" x14ac:dyDescent="0.3">
      <c r="A26" s="6" t="s">
        <v>27</v>
      </c>
      <c r="B26" s="6">
        <v>28934390.940000001</v>
      </c>
      <c r="C26" s="6">
        <v>224932.64</v>
      </c>
      <c r="D26" s="4">
        <f t="shared" si="0"/>
        <v>29159323.580000002</v>
      </c>
    </row>
    <row r="27" spans="1:4" s="1" customFormat="1" x14ac:dyDescent="0.3">
      <c r="A27" s="6" t="s">
        <v>28</v>
      </c>
      <c r="B27" s="6">
        <v>1763860.59</v>
      </c>
      <c r="C27" s="6">
        <v>0</v>
      </c>
      <c r="D27" s="4">
        <f t="shared" si="0"/>
        <v>1763860.59</v>
      </c>
    </row>
    <row r="28" spans="1:4" s="1" customFormat="1" x14ac:dyDescent="0.3">
      <c r="A28" s="6" t="s">
        <v>29</v>
      </c>
      <c r="B28" s="6">
        <v>982087.16</v>
      </c>
      <c r="C28" s="6">
        <v>0</v>
      </c>
      <c r="D28" s="4">
        <f t="shared" si="0"/>
        <v>982087.16</v>
      </c>
    </row>
    <row r="29" spans="1:4" s="1" customFormat="1" x14ac:dyDescent="0.3">
      <c r="A29" s="6" t="s">
        <v>30</v>
      </c>
      <c r="B29" s="6">
        <v>11626959.050000001</v>
      </c>
      <c r="C29" s="6">
        <v>179618.96</v>
      </c>
      <c r="D29" s="4">
        <f t="shared" si="0"/>
        <v>11806578.010000002</v>
      </c>
    </row>
    <row r="30" spans="1:4" s="1" customFormat="1" x14ac:dyDescent="0.3">
      <c r="A30" s="6" t="s">
        <v>31</v>
      </c>
      <c r="B30" s="6">
        <v>2957909.77</v>
      </c>
      <c r="C30" s="6">
        <v>345005.28</v>
      </c>
      <c r="D30" s="4">
        <f t="shared" si="0"/>
        <v>3302915.05</v>
      </c>
    </row>
    <row r="31" spans="1:4" s="1" customFormat="1" x14ac:dyDescent="0.3">
      <c r="A31" s="6" t="s">
        <v>32</v>
      </c>
      <c r="B31" s="6">
        <v>220985.39</v>
      </c>
      <c r="C31" s="6">
        <v>0</v>
      </c>
      <c r="D31" s="4">
        <f t="shared" si="0"/>
        <v>220985.39</v>
      </c>
    </row>
    <row r="32" spans="1:4" s="1" customFormat="1" x14ac:dyDescent="0.3">
      <c r="A32" s="6" t="s">
        <v>33</v>
      </c>
      <c r="B32" s="6">
        <v>29315874.18</v>
      </c>
      <c r="C32" s="6">
        <v>213786.99</v>
      </c>
      <c r="D32" s="4">
        <f t="shared" si="0"/>
        <v>29529661.169999998</v>
      </c>
    </row>
    <row r="33" spans="1:4" s="1" customFormat="1" x14ac:dyDescent="0.3">
      <c r="A33" s="6" t="s">
        <v>34</v>
      </c>
      <c r="B33" s="6">
        <v>429959.84</v>
      </c>
      <c r="C33" s="6">
        <v>0</v>
      </c>
      <c r="D33" s="4">
        <f t="shared" si="0"/>
        <v>429959.84</v>
      </c>
    </row>
    <row r="34" spans="1:4" s="1" customFormat="1" x14ac:dyDescent="0.3">
      <c r="A34" s="6" t="s">
        <v>36</v>
      </c>
      <c r="B34" s="6">
        <v>2143652.84</v>
      </c>
      <c r="C34" s="6">
        <v>0</v>
      </c>
      <c r="D34" s="4">
        <f t="shared" si="0"/>
        <v>2143652.84</v>
      </c>
    </row>
    <row r="35" spans="1:4" s="1" customFormat="1" x14ac:dyDescent="0.3">
      <c r="A35" s="6" t="s">
        <v>37</v>
      </c>
      <c r="B35" s="6">
        <v>3371581.08</v>
      </c>
      <c r="C35" s="6">
        <v>0</v>
      </c>
      <c r="D35" s="4">
        <f t="shared" si="0"/>
        <v>3371581.08</v>
      </c>
    </row>
    <row r="36" spans="1:4" s="1" customFormat="1" x14ac:dyDescent="0.3">
      <c r="A36" s="6" t="s">
        <v>38</v>
      </c>
      <c r="B36" s="6">
        <v>1876061.59</v>
      </c>
      <c r="C36" s="6">
        <v>0</v>
      </c>
      <c r="D36" s="4">
        <f t="shared" si="0"/>
        <v>1876061.59</v>
      </c>
    </row>
    <row r="37" spans="1:4" s="1" customFormat="1" x14ac:dyDescent="0.3">
      <c r="A37" s="6" t="s">
        <v>39</v>
      </c>
      <c r="B37" s="6">
        <v>190907.76</v>
      </c>
      <c r="C37" s="6">
        <v>23977</v>
      </c>
      <c r="D37" s="4">
        <f t="shared" si="0"/>
        <v>214884.76</v>
      </c>
    </row>
    <row r="38" spans="1:4" s="1" customFormat="1" x14ac:dyDescent="0.3">
      <c r="A38" s="6" t="s">
        <v>40</v>
      </c>
      <c r="B38" s="6">
        <v>78104.55</v>
      </c>
      <c r="C38" s="6">
        <v>0</v>
      </c>
      <c r="D38" s="4">
        <f t="shared" si="0"/>
        <v>78104.55</v>
      </c>
    </row>
    <row r="39" spans="1:4" s="1" customFormat="1" x14ac:dyDescent="0.3">
      <c r="A39" s="6" t="s">
        <v>41</v>
      </c>
      <c r="B39" s="6">
        <v>71716071.359999999</v>
      </c>
      <c r="C39" s="6">
        <v>129586.42</v>
      </c>
      <c r="D39" s="4">
        <f t="shared" si="0"/>
        <v>71845657.780000001</v>
      </c>
    </row>
    <row r="40" spans="1:4" s="1" customFormat="1" x14ac:dyDescent="0.3">
      <c r="A40" s="6" t="s">
        <v>42</v>
      </c>
      <c r="B40" s="6">
        <v>28271.99</v>
      </c>
      <c r="C40" s="6">
        <v>0</v>
      </c>
      <c r="D40" s="4">
        <f t="shared" si="0"/>
        <v>28271.99</v>
      </c>
    </row>
    <row r="41" spans="1:4" s="1" customFormat="1" x14ac:dyDescent="0.3">
      <c r="A41" s="6" t="s">
        <v>43</v>
      </c>
      <c r="B41" s="6">
        <v>4462262.53</v>
      </c>
      <c r="C41" s="6">
        <v>0</v>
      </c>
      <c r="D41" s="4">
        <f t="shared" si="0"/>
        <v>4462262.53</v>
      </c>
    </row>
    <row r="42" spans="1:4" s="1" customFormat="1" x14ac:dyDescent="0.3">
      <c r="A42" s="6" t="s">
        <v>44</v>
      </c>
      <c r="B42" s="6">
        <v>9842593.9399999995</v>
      </c>
      <c r="C42" s="6">
        <v>3247.31</v>
      </c>
      <c r="D42" s="4">
        <f t="shared" si="0"/>
        <v>9845841.25</v>
      </c>
    </row>
    <row r="43" spans="1:4" s="1" customFormat="1" x14ac:dyDescent="0.3">
      <c r="A43" s="6" t="s">
        <v>45</v>
      </c>
      <c r="B43" s="6">
        <v>51331.17</v>
      </c>
      <c r="C43" s="6">
        <v>0</v>
      </c>
      <c r="D43" s="4">
        <f t="shared" si="0"/>
        <v>51331.17</v>
      </c>
    </row>
    <row r="44" spans="1:4" s="1" customFormat="1" x14ac:dyDescent="0.3">
      <c r="A44" s="6" t="s">
        <v>46</v>
      </c>
      <c r="B44" s="6">
        <v>118960.54</v>
      </c>
      <c r="C44" s="6">
        <v>0</v>
      </c>
      <c r="D44" s="4">
        <f t="shared" si="0"/>
        <v>118960.54</v>
      </c>
    </row>
    <row r="45" spans="1:4" s="1" customFormat="1" x14ac:dyDescent="0.3">
      <c r="A45" s="6" t="s">
        <v>47</v>
      </c>
      <c r="B45" s="6">
        <v>1001120.77</v>
      </c>
      <c r="C45" s="6">
        <v>0</v>
      </c>
      <c r="D45" s="4">
        <f t="shared" si="0"/>
        <v>1001120.77</v>
      </c>
    </row>
    <row r="46" spans="1:4" s="1" customFormat="1" x14ac:dyDescent="0.3">
      <c r="A46" s="6" t="s">
        <v>48</v>
      </c>
      <c r="B46" s="6">
        <v>23879097.760000002</v>
      </c>
      <c r="C46" s="6">
        <v>7737.82</v>
      </c>
      <c r="D46" s="4">
        <f t="shared" si="0"/>
        <v>23886835.580000002</v>
      </c>
    </row>
    <row r="47" spans="1:4" s="1" customFormat="1" x14ac:dyDescent="0.3">
      <c r="A47" s="6" t="s">
        <v>49</v>
      </c>
      <c r="B47" s="6">
        <v>236115.9</v>
      </c>
      <c r="C47" s="6">
        <v>0</v>
      </c>
      <c r="D47" s="4">
        <f t="shared" si="0"/>
        <v>236115.9</v>
      </c>
    </row>
    <row r="48" spans="1:4" s="1" customFormat="1" ht="14.4" customHeight="1" x14ac:dyDescent="0.3">
      <c r="A48" s="3"/>
      <c r="B48" s="3">
        <v>405051804.95999998</v>
      </c>
      <c r="C48" s="3">
        <v>6141316.5099999998</v>
      </c>
      <c r="D48" s="4"/>
    </row>
  </sheetData>
  <mergeCells count="4">
    <mergeCell ref="A1:C1"/>
    <mergeCell ref="A2:A6"/>
    <mergeCell ref="B2:C2"/>
    <mergeCell ref="C3:C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CBC4-E4B3-472B-87F3-8318EA2A87B3}">
  <dimension ref="A1:D51"/>
  <sheetViews>
    <sheetView showGridLines="0" topLeftCell="A28" zoomScale="85" workbookViewId="0">
      <selection activeCell="A7" sqref="A7"/>
    </sheetView>
  </sheetViews>
  <sheetFormatPr defaultRowHeight="14.4" x14ac:dyDescent="0.3"/>
  <cols>
    <col min="1" max="1" width="35.5546875" bestFit="1" customWidth="1"/>
    <col min="2" max="2" width="18.6640625" bestFit="1" customWidth="1"/>
    <col min="3" max="3" width="22.33203125" bestFit="1" customWidth="1"/>
    <col min="4" max="4" width="17.109375" customWidth="1"/>
  </cols>
  <sheetData>
    <row r="1" spans="1:4" ht="14.4" customHeight="1" x14ac:dyDescent="0.3">
      <c r="A1" s="7"/>
      <c r="B1" s="7"/>
      <c r="C1" s="7"/>
      <c r="D1" s="2"/>
    </row>
    <row r="2" spans="1:4" s="1" customFormat="1" ht="14.4" customHeight="1" x14ac:dyDescent="0.3">
      <c r="A2" s="8" t="s">
        <v>0</v>
      </c>
      <c r="B2" s="8" t="s">
        <v>1</v>
      </c>
      <c r="C2" s="8"/>
      <c r="D2" s="4"/>
    </row>
    <row r="3" spans="1:4" x14ac:dyDescent="0.3">
      <c r="A3" s="8"/>
      <c r="B3" s="5" t="s">
        <v>2</v>
      </c>
      <c r="C3" s="9" t="s">
        <v>6</v>
      </c>
      <c r="D3" s="2"/>
    </row>
    <row r="4" spans="1:4" x14ac:dyDescent="0.3">
      <c r="A4" s="8"/>
      <c r="B4" s="5" t="s">
        <v>3</v>
      </c>
      <c r="C4" s="9"/>
      <c r="D4" s="2"/>
    </row>
    <row r="5" spans="1:4" x14ac:dyDescent="0.3">
      <c r="A5" s="8"/>
      <c r="B5" s="5" t="s">
        <v>4</v>
      </c>
      <c r="C5" s="9"/>
      <c r="D5" s="2"/>
    </row>
    <row r="6" spans="1:4" x14ac:dyDescent="0.3">
      <c r="A6" s="8"/>
      <c r="B6" s="5" t="s">
        <v>5</v>
      </c>
      <c r="C6" s="9"/>
      <c r="D6" s="2"/>
    </row>
    <row r="7" spans="1:4" s="1" customFormat="1" ht="28.8" x14ac:dyDescent="0.3">
      <c r="A7" s="6" t="s">
        <v>7</v>
      </c>
      <c r="B7" s="6">
        <v>903740.32</v>
      </c>
      <c r="C7" s="6">
        <v>0</v>
      </c>
      <c r="D7" s="4">
        <f>B7+C7</f>
        <v>903740.32</v>
      </c>
    </row>
    <row r="8" spans="1:4" s="1" customFormat="1" x14ac:dyDescent="0.3">
      <c r="A8" s="6" t="s">
        <v>8</v>
      </c>
      <c r="B8" s="6">
        <v>33170914.460000001</v>
      </c>
      <c r="C8" s="6">
        <v>87016.77</v>
      </c>
      <c r="D8" s="4">
        <f t="shared" ref="D8:D50" si="0">B8+C8</f>
        <v>33257931.23</v>
      </c>
    </row>
    <row r="9" spans="1:4" s="1" customFormat="1" x14ac:dyDescent="0.3">
      <c r="A9" s="6" t="s">
        <v>9</v>
      </c>
      <c r="B9" s="6">
        <v>27426528.100000001</v>
      </c>
      <c r="C9" s="6">
        <v>90072.23</v>
      </c>
      <c r="D9" s="4">
        <f t="shared" si="0"/>
        <v>27516600.330000002</v>
      </c>
    </row>
    <row r="10" spans="1:4" s="1" customFormat="1" x14ac:dyDescent="0.3">
      <c r="A10" s="6" t="s">
        <v>10</v>
      </c>
      <c r="B10" s="6">
        <v>870840.84</v>
      </c>
      <c r="C10" s="6">
        <v>0</v>
      </c>
      <c r="D10" s="4">
        <f t="shared" si="0"/>
        <v>870840.84</v>
      </c>
    </row>
    <row r="11" spans="1:4" s="1" customFormat="1" x14ac:dyDescent="0.3">
      <c r="A11" s="6" t="s">
        <v>11</v>
      </c>
      <c r="B11" s="6">
        <v>13719331.98</v>
      </c>
      <c r="C11" s="6">
        <v>16120.6</v>
      </c>
      <c r="D11" s="4">
        <f t="shared" si="0"/>
        <v>13735452.58</v>
      </c>
    </row>
    <row r="12" spans="1:4" s="1" customFormat="1" x14ac:dyDescent="0.3">
      <c r="A12" s="6" t="s">
        <v>12</v>
      </c>
      <c r="B12" s="6">
        <v>655490.67000000004</v>
      </c>
      <c r="C12" s="6">
        <v>0</v>
      </c>
      <c r="D12" s="4">
        <f t="shared" si="0"/>
        <v>655490.67000000004</v>
      </c>
    </row>
    <row r="13" spans="1:4" s="1" customFormat="1" x14ac:dyDescent="0.3">
      <c r="A13" s="6" t="s">
        <v>13</v>
      </c>
      <c r="B13" s="6">
        <v>3564645.85</v>
      </c>
      <c r="C13" s="6">
        <v>0</v>
      </c>
      <c r="D13" s="4">
        <f t="shared" si="0"/>
        <v>3564645.85</v>
      </c>
    </row>
    <row r="14" spans="1:4" s="1" customFormat="1" x14ac:dyDescent="0.3">
      <c r="A14" s="6" t="s">
        <v>14</v>
      </c>
      <c r="B14" s="6">
        <v>8706950.4100000001</v>
      </c>
      <c r="C14" s="6">
        <v>0</v>
      </c>
      <c r="D14" s="4">
        <f t="shared" si="0"/>
        <v>8706950.4100000001</v>
      </c>
    </row>
    <row r="15" spans="1:4" s="1" customFormat="1" x14ac:dyDescent="0.3">
      <c r="A15" s="6" t="s">
        <v>15</v>
      </c>
      <c r="B15" s="6">
        <v>14806336.99</v>
      </c>
      <c r="C15" s="6">
        <v>1820.53</v>
      </c>
      <c r="D15" s="4">
        <f t="shared" si="0"/>
        <v>14808157.52</v>
      </c>
    </row>
    <row r="16" spans="1:4" s="1" customFormat="1" x14ac:dyDescent="0.3">
      <c r="A16" s="6" t="s">
        <v>16</v>
      </c>
      <c r="B16" s="6">
        <v>12512538.82</v>
      </c>
      <c r="C16" s="6">
        <v>2264246.69</v>
      </c>
      <c r="D16" s="4">
        <f t="shared" si="0"/>
        <v>14776785.51</v>
      </c>
    </row>
    <row r="17" spans="1:4" s="1" customFormat="1" x14ac:dyDescent="0.3">
      <c r="A17" s="6" t="s">
        <v>17</v>
      </c>
      <c r="B17" s="6">
        <v>8789702.2200000007</v>
      </c>
      <c r="C17" s="6">
        <v>134591.47</v>
      </c>
      <c r="D17" s="4">
        <f t="shared" si="0"/>
        <v>8924293.6900000013</v>
      </c>
    </row>
    <row r="18" spans="1:4" s="1" customFormat="1" x14ac:dyDescent="0.3">
      <c r="A18" s="6" t="s">
        <v>18</v>
      </c>
      <c r="B18" s="6">
        <v>65849.77</v>
      </c>
      <c r="C18" s="6">
        <v>0</v>
      </c>
      <c r="D18" s="4">
        <f t="shared" si="0"/>
        <v>65849.77</v>
      </c>
    </row>
    <row r="19" spans="1:4" s="1" customFormat="1" x14ac:dyDescent="0.3">
      <c r="A19" s="6" t="s">
        <v>19</v>
      </c>
      <c r="B19" s="6">
        <v>61290493.840000004</v>
      </c>
      <c r="C19" s="6">
        <v>477282.48</v>
      </c>
      <c r="D19" s="4">
        <f t="shared" si="0"/>
        <v>61767776.32</v>
      </c>
    </row>
    <row r="20" spans="1:4" s="1" customFormat="1" x14ac:dyDescent="0.3">
      <c r="A20" s="6" t="s">
        <v>20</v>
      </c>
      <c r="B20" s="6">
        <v>104278.78</v>
      </c>
      <c r="C20" s="6">
        <v>0</v>
      </c>
      <c r="D20" s="4">
        <f t="shared" si="0"/>
        <v>104278.78</v>
      </c>
    </row>
    <row r="21" spans="1:4" s="1" customFormat="1" x14ac:dyDescent="0.3">
      <c r="A21" s="6" t="s">
        <v>21</v>
      </c>
      <c r="B21" s="6">
        <v>10982542.630000001</v>
      </c>
      <c r="C21" s="6">
        <v>12594.67</v>
      </c>
      <c r="D21" s="4">
        <f t="shared" si="0"/>
        <v>10995137.300000001</v>
      </c>
    </row>
    <row r="22" spans="1:4" s="1" customFormat="1" x14ac:dyDescent="0.3">
      <c r="A22" s="6" t="s">
        <v>22</v>
      </c>
      <c r="B22" s="6">
        <v>68309593.109999999</v>
      </c>
      <c r="C22" s="6">
        <v>2845716.29</v>
      </c>
      <c r="D22" s="4">
        <f t="shared" si="0"/>
        <v>71155309.400000006</v>
      </c>
    </row>
    <row r="23" spans="1:4" s="1" customFormat="1" x14ac:dyDescent="0.3">
      <c r="A23" s="6" t="s">
        <v>23</v>
      </c>
      <c r="B23" s="6">
        <v>161658.26</v>
      </c>
      <c r="C23" s="6">
        <v>0</v>
      </c>
      <c r="D23" s="4">
        <f t="shared" si="0"/>
        <v>161658.26</v>
      </c>
    </row>
    <row r="24" spans="1:4" s="1" customFormat="1" x14ac:dyDescent="0.3">
      <c r="A24" s="6" t="s">
        <v>24</v>
      </c>
      <c r="B24" s="6">
        <v>7431438.1100000003</v>
      </c>
      <c r="C24" s="6">
        <v>6397.79</v>
      </c>
      <c r="D24" s="4">
        <f t="shared" si="0"/>
        <v>7437835.9000000004</v>
      </c>
    </row>
    <row r="25" spans="1:4" s="1" customFormat="1" x14ac:dyDescent="0.3">
      <c r="A25" s="6" t="s">
        <v>25</v>
      </c>
      <c r="B25" s="6">
        <v>639615.99</v>
      </c>
      <c r="C25" s="6">
        <v>0</v>
      </c>
      <c r="D25" s="4">
        <f t="shared" si="0"/>
        <v>639615.99</v>
      </c>
    </row>
    <row r="26" spans="1:4" s="1" customFormat="1" x14ac:dyDescent="0.3">
      <c r="A26" s="6" t="s">
        <v>26</v>
      </c>
      <c r="B26" s="6">
        <v>581913.36</v>
      </c>
      <c r="C26" s="6">
        <v>0</v>
      </c>
      <c r="D26" s="4">
        <f t="shared" si="0"/>
        <v>581913.36</v>
      </c>
    </row>
    <row r="27" spans="1:4" s="1" customFormat="1" x14ac:dyDescent="0.3">
      <c r="A27" s="6" t="s">
        <v>27</v>
      </c>
      <c r="B27" s="6">
        <v>38104581.880000003</v>
      </c>
      <c r="C27" s="6">
        <v>296151.88</v>
      </c>
      <c r="D27" s="4">
        <f t="shared" si="0"/>
        <v>38400733.760000005</v>
      </c>
    </row>
    <row r="28" spans="1:4" s="1" customFormat="1" x14ac:dyDescent="0.3">
      <c r="A28" s="6" t="s">
        <v>28</v>
      </c>
      <c r="B28" s="6">
        <v>3017082.76</v>
      </c>
      <c r="C28" s="6">
        <v>4665.28</v>
      </c>
      <c r="D28" s="4">
        <f t="shared" si="0"/>
        <v>3021748.0399999996</v>
      </c>
    </row>
    <row r="29" spans="1:4" s="1" customFormat="1" x14ac:dyDescent="0.3">
      <c r="A29" s="6" t="s">
        <v>29</v>
      </c>
      <c r="B29" s="6">
        <v>1909198.08</v>
      </c>
      <c r="C29" s="6">
        <v>0</v>
      </c>
      <c r="D29" s="4">
        <f t="shared" si="0"/>
        <v>1909198.08</v>
      </c>
    </row>
    <row r="30" spans="1:4" s="1" customFormat="1" x14ac:dyDescent="0.3">
      <c r="A30" s="6" t="s">
        <v>30</v>
      </c>
      <c r="B30" s="6">
        <v>16174088.380000001</v>
      </c>
      <c r="C30" s="6">
        <v>272671.51</v>
      </c>
      <c r="D30" s="4">
        <f t="shared" si="0"/>
        <v>16446759.890000001</v>
      </c>
    </row>
    <row r="31" spans="1:4" s="1" customFormat="1" x14ac:dyDescent="0.3">
      <c r="A31" s="6" t="s">
        <v>31</v>
      </c>
      <c r="B31" s="6">
        <v>4599397.62</v>
      </c>
      <c r="C31" s="6">
        <v>475154.59</v>
      </c>
      <c r="D31" s="4">
        <f t="shared" si="0"/>
        <v>5074552.21</v>
      </c>
    </row>
    <row r="32" spans="1:4" s="1" customFormat="1" x14ac:dyDescent="0.3">
      <c r="A32" s="6" t="s">
        <v>32</v>
      </c>
      <c r="B32" s="6">
        <v>494432.52</v>
      </c>
      <c r="C32" s="6">
        <v>0</v>
      </c>
      <c r="D32" s="4">
        <f t="shared" si="0"/>
        <v>494432.52</v>
      </c>
    </row>
    <row r="33" spans="1:4" s="1" customFormat="1" x14ac:dyDescent="0.3">
      <c r="A33" s="6" t="s">
        <v>33</v>
      </c>
      <c r="B33" s="6">
        <v>43130801.729999997</v>
      </c>
      <c r="C33" s="6">
        <v>258890.67</v>
      </c>
      <c r="D33" s="4">
        <f t="shared" si="0"/>
        <v>43389692.399999999</v>
      </c>
    </row>
    <row r="34" spans="1:4" s="1" customFormat="1" x14ac:dyDescent="0.3">
      <c r="A34" s="6" t="s">
        <v>34</v>
      </c>
      <c r="B34" s="6">
        <v>554035.38</v>
      </c>
      <c r="C34" s="6">
        <v>0</v>
      </c>
      <c r="D34" s="4">
        <f t="shared" si="0"/>
        <v>554035.38</v>
      </c>
    </row>
    <row r="35" spans="1:4" s="1" customFormat="1" x14ac:dyDescent="0.3">
      <c r="A35" s="6" t="s">
        <v>35</v>
      </c>
      <c r="B35" s="6">
        <v>12815.25</v>
      </c>
      <c r="C35" s="6">
        <v>0</v>
      </c>
      <c r="D35" s="4">
        <f t="shared" si="0"/>
        <v>12815.25</v>
      </c>
    </row>
    <row r="36" spans="1:4" s="1" customFormat="1" x14ac:dyDescent="0.3">
      <c r="A36" s="6" t="s">
        <v>36</v>
      </c>
      <c r="B36" s="6">
        <v>2324016.98</v>
      </c>
      <c r="C36" s="6">
        <v>0</v>
      </c>
      <c r="D36" s="4">
        <f t="shared" si="0"/>
        <v>2324016.98</v>
      </c>
    </row>
    <row r="37" spans="1:4" s="1" customFormat="1" x14ac:dyDescent="0.3">
      <c r="A37" s="6" t="s">
        <v>37</v>
      </c>
      <c r="B37" s="6">
        <v>6429579.5599999996</v>
      </c>
      <c r="C37" s="6">
        <v>0</v>
      </c>
      <c r="D37" s="4">
        <f t="shared" si="0"/>
        <v>6429579.5599999996</v>
      </c>
    </row>
    <row r="38" spans="1:4" s="1" customFormat="1" x14ac:dyDescent="0.3">
      <c r="A38" s="6" t="s">
        <v>38</v>
      </c>
      <c r="B38" s="6">
        <v>5893410</v>
      </c>
      <c r="C38" s="6">
        <v>0</v>
      </c>
      <c r="D38" s="4">
        <f t="shared" si="0"/>
        <v>5893410</v>
      </c>
    </row>
    <row r="39" spans="1:4" s="1" customFormat="1" x14ac:dyDescent="0.3">
      <c r="A39" s="6" t="s">
        <v>39</v>
      </c>
      <c r="B39" s="6">
        <v>225497.8</v>
      </c>
      <c r="C39" s="6">
        <v>28405.75</v>
      </c>
      <c r="D39" s="4">
        <f t="shared" si="0"/>
        <v>253903.55</v>
      </c>
    </row>
    <row r="40" spans="1:4" s="1" customFormat="1" x14ac:dyDescent="0.3">
      <c r="A40" s="6" t="s">
        <v>40</v>
      </c>
      <c r="B40" s="6">
        <v>213765.45</v>
      </c>
      <c r="C40" s="6">
        <v>0</v>
      </c>
      <c r="D40" s="4">
        <f t="shared" si="0"/>
        <v>213765.45</v>
      </c>
    </row>
    <row r="41" spans="1:4" s="1" customFormat="1" x14ac:dyDescent="0.3">
      <c r="A41" s="6" t="s">
        <v>41</v>
      </c>
      <c r="B41" s="6">
        <v>91436530.099999994</v>
      </c>
      <c r="C41" s="6">
        <v>153623.39000000001</v>
      </c>
      <c r="D41" s="4">
        <f t="shared" si="0"/>
        <v>91590153.489999995</v>
      </c>
    </row>
    <row r="42" spans="1:4" s="1" customFormat="1" x14ac:dyDescent="0.3">
      <c r="A42" s="6" t="s">
        <v>42</v>
      </c>
      <c r="B42" s="6">
        <v>44525.98</v>
      </c>
      <c r="C42" s="6">
        <v>0</v>
      </c>
      <c r="D42" s="4">
        <f t="shared" si="0"/>
        <v>44525.98</v>
      </c>
    </row>
    <row r="43" spans="1:4" s="1" customFormat="1" x14ac:dyDescent="0.3">
      <c r="A43" s="6" t="s">
        <v>43</v>
      </c>
      <c r="B43" s="6">
        <v>5666681.9100000001</v>
      </c>
      <c r="C43" s="6">
        <v>0</v>
      </c>
      <c r="D43" s="4">
        <f t="shared" si="0"/>
        <v>5666681.9100000001</v>
      </c>
    </row>
    <row r="44" spans="1:4" s="1" customFormat="1" x14ac:dyDescent="0.3">
      <c r="A44" s="6" t="s">
        <v>44</v>
      </c>
      <c r="B44" s="6">
        <v>14716965.689999999</v>
      </c>
      <c r="C44" s="6">
        <v>10184.34</v>
      </c>
      <c r="D44" s="4">
        <f t="shared" si="0"/>
        <v>14727150.029999999</v>
      </c>
    </row>
    <row r="45" spans="1:4" s="1" customFormat="1" x14ac:dyDescent="0.3">
      <c r="A45" s="6" t="s">
        <v>45</v>
      </c>
      <c r="B45" s="6">
        <v>73926.83</v>
      </c>
      <c r="C45" s="6">
        <v>0</v>
      </c>
      <c r="D45" s="4">
        <f t="shared" si="0"/>
        <v>73926.83</v>
      </c>
    </row>
    <row r="46" spans="1:4" s="1" customFormat="1" x14ac:dyDescent="0.3">
      <c r="A46" s="6" t="s">
        <v>46</v>
      </c>
      <c r="B46" s="6">
        <v>112451.72</v>
      </c>
      <c r="C46" s="6">
        <v>0</v>
      </c>
      <c r="D46" s="4">
        <f t="shared" si="0"/>
        <v>112451.72</v>
      </c>
    </row>
    <row r="47" spans="1:4" s="1" customFormat="1" x14ac:dyDescent="0.3">
      <c r="A47" s="6" t="s">
        <v>47</v>
      </c>
      <c r="B47" s="6">
        <v>1467466.28</v>
      </c>
      <c r="C47" s="6">
        <v>0</v>
      </c>
      <c r="D47" s="4">
        <f t="shared" si="0"/>
        <v>1467466.28</v>
      </c>
    </row>
    <row r="48" spans="1:4" s="1" customFormat="1" x14ac:dyDescent="0.3">
      <c r="A48" s="6" t="s">
        <v>48</v>
      </c>
      <c r="B48" s="6">
        <v>29088084.539999999</v>
      </c>
      <c r="C48" s="6">
        <v>11218.57</v>
      </c>
      <c r="D48" s="4">
        <f t="shared" si="0"/>
        <v>29099303.109999999</v>
      </c>
    </row>
    <row r="49" spans="1:4" s="1" customFormat="1" x14ac:dyDescent="0.3">
      <c r="A49" s="6" t="s">
        <v>49</v>
      </c>
      <c r="B49" s="6">
        <v>879484.3</v>
      </c>
      <c r="C49" s="6">
        <v>0</v>
      </c>
      <c r="D49" s="4">
        <f t="shared" si="0"/>
        <v>879484.3</v>
      </c>
    </row>
    <row r="50" spans="1:4" s="1" customFormat="1" x14ac:dyDescent="0.3">
      <c r="A50" s="6" t="s">
        <v>50</v>
      </c>
      <c r="B50" s="6">
        <v>53960.9</v>
      </c>
      <c r="C50" s="6">
        <v>0</v>
      </c>
      <c r="D50" s="4">
        <f t="shared" si="0"/>
        <v>53960.9</v>
      </c>
    </row>
    <row r="51" spans="1:4" s="1" customFormat="1" ht="14.4" customHeight="1" x14ac:dyDescent="0.3">
      <c r="A51" s="3"/>
      <c r="B51" s="3">
        <v>541317186.14999998</v>
      </c>
      <c r="C51" s="3">
        <v>7446825.5</v>
      </c>
      <c r="D51" s="4"/>
    </row>
  </sheetData>
  <mergeCells count="4">
    <mergeCell ref="A1:C1"/>
    <mergeCell ref="A2:A6"/>
    <mergeCell ref="B2:C2"/>
    <mergeCell ref="C3:C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FA9E-6077-42F1-B606-AD4491091C77}">
  <dimension ref="A1:D45"/>
  <sheetViews>
    <sheetView workbookViewId="0">
      <selection activeCell="A5" sqref="A1:D45"/>
    </sheetView>
  </sheetViews>
  <sheetFormatPr defaultRowHeight="14.4" x14ac:dyDescent="0.3"/>
  <cols>
    <col min="1" max="1" width="51" customWidth="1"/>
    <col min="2" max="2" width="21.44140625" customWidth="1"/>
    <col min="3" max="3" width="15.88671875" customWidth="1"/>
    <col min="4" max="4" width="16.33203125" customWidth="1"/>
  </cols>
  <sheetData>
    <row r="1" spans="1:4" x14ac:dyDescent="0.3">
      <c r="A1" t="s">
        <v>0</v>
      </c>
      <c r="B1" t="s">
        <v>51</v>
      </c>
      <c r="C1" t="s">
        <v>53</v>
      </c>
      <c r="D1" t="s">
        <v>54</v>
      </c>
    </row>
    <row r="2" spans="1:4" x14ac:dyDescent="0.3">
      <c r="A2" t="s">
        <v>7</v>
      </c>
      <c r="B2" cm="1">
        <f t="array" ref="B2:B45">IF(ISNA(VLOOKUP(A2:A45,'2023'!A7:C47,4,FALSE)),0,VLOOKUP(A2:A45,'2023'!A7:D47,4,FALSE))</f>
        <v>461570.02</v>
      </c>
      <c r="C2" cm="1">
        <f t="array" ref="C2:C45">IF(ISNA(VLOOKUP(A2:A45,'2024'!A7:D50,4,FALSE)),0,VLOOKUP(A2:A45,'2024'!A7:D50,4,FALSE))</f>
        <v>903740.32</v>
      </c>
      <c r="D2">
        <f>(C2-B2)/B2*100</f>
        <v>95.797014719456854</v>
      </c>
    </row>
    <row r="3" spans="1:4" x14ac:dyDescent="0.3">
      <c r="A3" t="s">
        <v>8</v>
      </c>
      <c r="B3">
        <v>27596530.629999999</v>
      </c>
      <c r="C3">
        <v>33257931.23</v>
      </c>
      <c r="D3">
        <f t="shared" ref="D3:D45" si="0">(C3-B3)/B3*100</f>
        <v>20.514899774559094</v>
      </c>
    </row>
    <row r="4" spans="1:4" x14ac:dyDescent="0.3">
      <c r="A4" t="s">
        <v>9</v>
      </c>
      <c r="B4">
        <v>24218330.91</v>
      </c>
      <c r="C4">
        <v>27516600.330000002</v>
      </c>
      <c r="D4">
        <f t="shared" si="0"/>
        <v>13.618896497273115</v>
      </c>
    </row>
    <row r="5" spans="1:4" x14ac:dyDescent="0.3">
      <c r="A5" t="s">
        <v>10</v>
      </c>
      <c r="B5">
        <v>0</v>
      </c>
      <c r="C5">
        <v>870840.84</v>
      </c>
      <c r="D5" t="e">
        <f t="shared" si="0"/>
        <v>#DIV/0!</v>
      </c>
    </row>
    <row r="6" spans="1:4" x14ac:dyDescent="0.3">
      <c r="A6" t="s">
        <v>11</v>
      </c>
      <c r="B6">
        <v>11707076.300000001</v>
      </c>
      <c r="C6">
        <v>13735452.58</v>
      </c>
      <c r="D6">
        <f t="shared" si="0"/>
        <v>17.326070387018824</v>
      </c>
    </row>
    <row r="7" spans="1:4" x14ac:dyDescent="0.3">
      <c r="A7" t="s">
        <v>12</v>
      </c>
      <c r="B7">
        <v>339356.17</v>
      </c>
      <c r="C7">
        <v>655490.67000000004</v>
      </c>
      <c r="D7">
        <f t="shared" si="0"/>
        <v>93.157139297040061</v>
      </c>
    </row>
    <row r="8" spans="1:4" x14ac:dyDescent="0.3">
      <c r="A8" t="s">
        <v>13</v>
      </c>
      <c r="B8">
        <v>2450722.4500000002</v>
      </c>
      <c r="C8">
        <v>3564645.85</v>
      </c>
      <c r="D8">
        <f t="shared" si="0"/>
        <v>45.452858196977786</v>
      </c>
    </row>
    <row r="9" spans="1:4" x14ac:dyDescent="0.3">
      <c r="A9" t="s">
        <v>14</v>
      </c>
      <c r="B9">
        <v>6248535.3300000001</v>
      </c>
      <c r="C9">
        <v>8706950.4100000001</v>
      </c>
      <c r="D9">
        <f t="shared" si="0"/>
        <v>39.34386140375716</v>
      </c>
    </row>
    <row r="10" spans="1:4" x14ac:dyDescent="0.3">
      <c r="A10" t="s">
        <v>15</v>
      </c>
      <c r="B10">
        <v>11472165.07</v>
      </c>
      <c r="C10">
        <v>14808157.52</v>
      </c>
      <c r="D10">
        <f t="shared" si="0"/>
        <v>29.079013679150272</v>
      </c>
    </row>
    <row r="11" spans="1:4" x14ac:dyDescent="0.3">
      <c r="A11" t="s">
        <v>16</v>
      </c>
      <c r="B11">
        <v>12055769.940000001</v>
      </c>
      <c r="C11">
        <v>14776785.51</v>
      </c>
      <c r="D11">
        <f t="shared" si="0"/>
        <v>22.570234697096403</v>
      </c>
    </row>
    <row r="12" spans="1:4" x14ac:dyDescent="0.3">
      <c r="A12" t="s">
        <v>17</v>
      </c>
      <c r="B12">
        <v>6428077.8799999999</v>
      </c>
      <c r="C12">
        <v>8924293.6900000013</v>
      </c>
      <c r="D12">
        <f t="shared" si="0"/>
        <v>38.833005084873079</v>
      </c>
    </row>
    <row r="13" spans="1:4" x14ac:dyDescent="0.3">
      <c r="A13" t="s">
        <v>18</v>
      </c>
      <c r="B13">
        <v>51151.64</v>
      </c>
      <c r="C13">
        <v>65849.77</v>
      </c>
      <c r="D13">
        <f t="shared" si="0"/>
        <v>28.734425719292684</v>
      </c>
    </row>
    <row r="14" spans="1:4" x14ac:dyDescent="0.3">
      <c r="A14" t="s">
        <v>19</v>
      </c>
      <c r="B14">
        <v>45363567.530000001</v>
      </c>
      <c r="C14">
        <v>61767776.32</v>
      </c>
      <c r="D14">
        <f t="shared" si="0"/>
        <v>36.161637373761465</v>
      </c>
    </row>
    <row r="15" spans="1:4" x14ac:dyDescent="0.3">
      <c r="A15" t="s">
        <v>20</v>
      </c>
      <c r="B15">
        <v>0</v>
      </c>
      <c r="C15">
        <v>104278.78</v>
      </c>
      <c r="D15" t="e">
        <f t="shared" si="0"/>
        <v>#DIV/0!</v>
      </c>
    </row>
    <row r="16" spans="1:4" x14ac:dyDescent="0.3">
      <c r="A16" t="s">
        <v>21</v>
      </c>
      <c r="B16">
        <v>8345874.1500000004</v>
      </c>
      <c r="C16">
        <v>10995137.300000001</v>
      </c>
      <c r="D16">
        <f t="shared" si="0"/>
        <v>31.743387240029257</v>
      </c>
    </row>
    <row r="17" spans="1:4" x14ac:dyDescent="0.3">
      <c r="A17" t="s">
        <v>22</v>
      </c>
      <c r="B17">
        <v>52283155.32</v>
      </c>
      <c r="C17">
        <v>71155309.400000006</v>
      </c>
      <c r="D17">
        <f t="shared" si="0"/>
        <v>36.096050371276647</v>
      </c>
    </row>
    <row r="18" spans="1:4" x14ac:dyDescent="0.3">
      <c r="A18" t="s">
        <v>23</v>
      </c>
      <c r="B18">
        <v>133434.89000000001</v>
      </c>
      <c r="C18">
        <v>161658.26</v>
      </c>
      <c r="D18">
        <f t="shared" si="0"/>
        <v>21.151416994460739</v>
      </c>
    </row>
    <row r="19" spans="1:4" x14ac:dyDescent="0.3">
      <c r="A19" t="s">
        <v>24</v>
      </c>
      <c r="B19">
        <v>4650330.87</v>
      </c>
      <c r="C19">
        <v>7437835.9000000004</v>
      </c>
      <c r="D19">
        <f t="shared" si="0"/>
        <v>59.942079562179629</v>
      </c>
    </row>
    <row r="20" spans="1:4" x14ac:dyDescent="0.3">
      <c r="A20" t="s">
        <v>25</v>
      </c>
      <c r="B20">
        <v>361161.31</v>
      </c>
      <c r="C20">
        <v>639615.99</v>
      </c>
      <c r="D20">
        <f t="shared" si="0"/>
        <v>77.099808946866432</v>
      </c>
    </row>
    <row r="21" spans="1:4" x14ac:dyDescent="0.3">
      <c r="A21" t="s">
        <v>26</v>
      </c>
      <c r="B21">
        <v>296949.14</v>
      </c>
      <c r="C21">
        <v>581913.36</v>
      </c>
      <c r="D21">
        <f t="shared" si="0"/>
        <v>95.963982249620244</v>
      </c>
    </row>
    <row r="22" spans="1:4" x14ac:dyDescent="0.3">
      <c r="A22" t="s">
        <v>27</v>
      </c>
      <c r="B22">
        <v>29159323.580000002</v>
      </c>
      <c r="C22">
        <v>38400733.760000005</v>
      </c>
      <c r="D22">
        <f t="shared" si="0"/>
        <v>31.692813979877659</v>
      </c>
    </row>
    <row r="23" spans="1:4" x14ac:dyDescent="0.3">
      <c r="A23" t="s">
        <v>28</v>
      </c>
      <c r="B23">
        <v>1763860.59</v>
      </c>
      <c r="C23">
        <v>3021748.0399999996</v>
      </c>
      <c r="D23">
        <f t="shared" si="0"/>
        <v>71.314448382794211</v>
      </c>
    </row>
    <row r="24" spans="1:4" x14ac:dyDescent="0.3">
      <c r="A24" t="s">
        <v>29</v>
      </c>
      <c r="B24">
        <v>982087.16</v>
      </c>
      <c r="C24">
        <v>1909198.08</v>
      </c>
      <c r="D24">
        <f t="shared" si="0"/>
        <v>94.402101744207712</v>
      </c>
    </row>
    <row r="25" spans="1:4" x14ac:dyDescent="0.3">
      <c r="A25" t="s">
        <v>30</v>
      </c>
      <c r="B25">
        <v>11806578.010000002</v>
      </c>
      <c r="C25">
        <v>16446759.890000001</v>
      </c>
      <c r="D25">
        <f t="shared" si="0"/>
        <v>39.301666207345022</v>
      </c>
    </row>
    <row r="26" spans="1:4" x14ac:dyDescent="0.3">
      <c r="A26" t="s">
        <v>31</v>
      </c>
      <c r="B26">
        <v>3302915.05</v>
      </c>
      <c r="C26">
        <v>5074552.21</v>
      </c>
      <c r="D26">
        <f t="shared" si="0"/>
        <v>53.638592975620135</v>
      </c>
    </row>
    <row r="27" spans="1:4" x14ac:dyDescent="0.3">
      <c r="A27" t="s">
        <v>32</v>
      </c>
      <c r="B27">
        <v>220985.39</v>
      </c>
      <c r="C27">
        <v>494432.52</v>
      </c>
      <c r="D27">
        <f t="shared" si="0"/>
        <v>123.7399133037709</v>
      </c>
    </row>
    <row r="28" spans="1:4" x14ac:dyDescent="0.3">
      <c r="A28" t="s">
        <v>33</v>
      </c>
      <c r="B28">
        <v>29529661.169999998</v>
      </c>
      <c r="C28">
        <v>43389692.399999999</v>
      </c>
      <c r="D28">
        <f t="shared" si="0"/>
        <v>46.935964318076195</v>
      </c>
    </row>
    <row r="29" spans="1:4" x14ac:dyDescent="0.3">
      <c r="A29" t="s">
        <v>34</v>
      </c>
      <c r="B29">
        <v>429959.84</v>
      </c>
      <c r="C29">
        <v>554035.38</v>
      </c>
      <c r="D29">
        <f t="shared" si="0"/>
        <v>28.857471897840497</v>
      </c>
    </row>
    <row r="30" spans="1:4" x14ac:dyDescent="0.3">
      <c r="A30" t="s">
        <v>35</v>
      </c>
      <c r="B30">
        <v>0</v>
      </c>
      <c r="C30">
        <v>12815.25</v>
      </c>
      <c r="D30" t="e">
        <f t="shared" si="0"/>
        <v>#DIV/0!</v>
      </c>
    </row>
    <row r="31" spans="1:4" x14ac:dyDescent="0.3">
      <c r="A31" t="s">
        <v>36</v>
      </c>
      <c r="B31">
        <v>2143652.84</v>
      </c>
      <c r="C31">
        <v>2324016.98</v>
      </c>
      <c r="D31">
        <f t="shared" si="0"/>
        <v>8.4138689173196592</v>
      </c>
    </row>
    <row r="32" spans="1:4" x14ac:dyDescent="0.3">
      <c r="A32" t="s">
        <v>37</v>
      </c>
      <c r="B32">
        <v>3371581.08</v>
      </c>
      <c r="C32">
        <v>6429579.5599999996</v>
      </c>
      <c r="D32">
        <f t="shared" si="0"/>
        <v>90.699241911750178</v>
      </c>
    </row>
    <row r="33" spans="1:4" x14ac:dyDescent="0.3">
      <c r="A33" t="s">
        <v>38</v>
      </c>
      <c r="B33">
        <v>1876061.59</v>
      </c>
      <c r="C33">
        <v>5893410</v>
      </c>
      <c r="D33">
        <f t="shared" si="0"/>
        <v>214.13734130125226</v>
      </c>
    </row>
    <row r="34" spans="1:4" x14ac:dyDescent="0.3">
      <c r="A34" t="s">
        <v>39</v>
      </c>
      <c r="B34">
        <v>214884.76</v>
      </c>
      <c r="C34">
        <v>253903.55</v>
      </c>
      <c r="D34">
        <f t="shared" si="0"/>
        <v>18.158007110415824</v>
      </c>
    </row>
    <row r="35" spans="1:4" x14ac:dyDescent="0.3">
      <c r="A35" t="s">
        <v>40</v>
      </c>
      <c r="B35">
        <v>78104.55</v>
      </c>
      <c r="C35">
        <v>213765.45</v>
      </c>
      <c r="D35">
        <f t="shared" si="0"/>
        <v>173.69141746543576</v>
      </c>
    </row>
    <row r="36" spans="1:4" x14ac:dyDescent="0.3">
      <c r="A36" t="s">
        <v>41</v>
      </c>
      <c r="B36">
        <v>71845657.780000001</v>
      </c>
      <c r="C36">
        <v>91590153.489999995</v>
      </c>
      <c r="D36">
        <f t="shared" si="0"/>
        <v>27.481821894456033</v>
      </c>
    </row>
    <row r="37" spans="1:4" x14ac:dyDescent="0.3">
      <c r="A37" t="s">
        <v>42</v>
      </c>
      <c r="B37">
        <v>28271.99</v>
      </c>
      <c r="C37">
        <v>44525.98</v>
      </c>
      <c r="D37">
        <f t="shared" si="0"/>
        <v>57.491496000104704</v>
      </c>
    </row>
    <row r="38" spans="1:4" x14ac:dyDescent="0.3">
      <c r="A38" t="s">
        <v>43</v>
      </c>
      <c r="B38">
        <v>4462262.53</v>
      </c>
      <c r="C38">
        <v>5666681.9100000001</v>
      </c>
      <c r="D38">
        <f t="shared" si="0"/>
        <v>26.99122635440277</v>
      </c>
    </row>
    <row r="39" spans="1:4" x14ac:dyDescent="0.3">
      <c r="A39" t="s">
        <v>44</v>
      </c>
      <c r="B39">
        <v>9845841.25</v>
      </c>
      <c r="C39">
        <v>14727150.029999999</v>
      </c>
      <c r="D39">
        <f t="shared" si="0"/>
        <v>49.577366281423636</v>
      </c>
    </row>
    <row r="40" spans="1:4" x14ac:dyDescent="0.3">
      <c r="A40" t="s">
        <v>45</v>
      </c>
      <c r="B40">
        <v>51331.17</v>
      </c>
      <c r="C40">
        <v>73926.83</v>
      </c>
      <c r="D40">
        <f t="shared" si="0"/>
        <v>44.019374582734045</v>
      </c>
    </row>
    <row r="41" spans="1:4" x14ac:dyDescent="0.3">
      <c r="A41" t="s">
        <v>46</v>
      </c>
      <c r="B41">
        <v>118960.54</v>
      </c>
      <c r="C41">
        <v>112451.72</v>
      </c>
      <c r="D41">
        <f t="shared" si="0"/>
        <v>-5.4714109401319062</v>
      </c>
    </row>
    <row r="42" spans="1:4" x14ac:dyDescent="0.3">
      <c r="A42" t="s">
        <v>47</v>
      </c>
      <c r="B42">
        <v>1001120.77</v>
      </c>
      <c r="C42">
        <v>1467466.28</v>
      </c>
      <c r="D42">
        <f t="shared" si="0"/>
        <v>46.582342907539513</v>
      </c>
    </row>
    <row r="43" spans="1:4" x14ac:dyDescent="0.3">
      <c r="A43" t="s">
        <v>48</v>
      </c>
      <c r="B43">
        <v>23886835.580000002</v>
      </c>
      <c r="C43">
        <v>29099303.109999999</v>
      </c>
      <c r="D43">
        <f t="shared" si="0"/>
        <v>21.821507133260877</v>
      </c>
    </row>
    <row r="44" spans="1:4" x14ac:dyDescent="0.3">
      <c r="A44" t="s">
        <v>49</v>
      </c>
      <c r="B44">
        <v>236115.9</v>
      </c>
      <c r="C44">
        <v>879484.3</v>
      </c>
      <c r="D44">
        <f t="shared" si="0"/>
        <v>272.47991346622575</v>
      </c>
    </row>
    <row r="45" spans="1:4" x14ac:dyDescent="0.3">
      <c r="A45" t="s">
        <v>50</v>
      </c>
      <c r="B45">
        <v>0</v>
      </c>
      <c r="C45">
        <v>53960.9</v>
      </c>
      <c r="D45" t="e">
        <f t="shared" si="0"/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FE6D-DA81-4047-B932-2F5E2EFB60CA}">
  <dimension ref="A1:D41"/>
  <sheetViews>
    <sheetView tabSelected="1" zoomScale="148" workbookViewId="0">
      <selection activeCell="E7" sqref="E7"/>
    </sheetView>
  </sheetViews>
  <sheetFormatPr defaultRowHeight="14.4" x14ac:dyDescent="0.3"/>
  <cols>
    <col min="1" max="1" width="26.21875" customWidth="1"/>
    <col min="2" max="2" width="18.6640625" customWidth="1"/>
    <col min="3" max="3" width="19.109375" customWidth="1"/>
    <col min="4" max="4" width="25.33203125" customWidth="1"/>
  </cols>
  <sheetData>
    <row r="1" spans="1:4" x14ac:dyDescent="0.3">
      <c r="A1" t="s">
        <v>0</v>
      </c>
      <c r="B1" t="s">
        <v>55</v>
      </c>
      <c r="C1" t="s">
        <v>56</v>
      </c>
      <c r="D1" t="s">
        <v>54</v>
      </c>
    </row>
    <row r="2" spans="1:4" x14ac:dyDescent="0.3">
      <c r="A2" t="s">
        <v>41</v>
      </c>
      <c r="B2">
        <v>71845657.780000001</v>
      </c>
      <c r="C2">
        <v>91590153.489999995</v>
      </c>
      <c r="D2">
        <v>27.481821894456001</v>
      </c>
    </row>
    <row r="3" spans="1:4" x14ac:dyDescent="0.3">
      <c r="A3" t="s">
        <v>22</v>
      </c>
      <c r="B3">
        <v>52283155.32</v>
      </c>
      <c r="C3">
        <v>71155309.400000006</v>
      </c>
      <c r="D3">
        <v>36.096050371276647</v>
      </c>
    </row>
    <row r="4" spans="1:4" x14ac:dyDescent="0.3">
      <c r="A4" t="s">
        <v>19</v>
      </c>
      <c r="B4">
        <v>45363567.530000001</v>
      </c>
      <c r="C4">
        <v>61767776.32</v>
      </c>
      <c r="D4">
        <v>36.161637373761465</v>
      </c>
    </row>
    <row r="5" spans="1:4" x14ac:dyDescent="0.3">
      <c r="A5" t="s">
        <v>33</v>
      </c>
      <c r="B5">
        <v>29529661.169999998</v>
      </c>
      <c r="C5">
        <v>43389692.399999999</v>
      </c>
      <c r="D5">
        <v>46.935964318076195</v>
      </c>
    </row>
    <row r="6" spans="1:4" x14ac:dyDescent="0.3">
      <c r="A6" t="s">
        <v>27</v>
      </c>
      <c r="B6">
        <v>29159323.580000002</v>
      </c>
      <c r="C6">
        <v>38400733.760000005</v>
      </c>
      <c r="D6">
        <v>31.692813979877659</v>
      </c>
    </row>
    <row r="7" spans="1:4" x14ac:dyDescent="0.3">
      <c r="A7" t="s">
        <v>8</v>
      </c>
      <c r="B7">
        <v>27596530.629999999</v>
      </c>
      <c r="C7">
        <v>33257931.23</v>
      </c>
      <c r="D7">
        <v>20.514899774559094</v>
      </c>
    </row>
    <row r="8" spans="1:4" x14ac:dyDescent="0.3">
      <c r="A8" t="s">
        <v>48</v>
      </c>
      <c r="B8">
        <v>23886835.580000002</v>
      </c>
      <c r="C8">
        <v>29099303.109999999</v>
      </c>
      <c r="D8">
        <v>21.821507133260877</v>
      </c>
    </row>
    <row r="9" spans="1:4" x14ac:dyDescent="0.3">
      <c r="A9" t="s">
        <v>9</v>
      </c>
      <c r="B9">
        <v>24218330.91</v>
      </c>
      <c r="C9">
        <v>27516600.330000002</v>
      </c>
      <c r="D9">
        <v>13.618896497273115</v>
      </c>
    </row>
    <row r="10" spans="1:4" x14ac:dyDescent="0.3">
      <c r="A10" t="s">
        <v>30</v>
      </c>
      <c r="B10">
        <v>11806578.010000002</v>
      </c>
      <c r="C10">
        <v>16446759.890000001</v>
      </c>
      <c r="D10">
        <v>39.301666207345022</v>
      </c>
    </row>
    <row r="11" spans="1:4" x14ac:dyDescent="0.3">
      <c r="A11" t="s">
        <v>15</v>
      </c>
      <c r="B11">
        <v>11472165.07</v>
      </c>
      <c r="C11">
        <v>14808157.52</v>
      </c>
      <c r="D11">
        <v>29.079013679150272</v>
      </c>
    </row>
    <row r="12" spans="1:4" x14ac:dyDescent="0.3">
      <c r="A12" t="s">
        <v>16</v>
      </c>
      <c r="B12">
        <v>12055769.940000001</v>
      </c>
      <c r="C12">
        <v>14776785.51</v>
      </c>
      <c r="D12">
        <v>22.570234697096403</v>
      </c>
    </row>
    <row r="13" spans="1:4" x14ac:dyDescent="0.3">
      <c r="A13" t="s">
        <v>44</v>
      </c>
      <c r="B13">
        <v>9845841.25</v>
      </c>
      <c r="C13">
        <v>14727150.029999999</v>
      </c>
      <c r="D13">
        <v>49.577366281423636</v>
      </c>
    </row>
    <row r="14" spans="1:4" x14ac:dyDescent="0.3">
      <c r="A14" t="s">
        <v>11</v>
      </c>
      <c r="B14">
        <v>11707076.300000001</v>
      </c>
      <c r="C14">
        <v>13735452.58</v>
      </c>
      <c r="D14">
        <v>17.326070387018824</v>
      </c>
    </row>
    <row r="15" spans="1:4" x14ac:dyDescent="0.3">
      <c r="A15" t="s">
        <v>21</v>
      </c>
      <c r="B15">
        <v>8345874.1500000004</v>
      </c>
      <c r="C15">
        <v>10995137.300000001</v>
      </c>
      <c r="D15">
        <v>31.743387240029257</v>
      </c>
    </row>
    <row r="16" spans="1:4" x14ac:dyDescent="0.3">
      <c r="A16" t="s">
        <v>17</v>
      </c>
      <c r="B16">
        <v>6428077.8799999999</v>
      </c>
      <c r="C16">
        <v>8924293.6900000013</v>
      </c>
      <c r="D16">
        <v>38.833005084873079</v>
      </c>
    </row>
    <row r="17" spans="1:4" x14ac:dyDescent="0.3">
      <c r="A17" t="s">
        <v>14</v>
      </c>
      <c r="B17">
        <v>6248535.3300000001</v>
      </c>
      <c r="C17">
        <v>8706950.4100000001</v>
      </c>
      <c r="D17">
        <v>39.34386140375716</v>
      </c>
    </row>
    <row r="18" spans="1:4" x14ac:dyDescent="0.3">
      <c r="A18" t="s">
        <v>24</v>
      </c>
      <c r="B18">
        <v>4650330.87</v>
      </c>
      <c r="C18">
        <v>7437835.9000000004</v>
      </c>
      <c r="D18">
        <v>59.942079562179629</v>
      </c>
    </row>
    <row r="19" spans="1:4" x14ac:dyDescent="0.3">
      <c r="A19" t="s">
        <v>37</v>
      </c>
      <c r="B19">
        <v>3371581.08</v>
      </c>
      <c r="C19">
        <v>6429579.5599999996</v>
      </c>
      <c r="D19">
        <v>90.699241911750178</v>
      </c>
    </row>
    <row r="20" spans="1:4" x14ac:dyDescent="0.3">
      <c r="A20" t="s">
        <v>38</v>
      </c>
      <c r="B20">
        <v>1876061.59</v>
      </c>
      <c r="C20">
        <v>5893410</v>
      </c>
      <c r="D20">
        <v>214.13734130125226</v>
      </c>
    </row>
    <row r="21" spans="1:4" x14ac:dyDescent="0.3">
      <c r="A21" t="s">
        <v>43</v>
      </c>
      <c r="B21">
        <v>4462262.53</v>
      </c>
      <c r="C21">
        <v>5666681.9100000001</v>
      </c>
      <c r="D21">
        <v>26.99122635440277</v>
      </c>
    </row>
    <row r="22" spans="1:4" x14ac:dyDescent="0.3">
      <c r="A22" t="s">
        <v>31</v>
      </c>
      <c r="B22">
        <v>3302915.05</v>
      </c>
      <c r="C22">
        <v>5074552.21</v>
      </c>
      <c r="D22">
        <v>53.638592975620135</v>
      </c>
    </row>
    <row r="23" spans="1:4" x14ac:dyDescent="0.3">
      <c r="A23" t="s">
        <v>13</v>
      </c>
      <c r="B23">
        <v>2450722.4500000002</v>
      </c>
      <c r="C23">
        <v>3564645.85</v>
      </c>
      <c r="D23">
        <v>45.452858196977786</v>
      </c>
    </row>
    <row r="24" spans="1:4" x14ac:dyDescent="0.3">
      <c r="A24" t="s">
        <v>28</v>
      </c>
      <c r="B24">
        <v>1763860.59</v>
      </c>
      <c r="C24">
        <v>3021748.0399999996</v>
      </c>
      <c r="D24">
        <v>71.314448382794211</v>
      </c>
    </row>
    <row r="25" spans="1:4" x14ac:dyDescent="0.3">
      <c r="A25" t="s">
        <v>36</v>
      </c>
      <c r="B25">
        <v>2143652.84</v>
      </c>
      <c r="C25">
        <v>2324016.98</v>
      </c>
      <c r="D25">
        <v>8.4138689173196592</v>
      </c>
    </row>
    <row r="26" spans="1:4" x14ac:dyDescent="0.3">
      <c r="A26" t="s">
        <v>29</v>
      </c>
      <c r="B26">
        <v>982087.16</v>
      </c>
      <c r="C26">
        <v>1909198.08</v>
      </c>
      <c r="D26">
        <v>94.402101744207712</v>
      </c>
    </row>
    <row r="27" spans="1:4" x14ac:dyDescent="0.3">
      <c r="A27" t="s">
        <v>47</v>
      </c>
      <c r="B27">
        <v>1001120.77</v>
      </c>
      <c r="C27">
        <v>1467466.28</v>
      </c>
      <c r="D27">
        <v>46.582342907539513</v>
      </c>
    </row>
    <row r="28" spans="1:4" x14ac:dyDescent="0.3">
      <c r="A28" t="s">
        <v>7</v>
      </c>
      <c r="B28">
        <v>461570.02</v>
      </c>
      <c r="C28">
        <v>903740.32</v>
      </c>
      <c r="D28">
        <v>95.797014719456854</v>
      </c>
    </row>
    <row r="29" spans="1:4" x14ac:dyDescent="0.3">
      <c r="A29" t="s">
        <v>49</v>
      </c>
      <c r="B29">
        <v>236115.9</v>
      </c>
      <c r="C29">
        <v>879484.3</v>
      </c>
      <c r="D29">
        <v>272.47991346622575</v>
      </c>
    </row>
    <row r="30" spans="1:4" x14ac:dyDescent="0.3">
      <c r="A30" t="s">
        <v>12</v>
      </c>
      <c r="B30">
        <v>339356.17</v>
      </c>
      <c r="C30">
        <v>655490.67000000004</v>
      </c>
      <c r="D30">
        <v>93.157139297040061</v>
      </c>
    </row>
    <row r="31" spans="1:4" x14ac:dyDescent="0.3">
      <c r="A31" t="s">
        <v>25</v>
      </c>
      <c r="B31">
        <v>361161.31</v>
      </c>
      <c r="C31">
        <v>639615.99</v>
      </c>
      <c r="D31">
        <v>77.099808946866432</v>
      </c>
    </row>
    <row r="32" spans="1:4" x14ac:dyDescent="0.3">
      <c r="A32" t="s">
        <v>26</v>
      </c>
      <c r="B32">
        <v>296949.14</v>
      </c>
      <c r="C32">
        <v>581913.36</v>
      </c>
      <c r="D32">
        <v>95.963982249620244</v>
      </c>
    </row>
    <row r="33" spans="1:4" x14ac:dyDescent="0.3">
      <c r="A33" t="s">
        <v>34</v>
      </c>
      <c r="B33">
        <v>429959.84</v>
      </c>
      <c r="C33">
        <v>554035.38</v>
      </c>
      <c r="D33">
        <v>28.857471897840497</v>
      </c>
    </row>
    <row r="34" spans="1:4" x14ac:dyDescent="0.3">
      <c r="A34" t="s">
        <v>32</v>
      </c>
      <c r="B34">
        <v>220985.39</v>
      </c>
      <c r="C34">
        <v>494432.52</v>
      </c>
      <c r="D34">
        <v>123.7399133037709</v>
      </c>
    </row>
    <row r="35" spans="1:4" x14ac:dyDescent="0.3">
      <c r="A35" t="s">
        <v>39</v>
      </c>
      <c r="B35">
        <v>214884.76</v>
      </c>
      <c r="C35">
        <v>253903.55</v>
      </c>
      <c r="D35">
        <v>18.158007110415824</v>
      </c>
    </row>
    <row r="36" spans="1:4" x14ac:dyDescent="0.3">
      <c r="A36" t="s">
        <v>40</v>
      </c>
      <c r="B36">
        <v>78104.55</v>
      </c>
      <c r="C36">
        <v>213765.45</v>
      </c>
      <c r="D36">
        <v>173.69141746543576</v>
      </c>
    </row>
    <row r="37" spans="1:4" x14ac:dyDescent="0.3">
      <c r="A37" t="s">
        <v>23</v>
      </c>
      <c r="B37">
        <v>133434.89000000001</v>
      </c>
      <c r="C37">
        <v>161658.26</v>
      </c>
      <c r="D37">
        <v>21.151416994460739</v>
      </c>
    </row>
    <row r="38" spans="1:4" x14ac:dyDescent="0.3">
      <c r="A38" t="s">
        <v>46</v>
      </c>
      <c r="B38">
        <v>118960.54</v>
      </c>
      <c r="C38">
        <v>112451.72</v>
      </c>
      <c r="D38">
        <v>-5.4714109401319062</v>
      </c>
    </row>
    <row r="39" spans="1:4" x14ac:dyDescent="0.3">
      <c r="A39" t="s">
        <v>45</v>
      </c>
      <c r="B39">
        <v>51331.17</v>
      </c>
      <c r="C39">
        <v>73926.83</v>
      </c>
      <c r="D39">
        <v>44.019374582734045</v>
      </c>
    </row>
    <row r="40" spans="1:4" x14ac:dyDescent="0.3">
      <c r="A40" t="s">
        <v>18</v>
      </c>
      <c r="B40">
        <v>51151.64</v>
      </c>
      <c r="C40">
        <v>65849.77</v>
      </c>
      <c r="D40">
        <v>28.734425719292684</v>
      </c>
    </row>
    <row r="41" spans="1:4" x14ac:dyDescent="0.3">
      <c r="A41" t="s">
        <v>42</v>
      </c>
      <c r="B41">
        <v>28271.99</v>
      </c>
      <c r="C41">
        <v>44525.98</v>
      </c>
      <c r="D41">
        <v>57.491496000104704</v>
      </c>
    </row>
  </sheetData>
  <sortState xmlns:xlrd2="http://schemas.microsoft.com/office/spreadsheetml/2017/richdata2" ref="A2:D46">
    <sortCondition descending="1" ref="C1:C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</vt:lpstr>
      <vt:lpstr>2024</vt:lpstr>
      <vt:lpstr>Logic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Vibhor Agarwal</dc:creator>
  <cp:lastModifiedBy>Vibhor Agarwal</cp:lastModifiedBy>
  <dcterms:created xsi:type="dcterms:W3CDTF">2024-06-24T05:37:26Z</dcterms:created>
  <dcterms:modified xsi:type="dcterms:W3CDTF">2024-06-24T07:17:05Z</dcterms:modified>
</cp:coreProperties>
</file>