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Analytix Lab\Case Study\Excel\Sports data analysis\"/>
    </mc:Choice>
  </mc:AlternateContent>
  <xr:revisionPtr revIDLastSave="0" documentId="13_ncr:1_{370C0143-7D27-4D4E-BAA9-AC349E6753C8}" xr6:coauthVersionLast="46" xr6:coauthVersionMax="46" xr10:uidLastSave="{00000000-0000-0000-0000-000000000000}"/>
  <workbookProtection lockStructure="1"/>
  <bookViews>
    <workbookView xWindow="-108" yWindow="-108" windowWidth="23256" windowHeight="12576" tabRatio="758" activeTab="4" xr2:uid="{79EB00AA-E363-4462-86A0-44CFA398920C}"/>
  </bookViews>
  <sheets>
    <sheet name="Question 1" sheetId="2" r:id="rId1"/>
    <sheet name="Question 2" sheetId="6" r:id="rId2"/>
    <sheet name="Question 3" sheetId="10" r:id="rId3"/>
    <sheet name="ANALYSIS" sheetId="7" r:id="rId4"/>
    <sheet name="REPORT" sheetId="11" r:id="rId5"/>
    <sheet name="SPORTSMEN" sheetId="1" r:id="rId6"/>
    <sheet name="SPORT" sheetId="5" r:id="rId7"/>
    <sheet name="LOCATION" sheetId="4" r:id="rId8"/>
  </sheets>
  <definedNames>
    <definedName name="_xlnm._FilterDatabase" localSheetId="3" hidden="1">ANALYSIS!#REF!</definedName>
  </definedNames>
  <calcPr calcId="191029"/>
  <pivotCaches>
    <pivotCache cacheId="0" r:id="rId9"/>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51" i="1" l="1"/>
  <c r="Q33" i="1"/>
  <c r="Q34" i="1"/>
  <c r="Q35" i="1"/>
  <c r="Q36" i="1"/>
  <c r="Q37" i="1"/>
  <c r="Q38" i="1"/>
  <c r="Q39" i="1"/>
  <c r="Q40" i="1"/>
  <c r="Q41" i="1"/>
  <c r="Q42" i="1"/>
  <c r="Q43" i="1"/>
  <c r="Q44" i="1"/>
  <c r="Q45" i="1"/>
  <c r="Q46" i="1"/>
  <c r="Q47" i="1"/>
  <c r="Q48" i="1"/>
  <c r="Q49" i="1"/>
  <c r="Q50" i="1"/>
  <c r="Q14" i="1"/>
  <c r="Q15" i="1"/>
  <c r="Q16" i="1"/>
  <c r="Q17" i="1"/>
  <c r="Q18" i="1"/>
  <c r="Q19" i="1"/>
  <c r="Q20" i="1"/>
  <c r="Q21" i="1"/>
  <c r="Q22" i="1"/>
  <c r="Q23" i="1"/>
  <c r="Q24" i="1"/>
  <c r="Q25" i="1"/>
  <c r="Q26" i="1"/>
  <c r="Q27" i="1"/>
  <c r="Q28" i="1"/>
  <c r="Q29" i="1"/>
  <c r="Q30" i="1"/>
  <c r="Q31" i="1"/>
  <c r="Q32" i="1"/>
  <c r="Q3" i="1"/>
  <c r="Q4" i="1"/>
  <c r="Q5" i="1"/>
  <c r="Q6" i="1"/>
  <c r="Q7" i="1"/>
  <c r="Q8" i="1"/>
  <c r="Q9" i="1"/>
  <c r="Q10" i="1"/>
  <c r="Q11" i="1"/>
  <c r="Q12" i="1"/>
  <c r="Q13" i="1"/>
  <c r="Q2" i="1"/>
  <c r="K3" i="1"/>
  <c r="L3" i="1" s="1"/>
  <c r="M3" i="1" s="1"/>
  <c r="K4" i="1"/>
  <c r="L4" i="1" s="1"/>
  <c r="M4" i="1" s="1"/>
  <c r="K5" i="1"/>
  <c r="L5" i="1" s="1"/>
  <c r="M5" i="1" s="1"/>
  <c r="K6" i="1"/>
  <c r="L6" i="1" s="1"/>
  <c r="M6" i="1" s="1"/>
  <c r="K7" i="1"/>
  <c r="L7" i="1" s="1"/>
  <c r="M7" i="1" s="1"/>
  <c r="K8" i="1"/>
  <c r="L8" i="1" s="1"/>
  <c r="M8" i="1" s="1"/>
  <c r="K9" i="1"/>
  <c r="L9" i="1" s="1"/>
  <c r="M9" i="1" s="1"/>
  <c r="K10" i="1"/>
  <c r="L10" i="1" s="1"/>
  <c r="M10" i="1" s="1"/>
  <c r="K11" i="1"/>
  <c r="L11" i="1" s="1"/>
  <c r="M11" i="1" s="1"/>
  <c r="K12" i="1"/>
  <c r="L12" i="1" s="1"/>
  <c r="M12" i="1" s="1"/>
  <c r="K13" i="1"/>
  <c r="L13" i="1" s="1"/>
  <c r="M13" i="1" s="1"/>
  <c r="K14" i="1"/>
  <c r="L14" i="1" s="1"/>
  <c r="M14" i="1" s="1"/>
  <c r="K15" i="1"/>
  <c r="L15" i="1" s="1"/>
  <c r="M15" i="1" s="1"/>
  <c r="K16" i="1"/>
  <c r="L16" i="1" s="1"/>
  <c r="M16" i="1" s="1"/>
  <c r="K17" i="1"/>
  <c r="L17" i="1" s="1"/>
  <c r="M17" i="1" s="1"/>
  <c r="K18" i="1"/>
  <c r="L18" i="1" s="1"/>
  <c r="M18" i="1" s="1"/>
  <c r="K19" i="1"/>
  <c r="L19" i="1" s="1"/>
  <c r="M19" i="1" s="1"/>
  <c r="K20" i="1"/>
  <c r="L20" i="1" s="1"/>
  <c r="M20" i="1" s="1"/>
  <c r="K21" i="1"/>
  <c r="L21" i="1" s="1"/>
  <c r="M21" i="1" s="1"/>
  <c r="K22" i="1"/>
  <c r="L22" i="1" s="1"/>
  <c r="M22" i="1" s="1"/>
  <c r="K23" i="1"/>
  <c r="L23" i="1" s="1"/>
  <c r="M23" i="1" s="1"/>
  <c r="K24" i="1"/>
  <c r="L24" i="1" s="1"/>
  <c r="M24" i="1" s="1"/>
  <c r="K25" i="1"/>
  <c r="L25" i="1" s="1"/>
  <c r="M25" i="1" s="1"/>
  <c r="K26" i="1"/>
  <c r="L26" i="1" s="1"/>
  <c r="M26" i="1" s="1"/>
  <c r="K27" i="1"/>
  <c r="L27" i="1" s="1"/>
  <c r="M27" i="1" s="1"/>
  <c r="K28" i="1"/>
  <c r="L28" i="1" s="1"/>
  <c r="M28" i="1" s="1"/>
  <c r="K29" i="1"/>
  <c r="L29" i="1" s="1"/>
  <c r="M29" i="1" s="1"/>
  <c r="K30" i="1"/>
  <c r="L30" i="1" s="1"/>
  <c r="M30" i="1" s="1"/>
  <c r="K31" i="1"/>
  <c r="L31" i="1" s="1"/>
  <c r="M31" i="1" s="1"/>
  <c r="K32" i="1"/>
  <c r="L32" i="1" s="1"/>
  <c r="M32" i="1" s="1"/>
  <c r="K33" i="1"/>
  <c r="L33" i="1" s="1"/>
  <c r="M33" i="1" s="1"/>
  <c r="K34" i="1"/>
  <c r="L34" i="1" s="1"/>
  <c r="M34" i="1" s="1"/>
  <c r="K35" i="1"/>
  <c r="L35" i="1" s="1"/>
  <c r="M35" i="1" s="1"/>
  <c r="K36" i="1"/>
  <c r="L36" i="1" s="1"/>
  <c r="M36" i="1" s="1"/>
  <c r="K37" i="1"/>
  <c r="L37" i="1" s="1"/>
  <c r="M37" i="1" s="1"/>
  <c r="K38" i="1"/>
  <c r="L38" i="1" s="1"/>
  <c r="M38" i="1" s="1"/>
  <c r="K39" i="1"/>
  <c r="L39" i="1" s="1"/>
  <c r="M39" i="1" s="1"/>
  <c r="K40" i="1"/>
  <c r="L40" i="1" s="1"/>
  <c r="M40" i="1" s="1"/>
  <c r="K41" i="1"/>
  <c r="L41" i="1" s="1"/>
  <c r="M41" i="1" s="1"/>
  <c r="K42" i="1"/>
  <c r="L42" i="1" s="1"/>
  <c r="M42" i="1" s="1"/>
  <c r="K43" i="1"/>
  <c r="L43" i="1" s="1"/>
  <c r="M43" i="1" s="1"/>
  <c r="K44" i="1"/>
  <c r="L44" i="1" s="1"/>
  <c r="M44" i="1" s="1"/>
  <c r="K45" i="1"/>
  <c r="L45" i="1" s="1"/>
  <c r="M45" i="1" s="1"/>
  <c r="K46" i="1"/>
  <c r="L46" i="1" s="1"/>
  <c r="M46" i="1" s="1"/>
  <c r="K47" i="1"/>
  <c r="L47" i="1" s="1"/>
  <c r="M47" i="1" s="1"/>
  <c r="K48" i="1"/>
  <c r="L48" i="1" s="1"/>
  <c r="M48" i="1" s="1"/>
  <c r="K49" i="1"/>
  <c r="L49" i="1" s="1"/>
  <c r="M49" i="1" s="1"/>
  <c r="K50" i="1"/>
  <c r="L50" i="1" s="1"/>
  <c r="M50" i="1" s="1"/>
  <c r="K51" i="1"/>
  <c r="L51" i="1" s="1"/>
  <c r="M51" i="1" s="1"/>
  <c r="K2" i="1"/>
  <c r="L2" i="1" s="1"/>
  <c r="M2" i="1" s="1"/>
  <c r="N26"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2" i="1"/>
  <c r="H12" i="7" l="1"/>
  <c r="I13" i="7"/>
  <c r="H11" i="7"/>
  <c r="I12" i="7"/>
  <c r="H5" i="7"/>
  <c r="H10" i="7"/>
  <c r="I11" i="7"/>
  <c r="H6" i="7"/>
  <c r="H9" i="7"/>
  <c r="I10" i="7"/>
  <c r="H7" i="7"/>
  <c r="H8" i="7"/>
  <c r="I9" i="7"/>
  <c r="H15" i="7"/>
  <c r="I5" i="7"/>
  <c r="I8" i="7"/>
  <c r="H14" i="7"/>
  <c r="I15" i="7"/>
  <c r="I7" i="7"/>
  <c r="H13" i="7"/>
  <c r="I14" i="7"/>
  <c r="I6" i="7"/>
</calcChain>
</file>

<file path=xl/sharedStrings.xml><?xml version="1.0" encoding="utf-8"?>
<sst xmlns="http://schemas.openxmlformats.org/spreadsheetml/2006/main" count="1008" uniqueCount="424">
  <si>
    <t>PREFIX</t>
  </si>
  <si>
    <t>FIRSTNAME</t>
  </si>
  <si>
    <t>MIDDLENAME</t>
  </si>
  <si>
    <t>LASTNAME</t>
  </si>
  <si>
    <t>BIRTHDATE</t>
  </si>
  <si>
    <t>ZODIAC</t>
  </si>
  <si>
    <t>Ms.</t>
  </si>
  <si>
    <t>Annie</t>
  </si>
  <si>
    <t>Abbott</t>
  </si>
  <si>
    <t>Libra</t>
  </si>
  <si>
    <t>Aurelie</t>
  </si>
  <si>
    <t>Liesuchke</t>
  </si>
  <si>
    <t>Aquarius</t>
  </si>
  <si>
    <t>Sr.</t>
  </si>
  <si>
    <t>Tomas</t>
  </si>
  <si>
    <t>Ferreira</t>
  </si>
  <si>
    <t>Filho</t>
  </si>
  <si>
    <t>Cancer</t>
  </si>
  <si>
    <t>Darby</t>
  </si>
  <si>
    <t>Cruickshank</t>
  </si>
  <si>
    <t>Taurus</t>
  </si>
  <si>
    <t>Dr.</t>
  </si>
  <si>
    <t>Jaydon</t>
  </si>
  <si>
    <t>Borer</t>
  </si>
  <si>
    <t>Mr.</t>
  </si>
  <si>
    <t xml:space="preserve">Moriah </t>
  </si>
  <si>
    <t>Lynch</t>
  </si>
  <si>
    <t>Sagittarius</t>
  </si>
  <si>
    <t>Amiya</t>
  </si>
  <si>
    <t>Eichmann</t>
  </si>
  <si>
    <t>Leo</t>
  </si>
  <si>
    <t>Pierce</t>
  </si>
  <si>
    <t>Rau</t>
  </si>
  <si>
    <t>Amelia</t>
  </si>
  <si>
    <t>Stevens</t>
  </si>
  <si>
    <t>Toby</t>
  </si>
  <si>
    <t>Simpson</t>
  </si>
  <si>
    <t>Sir</t>
  </si>
  <si>
    <t>Ethan</t>
  </si>
  <si>
    <t>Murphy</t>
  </si>
  <si>
    <t>Scorpio</t>
  </si>
  <si>
    <t>Mrs.</t>
  </si>
  <si>
    <t>Ashley</t>
  </si>
  <si>
    <t>Wood</t>
  </si>
  <si>
    <t>Megan</t>
  </si>
  <si>
    <t>Scott</t>
  </si>
  <si>
    <t>Hr.</t>
  </si>
  <si>
    <t>Helmut</t>
  </si>
  <si>
    <t>Weinhae</t>
  </si>
  <si>
    <t>Virgo</t>
  </si>
  <si>
    <t>Prof.</t>
  </si>
  <si>
    <t>Milena</t>
  </si>
  <si>
    <t>Schotin</t>
  </si>
  <si>
    <t>Pisces</t>
  </si>
  <si>
    <t>Lothar</t>
  </si>
  <si>
    <t>Birnbaum</t>
  </si>
  <si>
    <t>Pietro</t>
  </si>
  <si>
    <t>Stolze</t>
  </si>
  <si>
    <t xml:space="preserve">Richard </t>
  </si>
  <si>
    <t>Tlustek</t>
  </si>
  <si>
    <t>Earnestine</t>
  </si>
  <si>
    <t>Raynor</t>
  </si>
  <si>
    <t>Jason</t>
  </si>
  <si>
    <t>Gaylord</t>
  </si>
  <si>
    <t>Capricorn</t>
  </si>
  <si>
    <t>Kendrick</t>
  </si>
  <si>
    <t>Sauer</t>
  </si>
  <si>
    <t>Annabell</t>
  </si>
  <si>
    <t>Olson</t>
  </si>
  <si>
    <t>Aries</t>
  </si>
  <si>
    <t>Jena</t>
  </si>
  <si>
    <t>Upton</t>
  </si>
  <si>
    <t>Shanny</t>
  </si>
  <si>
    <t>Bins</t>
  </si>
  <si>
    <t>Tia</t>
  </si>
  <si>
    <t>Abshire</t>
  </si>
  <si>
    <t>Isabel</t>
  </si>
  <si>
    <t>Runolfsdottir</t>
  </si>
  <si>
    <t>Barney</t>
  </si>
  <si>
    <t>Wesack</t>
  </si>
  <si>
    <t>Baruch</t>
  </si>
  <si>
    <t>Kade</t>
  </si>
  <si>
    <t>Liesbeth</t>
  </si>
  <si>
    <t>Rosemann</t>
  </si>
  <si>
    <t>Mme.</t>
  </si>
  <si>
    <t>Valentine</t>
  </si>
  <si>
    <t>Moreau</t>
  </si>
  <si>
    <t>Paulette</t>
  </si>
  <si>
    <t>Durand</t>
  </si>
  <si>
    <t>Laure-Alix</t>
  </si>
  <si>
    <t>Chevalier</t>
  </si>
  <si>
    <t>M.</t>
  </si>
  <si>
    <t>Claude</t>
  </si>
  <si>
    <t>Toussaint</t>
  </si>
  <si>
    <t>Victor</t>
  </si>
  <si>
    <t>Lenoir</t>
  </si>
  <si>
    <t>Arthur</t>
  </si>
  <si>
    <t>Benjamin</t>
  </si>
  <si>
    <t>Lebrun-Brun</t>
  </si>
  <si>
    <t>Antoine</t>
  </si>
  <si>
    <t>Maillard</t>
  </si>
  <si>
    <t>Bernard</t>
  </si>
  <si>
    <t>Hoarau-Guyon</t>
  </si>
  <si>
    <t>Hidalgo</t>
  </si>
  <si>
    <t>Cantu</t>
  </si>
  <si>
    <t>Tercero</t>
  </si>
  <si>
    <t>Hadalgo</t>
  </si>
  <si>
    <t>Polanco</t>
  </si>
  <si>
    <t>Gemini</t>
  </si>
  <si>
    <t>Sra.</t>
  </si>
  <si>
    <t>Laura</t>
  </si>
  <si>
    <t>Oliviera</t>
  </si>
  <si>
    <t>Ainhoa</t>
  </si>
  <si>
    <t>Garza</t>
  </si>
  <si>
    <t>Banda</t>
  </si>
  <si>
    <t>Carolota</t>
  </si>
  <si>
    <t>Mateos</t>
  </si>
  <si>
    <t>Mw.</t>
  </si>
  <si>
    <t>Elize</t>
  </si>
  <si>
    <t>Prins</t>
  </si>
  <si>
    <t>dhr.</t>
  </si>
  <si>
    <t>Ryan</t>
  </si>
  <si>
    <t>Pham</t>
  </si>
  <si>
    <t>Mw</t>
  </si>
  <si>
    <t>Elise</t>
  </si>
  <si>
    <t>Rotteveel</t>
  </si>
  <si>
    <t>Fru.</t>
  </si>
  <si>
    <t>Mirjam</t>
  </si>
  <si>
    <t>Soderberg</t>
  </si>
  <si>
    <t>H.</t>
  </si>
  <si>
    <t>Berndt</t>
  </si>
  <si>
    <t>Palsson</t>
  </si>
  <si>
    <t>Adriano</t>
  </si>
  <si>
    <t>Pontes</t>
  </si>
  <si>
    <t>Sobrinho</t>
  </si>
  <si>
    <t>S No</t>
  </si>
  <si>
    <t>LANGUAGE</t>
  </si>
  <si>
    <t>COUNTRYCODE</t>
  </si>
  <si>
    <t>Female</t>
  </si>
  <si>
    <t>English</t>
  </si>
  <si>
    <t>USA</t>
  </si>
  <si>
    <t>US</t>
  </si>
  <si>
    <t>Male</t>
  </si>
  <si>
    <t>Portuguese</t>
  </si>
  <si>
    <t>BRAZIL</t>
  </si>
  <si>
    <t>BR</t>
  </si>
  <si>
    <t>UK</t>
  </si>
  <si>
    <t>GB</t>
  </si>
  <si>
    <t>German</t>
  </si>
  <si>
    <t>GERMANY</t>
  </si>
  <si>
    <t>DE</t>
  </si>
  <si>
    <t>AUSTRALIA</t>
  </si>
  <si>
    <t>OZ</t>
  </si>
  <si>
    <t>AUSTRIA</t>
  </si>
  <si>
    <t>AU</t>
  </si>
  <si>
    <t>French</t>
  </si>
  <si>
    <t>FRANCE</t>
  </si>
  <si>
    <t>FR</t>
  </si>
  <si>
    <t>Spanish</t>
  </si>
  <si>
    <t>ARGENTINA</t>
  </si>
  <si>
    <t>AG</t>
  </si>
  <si>
    <t>SPAIN</t>
  </si>
  <si>
    <t>ES</t>
  </si>
  <si>
    <t>Dutch</t>
  </si>
  <si>
    <t>NETHERLANDS</t>
  </si>
  <si>
    <t>DU</t>
  </si>
  <si>
    <t>Swedish</t>
  </si>
  <si>
    <t>SWEDEN</t>
  </si>
  <si>
    <t>SV</t>
  </si>
  <si>
    <t>PR</t>
  </si>
  <si>
    <t>GENDER</t>
  </si>
  <si>
    <t>SPORTS LOCATION</t>
  </si>
  <si>
    <t>SPORTS</t>
  </si>
  <si>
    <t>INDOOR</t>
  </si>
  <si>
    <t>Cycling Track</t>
  </si>
  <si>
    <t>Boxing</t>
  </si>
  <si>
    <t>OUTDOOR</t>
  </si>
  <si>
    <t>Football</t>
  </si>
  <si>
    <t>Alpine Skiing</t>
  </si>
  <si>
    <t>Water Polo</t>
  </si>
  <si>
    <t>Fencing</t>
  </si>
  <si>
    <t>Cycling Road</t>
  </si>
  <si>
    <t>Curling</t>
  </si>
  <si>
    <t>Shooting</t>
  </si>
  <si>
    <t>Freestyle Skiing</t>
  </si>
  <si>
    <t>Archery</t>
  </si>
  <si>
    <t>Rugby</t>
  </si>
  <si>
    <t>Canoe Sprint</t>
  </si>
  <si>
    <t>Cycling BMX</t>
  </si>
  <si>
    <t>Handball</t>
  </si>
  <si>
    <t>Cycling Mountain Bike</t>
  </si>
  <si>
    <t>Short Track Speed Skating</t>
  </si>
  <si>
    <t>Basketball</t>
  </si>
  <si>
    <t>Triathlon</t>
  </si>
  <si>
    <t>Equestrian / Dressage</t>
  </si>
  <si>
    <t>Beach Volleyball</t>
  </si>
  <si>
    <t>Canoe Slalom</t>
  </si>
  <si>
    <t>Volleyball</t>
  </si>
  <si>
    <t>Golf</t>
  </si>
  <si>
    <t>Diving</t>
  </si>
  <si>
    <t>Hockey</t>
  </si>
  <si>
    <t>Sailing</t>
  </si>
  <si>
    <t>Athletics</t>
  </si>
  <si>
    <t>Gymnastics Artistic</t>
  </si>
  <si>
    <t>Judo</t>
  </si>
  <si>
    <t>Biathlon</t>
  </si>
  <si>
    <t>Swimming</t>
  </si>
  <si>
    <t>EYECOLOR</t>
  </si>
  <si>
    <t>BLOODTYPE</t>
  </si>
  <si>
    <t>Green</t>
  </si>
  <si>
    <t>A−</t>
  </si>
  <si>
    <t>Brown</t>
  </si>
  <si>
    <t>O−</t>
  </si>
  <si>
    <t>Amber</t>
  </si>
  <si>
    <t>Blue</t>
  </si>
  <si>
    <t>B−</t>
  </si>
  <si>
    <t>A+</t>
  </si>
  <si>
    <t>O+</t>
  </si>
  <si>
    <t>Gray</t>
  </si>
  <si>
    <t>B+</t>
  </si>
  <si>
    <t>Populate the FULLNAME consisting of the following fields ONLY, in the prescribed format: PREFIX FIRSTNAME LASTNAME. (Note: All UPPERCASE)</t>
  </si>
  <si>
    <t>FULL NAME</t>
  </si>
  <si>
    <t>MEMBER ID</t>
  </si>
  <si>
    <t>COLUMN</t>
  </si>
  <si>
    <t>TASK</t>
  </si>
  <si>
    <t>TASK 1: STANDARDIZING THE DATASET</t>
  </si>
  <si>
    <t>SHEET</t>
  </si>
  <si>
    <t>REPORT</t>
  </si>
  <si>
    <t>COUNTRY NAME</t>
  </si>
  <si>
    <t>Col B</t>
  </si>
  <si>
    <t>Col K</t>
  </si>
  <si>
    <t>Col L</t>
  </si>
  <si>
    <t>We are a part of XYZ Co Pvt Ltd company who is in the business of organizing the sports events at international level. Countries nominate sportsmen from different departments and our team has been given the responsibility to systematize the membership roster and generate different reports as per business requirements.</t>
  </si>
  <si>
    <t>EMAIL</t>
  </si>
  <si>
    <t>SPORTSMEN</t>
  </si>
  <si>
    <t>Get the COUNTRY NAME to which these sportsmen belong to. Make use of LOCATION sheet to get the required data</t>
  </si>
  <si>
    <t>Populate the LANGUAGE spoken by the sportsmen.  Make use of LOCATION sheet to get the required data</t>
  </si>
  <si>
    <t>Col M</t>
  </si>
  <si>
    <t>SPORT LOCATION</t>
  </si>
  <si>
    <t>SALARY</t>
  </si>
  <si>
    <t>Col Q</t>
  </si>
  <si>
    <t>Populate the SPORT LOCATION of the sport played by each player.  Make use of SPORT sheet to get the required data</t>
  </si>
  <si>
    <t>TASK 2: DATA FORMATTING</t>
  </si>
  <si>
    <t>Col A</t>
  </si>
  <si>
    <t>Display MEMBER ID as always 3 digit number (Note: 001, 002…, 020,… etc)</t>
  </si>
  <si>
    <t>Col G</t>
  </si>
  <si>
    <t>WEIGHT</t>
  </si>
  <si>
    <t>Col N</t>
  </si>
  <si>
    <t>Display the units for the WEIGHT column (Prescribed format example: 80 kg)</t>
  </si>
  <si>
    <t>Format the BIRTHDATE as dd mmm' yyyy (Prescribed format example: 09 May' 1986)</t>
  </si>
  <si>
    <t>Col S</t>
  </si>
  <si>
    <r>
      <t xml:space="preserve">Format the SALARY to show the data in thousands. If SALARY is less than 100,000 then display data with 2 decimal places else display data with one decimal place. In both cases units should be thousands (k)
</t>
    </r>
    <r>
      <rPr>
        <u/>
        <sz val="10"/>
        <color theme="2" tint="-0.89999084444715716"/>
        <rFont val="Calibri"/>
        <family val="2"/>
      </rPr>
      <t>e.g.</t>
    </r>
    <r>
      <rPr>
        <sz val="10"/>
        <color theme="2" tint="-0.89999084444715716"/>
        <rFont val="Calibri"/>
        <family val="2"/>
      </rPr>
      <t xml:space="preserve">
87670 --&gt; </t>
    </r>
    <r>
      <rPr>
        <b/>
        <sz val="10"/>
        <color theme="2" tint="-0.89999084444715716"/>
        <rFont val="Calibri"/>
        <family val="2"/>
      </rPr>
      <t>87.67 k</t>
    </r>
    <r>
      <rPr>
        <sz val="10"/>
        <color theme="2" tint="-0.89999084444715716"/>
        <rFont val="Calibri"/>
        <family val="2"/>
      </rPr>
      <t xml:space="preserve"> and 123250 --&gt; </t>
    </r>
    <r>
      <rPr>
        <b/>
        <sz val="10"/>
        <color theme="2" tint="-0.89999084444715716"/>
        <rFont val="Calibri"/>
        <family val="2"/>
      </rPr>
      <t>123.2 k</t>
    </r>
  </si>
  <si>
    <t>STAGE 1
(Data Cleaning)</t>
  </si>
  <si>
    <t>STAGE 2
(Data Analysis)</t>
  </si>
  <si>
    <t>TASK 1: SUMMARIZE DATA - PIVOT TABLE</t>
  </si>
  <si>
    <t>TASK 2: SUMMARIZE DATA - EXCEL FUNCTIONS</t>
  </si>
  <si>
    <t>ANALYSIS</t>
  </si>
  <si>
    <t>RANGE</t>
  </si>
  <si>
    <t>Range B3</t>
  </si>
  <si>
    <t xml:space="preserve">Create a PIVOT table in the worksheet ANALYSIS, starting at cell B3, with the following details: </t>
  </si>
  <si>
    <t>Instructions: Make use of data from SPORTSMEN worksheet after attempting Question 1</t>
  </si>
  <si>
    <t>In COLUMNS; Group : GENDER.</t>
  </si>
  <si>
    <t>In ROWS; Group : COUNTRY (Note: use COUNTRY NAMES)</t>
  </si>
  <si>
    <t>In VALUES; Calculate the count of candidates from each COUNTRY and GENDER type</t>
  </si>
  <si>
    <t>Remove GRAND TOTALs</t>
  </si>
  <si>
    <t>Range G4</t>
  </si>
  <si>
    <t>Range H4:I4</t>
  </si>
  <si>
    <t>Range G5:G16</t>
  </si>
  <si>
    <t>Starting from range RANGE H4; get the distinct GENDER. Use remove duplicates option and transpose the data</t>
  </si>
  <si>
    <t>Starting from range RANGE G5; get the distinct COUNTRY (Note: use COUNTRY NAMES)</t>
  </si>
  <si>
    <t>In the cross table, get the count of candidates from each COUNTRY and GENDER type</t>
  </si>
  <si>
    <t>Range H5:I16</t>
  </si>
  <si>
    <t>STAGE 3
(Generate Report)</t>
  </si>
  <si>
    <t>Create a SUMMARY table in the worksheet ANALYSIS, starting at cell G4, with the following details.</t>
  </si>
  <si>
    <t>Range A3</t>
  </si>
  <si>
    <t>Create a PIVOT table report in the worksheet REPORT, starting at cell A3, with the following information.</t>
  </si>
  <si>
    <t>Change the report layout to TABULAR form</t>
  </si>
  <si>
    <t>Remove expand and collapse buttons</t>
  </si>
  <si>
    <t>Allow user to filter the data by SPORT LOCATION</t>
  </si>
  <si>
    <t>Report should contain MEMBER ID, FULL NAME, EMAIL, GENDER, YEAR OF BIRTH (Note: don't display quarters, months and dates), COUNTRY NAME, LANGUAGE and SPORT played by them</t>
  </si>
  <si>
    <t>Range A1</t>
  </si>
  <si>
    <t>GENERATE REPORT - PIVOT TABLE</t>
  </si>
  <si>
    <r>
      <t xml:space="preserve">Generate the EMAIL ADDRESS for those members, who speak English, in the prescribed format : </t>
    </r>
    <r>
      <rPr>
        <b/>
        <sz val="10"/>
        <color theme="2" tint="-0.89999084444715716"/>
        <rFont val="Calibri"/>
        <family val="2"/>
      </rPr>
      <t>lastname.firstname@xyz.org</t>
    </r>
    <r>
      <rPr>
        <sz val="10"/>
        <color theme="2" tint="-0.89999084444715716"/>
        <rFont val="Calibri"/>
        <family val="2"/>
      </rPr>
      <t xml:space="preserve"> (Note: All lowercase) and for all other members, format should be </t>
    </r>
    <r>
      <rPr>
        <b/>
        <sz val="10"/>
        <color theme="2" tint="-0.89999084444715716"/>
        <rFont val="Calibri"/>
        <family val="2"/>
      </rPr>
      <t xml:space="preserve">lastname.firstname@xyz.com </t>
    </r>
    <r>
      <rPr>
        <sz val="10"/>
        <color theme="2" tint="-0.89999084444715716"/>
        <rFont val="Calibri"/>
        <family val="2"/>
      </rPr>
      <t>(Note: All lowercase)</t>
    </r>
  </si>
  <si>
    <t>Column Labels</t>
  </si>
  <si>
    <t>Row Labels</t>
  </si>
  <si>
    <t>Count of MEMBER ID</t>
  </si>
  <si>
    <t>(All)</t>
  </si>
  <si>
    <t>DHR. RYAN PHAM</t>
  </si>
  <si>
    <t>DR. ANNABELL OLSON</t>
  </si>
  <si>
    <t>DR. EARNESTINE RAYNOR</t>
  </si>
  <si>
    <t>DR. JAYDON BORER</t>
  </si>
  <si>
    <t>DR. JENA UPTON</t>
  </si>
  <si>
    <t>DR. SHANNY BINS</t>
  </si>
  <si>
    <t>DR. TIA ABSHIRE</t>
  </si>
  <si>
    <t>FRU. MIRJAM SODERBERG</t>
  </si>
  <si>
    <t>H. BERNDT PALSSON</t>
  </si>
  <si>
    <t>HR. BARNEY WESACK</t>
  </si>
  <si>
    <t>HR. BARUCH KADE</t>
  </si>
  <si>
    <t>HR. HELMUT WEINHAE</t>
  </si>
  <si>
    <t>HR. LOTHAR BIRNBAUM</t>
  </si>
  <si>
    <t>HR. PIETRO STOLZE</t>
  </si>
  <si>
    <t>HR. RICHARD  TLUSTEK</t>
  </si>
  <si>
    <t>M. ANTOINE MAILLARD</t>
  </si>
  <si>
    <t>M. ARTHUR LENOIR</t>
  </si>
  <si>
    <t>M. BENJAMIN LEBRUN-BRUN</t>
  </si>
  <si>
    <t>M. BERNARD HOARAU-GUYON</t>
  </si>
  <si>
    <t>M. CLAUDE TOUSSAINT</t>
  </si>
  <si>
    <t>M. VICTOR LENOIR</t>
  </si>
  <si>
    <t>MME. LAURE-ALIX CHEVALIER</t>
  </si>
  <si>
    <t>MME. PAULETTE DURAND</t>
  </si>
  <si>
    <t>MME. VALENTINE MOREAU</t>
  </si>
  <si>
    <t>MR. JASON GAYLORD</t>
  </si>
  <si>
    <t>MR. KENDRICK SAUER</t>
  </si>
  <si>
    <t>MR. MORIAH  LYNCH</t>
  </si>
  <si>
    <t>MR. PIERCE RAU</t>
  </si>
  <si>
    <t>MR. TOBY SIMPSON</t>
  </si>
  <si>
    <t>MRS. ASHLEY WOOD</t>
  </si>
  <si>
    <t>MS. AMELIA STEVENS</t>
  </si>
  <si>
    <t>MS. AMIYA EICHMANN</t>
  </si>
  <si>
    <t>MS. ANNIE ABBOTT</t>
  </si>
  <si>
    <t>MS. AURELIE LIESUCHKE</t>
  </si>
  <si>
    <t>MS. DARBY CRUICKSHANK</t>
  </si>
  <si>
    <t>MS. ISABEL RUNOLFSDOTTIR</t>
  </si>
  <si>
    <t>MS. MEGAN SCOTT</t>
  </si>
  <si>
    <t>MW ELISE ROTTEVEEL</t>
  </si>
  <si>
    <t>MW. ELIZE PRINS</t>
  </si>
  <si>
    <t>PROF. LIESBETH ROSEMANN</t>
  </si>
  <si>
    <t>PROF. MILENA SCHOTIN</t>
  </si>
  <si>
    <t>SIR ETHAN MURPHY</t>
  </si>
  <si>
    <t>SR. ADRIANO SOBRINHO</t>
  </si>
  <si>
    <t>SR. HADALGO POLANCO</t>
  </si>
  <si>
    <t>SR. HIDALGO TERCERO</t>
  </si>
  <si>
    <t>SR. TOMAS FILHO</t>
  </si>
  <si>
    <t>SRA. AINHOA GARZA</t>
  </si>
  <si>
    <t>SRA. CAROLOTA MATEOS</t>
  </si>
  <si>
    <t>SRA. ISABEL BANDA</t>
  </si>
  <si>
    <t>SRA. LAURA OLIVIERA</t>
  </si>
  <si>
    <t>abbott.annie@gmail.org</t>
  </si>
  <si>
    <t>abshire.tia@gmail.org</t>
  </si>
  <si>
    <t>banda.isabel@gmail.com</t>
  </si>
  <si>
    <t>bins.shanny@gmail.org</t>
  </si>
  <si>
    <t>birnbaum.lothar@gmail.com</t>
  </si>
  <si>
    <t>borer.jaydon@gmail.org</t>
  </si>
  <si>
    <t>chevalier.laure-alix@gmail.com</t>
  </si>
  <si>
    <t>cruickshank.darby@gmail.org</t>
  </si>
  <si>
    <t>durand.paulette@gmail.com</t>
  </si>
  <si>
    <t>eichmann.amiya@gmail.org</t>
  </si>
  <si>
    <t>filho.tomas@gmail.com</t>
  </si>
  <si>
    <t>garza.ainhoa@gmail.com</t>
  </si>
  <si>
    <t>gaylord.jason@gmail.org</t>
  </si>
  <si>
    <t>hoarau-guyon.bernard@gmail.com</t>
  </si>
  <si>
    <t>kade.baruch@gmail.com</t>
  </si>
  <si>
    <t>lebrun-brun.benjamin@gmail.com</t>
  </si>
  <si>
    <t>lenoir.arthur@gmail.com</t>
  </si>
  <si>
    <t>lenoir.victor@gmail.com</t>
  </si>
  <si>
    <t>liesuchke.aurelie@gmail.org</t>
  </si>
  <si>
    <t>lynch.moriah @gmail.org</t>
  </si>
  <si>
    <t>maillard.antoine@gmail.com</t>
  </si>
  <si>
    <t>mateos.carolota@gmail.com</t>
  </si>
  <si>
    <t>moreau.valentine@gmail.com</t>
  </si>
  <si>
    <t>murphy.ethan@gmail.org</t>
  </si>
  <si>
    <t>oliviera.laura@gmail.com</t>
  </si>
  <si>
    <t>olson.annabell@gmail.org</t>
  </si>
  <si>
    <t>palsson.berndt@gmail.com</t>
  </si>
  <si>
    <t>pham.ryan@gmail.com</t>
  </si>
  <si>
    <t>polanco.hadalgo@gmail.com</t>
  </si>
  <si>
    <t>prins.elize@gmail.com</t>
  </si>
  <si>
    <t>rau.pierce@gmail.org</t>
  </si>
  <si>
    <t>raynor.earnestine@gmail.org</t>
  </si>
  <si>
    <t>rosemann.liesbeth@gmail.com</t>
  </si>
  <si>
    <t>rotteveel.elise@gmail.com</t>
  </si>
  <si>
    <t>runolfsdottir.isabel@gmail.org</t>
  </si>
  <si>
    <t>sauer.kendrick@gmail.org</t>
  </si>
  <si>
    <t>schotin.milena@gmail.com</t>
  </si>
  <si>
    <t>scott.megan@gmail.org</t>
  </si>
  <si>
    <t>simpson.toby@gmail.org</t>
  </si>
  <si>
    <t>sobrinho.adriano@gmail.com</t>
  </si>
  <si>
    <t>soderberg.mirjam@gmail.com</t>
  </si>
  <si>
    <t>stevens.amelia@gmail.org</t>
  </si>
  <si>
    <t>stolze.pietro@gmail.com</t>
  </si>
  <si>
    <t>tercero.hidalgo@gmail.com</t>
  </si>
  <si>
    <t>tlustek.richard @gmail.com</t>
  </si>
  <si>
    <t>toussaint.claude@gmail.com</t>
  </si>
  <si>
    <t>upton.jena@gmail.org</t>
  </si>
  <si>
    <t>weinhae.helmut@gmail.com</t>
  </si>
  <si>
    <t>wesack.barney@gmail.com</t>
  </si>
  <si>
    <t>wood.ashley@gmail.org</t>
  </si>
  <si>
    <t>Summary</t>
  </si>
  <si>
    <t>Years</t>
  </si>
  <si>
    <t>1955</t>
  </si>
  <si>
    <t>1959</t>
  </si>
  <si>
    <t>1960</t>
  </si>
  <si>
    <t>1963</t>
  </si>
  <si>
    <t>1964</t>
  </si>
  <si>
    <t>1965</t>
  </si>
  <si>
    <t>1966</t>
  </si>
  <si>
    <t>1968</t>
  </si>
  <si>
    <t>1969</t>
  </si>
  <si>
    <t>1970</t>
  </si>
  <si>
    <t>1971</t>
  </si>
  <si>
    <t>1972</t>
  </si>
  <si>
    <t>1973</t>
  </si>
  <si>
    <t>1974</t>
  </si>
  <si>
    <t>1975</t>
  </si>
  <si>
    <t>1976</t>
  </si>
  <si>
    <t>1977</t>
  </si>
  <si>
    <t>1978</t>
  </si>
  <si>
    <t>1979</t>
  </si>
  <si>
    <t>1980</t>
  </si>
  <si>
    <t>1981</t>
  </si>
  <si>
    <t>1982</t>
  </si>
  <si>
    <t>1983</t>
  </si>
  <si>
    <t>1984</t>
  </si>
  <si>
    <t>1986</t>
  </si>
  <si>
    <t>1987</t>
  </si>
  <si>
    <t>1988</t>
  </si>
  <si>
    <t>1989</t>
  </si>
  <si>
    <t>1990</t>
  </si>
  <si>
    <t>1992</t>
  </si>
  <si>
    <t>1993</t>
  </si>
  <si>
    <t>1994</t>
  </si>
  <si>
    <t>1996</t>
  </si>
  <si>
    <t>1997</t>
  </si>
  <si>
    <t>1999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</si>
</sst>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000"/>
    <numFmt numFmtId="166" formatCode="[$-F800]dddd\,\ mmmm\ dd\,\ yyyy"/>
    <numFmt numFmtId="167" formatCode="0\ &quot;Kg&quot;"/>
    <numFmt numFmtId="168" formatCode="0.00,\ &quot;k&quot;"/>
    <numFmt numFmtId="169" formatCode="0.0,\ &quot;k&quot;"/>
    <numFmt numFmtId="170" formatCode="0\ &quot;kg&quot;"/>
    <numFmt numFmtId="171" formatCode="dd\ mmm\'\ yyyy"/>
  </numFmts>
  <fonts count="13" x14ac:knownFonts="1">
    <font>
      <sz val="11"/>
      <color theme="1"/>
      <name val="Calibri"/>
      <family val="2"/>
      <scheme val="minor"/>
    </font>
    <font>
      <b/>
      <sz val="10"/>
      <color theme="1"/>
      <name val="Calibri"/>
      <family val="2"/>
    </font>
    <font>
      <b/>
      <sz val="10"/>
      <color theme="9" tint="-0.499984740745262"/>
      <name val="Calibri"/>
      <family val="2"/>
    </font>
    <font>
      <b/>
      <sz val="12"/>
      <color theme="1" tint="0.249977111117893"/>
      <name val="Calibri"/>
      <family val="2"/>
    </font>
    <font>
      <b/>
      <sz val="10"/>
      <color theme="1"/>
      <name val="Calibri"/>
      <family val="2"/>
      <scheme val="minor"/>
    </font>
    <font>
      <b/>
      <i/>
      <sz val="12"/>
      <color theme="1"/>
      <name val="Calibri"/>
      <family val="2"/>
      <scheme val="minor"/>
    </font>
    <font>
      <sz val="10"/>
      <color theme="2" tint="-0.89999084444715716"/>
      <name val="Calibri"/>
      <family val="2"/>
      <scheme val="minor"/>
    </font>
    <font>
      <sz val="10"/>
      <color theme="2" tint="-0.89999084444715716"/>
      <name val="Calibri"/>
      <family val="2"/>
    </font>
    <font>
      <u/>
      <sz val="10"/>
      <color theme="2" tint="-0.89999084444715716"/>
      <name val="Calibri"/>
      <family val="2"/>
    </font>
    <font>
      <b/>
      <sz val="10"/>
      <color theme="2" tint="-0.89999084444715716"/>
      <name val="Calibri"/>
      <family val="2"/>
    </font>
    <font>
      <b/>
      <sz val="12"/>
      <color theme="2" tint="-0.89999084444715716"/>
      <name val="Calibri"/>
      <family val="2"/>
      <scheme val="minor"/>
    </font>
    <font>
      <b/>
      <sz val="16"/>
      <color theme="0"/>
      <name val="Calibri"/>
      <family val="2"/>
      <scheme val="minor"/>
    </font>
    <font>
      <b/>
      <sz val="11"/>
      <color theme="1"/>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3" tint="0.59999389629810485"/>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right style="medium">
        <color theme="0" tint="-0.34998626667073579"/>
      </right>
      <top/>
      <bottom style="medium">
        <color theme="0" tint="-0.34998626667073579"/>
      </bottom>
      <diagonal/>
    </border>
    <border>
      <left/>
      <right style="medium">
        <color theme="1"/>
      </right>
      <top/>
      <bottom/>
      <diagonal/>
    </border>
    <border>
      <left style="medium">
        <color theme="0" tint="-0.34998626667073579"/>
      </left>
      <right style="thin">
        <color theme="0" tint="-0.34998626667073579"/>
      </right>
      <top style="thin">
        <color theme="0" tint="-0.34998626667073579"/>
      </top>
      <bottom/>
      <diagonal/>
    </border>
    <border>
      <left style="medium">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medium">
        <color theme="0" tint="-0.34998626667073579"/>
      </right>
      <top style="thin">
        <color theme="0" tint="-0.34998626667073579"/>
      </top>
      <bottom style="double">
        <color theme="0" tint="-0.34998626667073579"/>
      </bottom>
      <diagonal/>
    </border>
    <border>
      <left/>
      <right/>
      <top/>
      <bottom style="medium">
        <color theme="0" tint="-0.34998626667073579"/>
      </bottom>
      <diagonal/>
    </border>
    <border>
      <left style="medium">
        <color theme="0" tint="-0.34998626667073579"/>
      </left>
      <right/>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s>
  <cellStyleXfs count="1">
    <xf numFmtId="0" fontId="0" fillId="0" borderId="0"/>
  </cellStyleXfs>
  <cellXfs count="62">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0" fontId="0" fillId="0" borderId="1" xfId="0" applyBorder="1" applyAlignment="1">
      <alignment horizontal="right"/>
    </xf>
    <xf numFmtId="0" fontId="1" fillId="2" borderId="1" xfId="0" applyFont="1" applyFill="1" applyBorder="1" applyAlignment="1">
      <alignment horizontal="left"/>
    </xf>
    <xf numFmtId="0" fontId="0" fillId="0" borderId="1" xfId="0" applyFill="1" applyBorder="1" applyAlignment="1">
      <alignment horizontal="left"/>
    </xf>
    <xf numFmtId="0" fontId="1" fillId="2" borderId="2" xfId="0" applyFont="1" applyFill="1" applyBorder="1" applyAlignment="1">
      <alignment horizontal="left"/>
    </xf>
    <xf numFmtId="164" fontId="1" fillId="2" borderId="1" xfId="0" applyNumberFormat="1" applyFont="1" applyFill="1" applyBorder="1" applyAlignment="1">
      <alignment horizontal="left"/>
    </xf>
    <xf numFmtId="0" fontId="4" fillId="0" borderId="19" xfId="0" applyFont="1" applyBorder="1"/>
    <xf numFmtId="0" fontId="2" fillId="0" borderId="19" xfId="0" applyFont="1" applyBorder="1" applyAlignment="1"/>
    <xf numFmtId="0" fontId="6" fillId="0" borderId="11" xfId="0" applyFont="1" applyBorder="1"/>
    <xf numFmtId="0" fontId="6" fillId="0" borderId="6" xfId="0" applyFont="1" applyBorder="1"/>
    <xf numFmtId="0" fontId="7" fillId="0" borderId="12" xfId="0" applyFont="1" applyBorder="1" applyAlignment="1"/>
    <xf numFmtId="0" fontId="6" fillId="0" borderId="16" xfId="0" applyFont="1" applyFill="1" applyBorder="1"/>
    <xf numFmtId="0" fontId="6" fillId="0" borderId="17" xfId="0" applyFont="1" applyFill="1" applyBorder="1"/>
    <xf numFmtId="0" fontId="7" fillId="0" borderId="18" xfId="0" applyFont="1" applyBorder="1" applyAlignment="1"/>
    <xf numFmtId="0" fontId="7" fillId="0" borderId="6" xfId="0" applyFont="1" applyBorder="1" applyAlignment="1"/>
    <xf numFmtId="0" fontId="7" fillId="0" borderId="17" xfId="0" applyFont="1" applyBorder="1" applyAlignment="1">
      <alignment horizontal="left" vertical="center" wrapText="1"/>
    </xf>
    <xf numFmtId="0" fontId="6" fillId="0" borderId="21" xfId="0" applyFont="1" applyBorder="1"/>
    <xf numFmtId="0" fontId="10" fillId="6" borderId="7" xfId="0" applyFont="1" applyFill="1" applyBorder="1"/>
    <xf numFmtId="0" fontId="0" fillId="3" borderId="0" xfId="0" applyFill="1"/>
    <xf numFmtId="0" fontId="0" fillId="3" borderId="0" xfId="0" applyFill="1" applyAlignment="1">
      <alignment horizontal="left"/>
    </xf>
    <xf numFmtId="0" fontId="5" fillId="3" borderId="0" xfId="0" applyFont="1" applyFill="1" applyAlignment="1">
      <alignment horizontal="left" vertical="center" indent="1"/>
    </xf>
    <xf numFmtId="0" fontId="7" fillId="0" borderId="6" xfId="0" applyFont="1" applyBorder="1" applyAlignment="1">
      <alignment wrapText="1"/>
    </xf>
    <xf numFmtId="0" fontId="6" fillId="0" borderId="5" xfId="0" applyFont="1" applyBorder="1"/>
    <xf numFmtId="0" fontId="6" fillId="0" borderId="15" xfId="0" applyFont="1" applyBorder="1"/>
    <xf numFmtId="0" fontId="7" fillId="0" borderId="5" xfId="0" applyFont="1" applyBorder="1" applyAlignment="1"/>
    <xf numFmtId="0" fontId="7" fillId="0" borderId="12" xfId="0" applyFont="1" applyBorder="1" applyAlignment="1">
      <alignment vertical="center" wrapText="1"/>
    </xf>
    <xf numFmtId="0" fontId="1" fillId="2" borderId="6" xfId="0" applyFont="1" applyFill="1" applyBorder="1" applyAlignment="1"/>
    <xf numFmtId="0" fontId="0" fillId="0" borderId="6" xfId="0" applyBorder="1" applyAlignment="1">
      <alignment horizontal="left"/>
    </xf>
    <xf numFmtId="0" fontId="0" fillId="0" borderId="6" xfId="0" applyBorder="1"/>
    <xf numFmtId="165" fontId="0" fillId="0" borderId="1" xfId="0" applyNumberFormat="1" applyBorder="1"/>
    <xf numFmtId="166" fontId="1" fillId="2" borderId="1" xfId="0" applyNumberFormat="1" applyFont="1" applyFill="1" applyBorder="1" applyAlignment="1">
      <alignment horizontal="left"/>
    </xf>
    <xf numFmtId="166" fontId="0" fillId="0" borderId="0" xfId="0" applyNumberFormat="1"/>
    <xf numFmtId="167" fontId="0" fillId="0" borderId="1" xfId="0" applyNumberFormat="1" applyBorder="1" applyAlignment="1">
      <alignment horizontal="center"/>
    </xf>
    <xf numFmtId="168" fontId="0" fillId="0" borderId="1" xfId="0" applyNumberFormat="1" applyBorder="1"/>
    <xf numFmtId="169" fontId="0" fillId="0" borderId="1" xfId="0" applyNumberFormat="1" applyBorder="1"/>
    <xf numFmtId="0" fontId="0" fillId="0" borderId="0" xfId="0" pivotButton="1" applyAlignment="1">
      <alignment horizontal="center"/>
    </xf>
    <xf numFmtId="0" fontId="0" fillId="0" borderId="0" xfId="0" applyAlignment="1">
      <alignment horizontal="center"/>
    </xf>
    <xf numFmtId="0" fontId="0" fillId="0" borderId="0" xfId="0" pivotButton="1" applyAlignment="1">
      <alignment horizontal="center" vertical="center"/>
    </xf>
    <xf numFmtId="0" fontId="0" fillId="0" borderId="0" xfId="0" applyAlignment="1">
      <alignment horizontal="center" vertical="center"/>
    </xf>
    <xf numFmtId="0" fontId="0" fillId="0" borderId="0" xfId="0" applyAlignment="1">
      <alignment horizontal="left" vertical="top"/>
    </xf>
    <xf numFmtId="0" fontId="0" fillId="0" borderId="0" xfId="0" pivotButton="1" applyAlignment="1">
      <alignment horizontal="left" vertical="top"/>
    </xf>
    <xf numFmtId="0" fontId="0" fillId="0" borderId="0" xfId="0" applyAlignment="1">
      <alignment vertical="top"/>
    </xf>
    <xf numFmtId="0" fontId="0" fillId="0" borderId="0" xfId="0" pivotButton="1" applyAlignment="1">
      <alignment vertical="top"/>
    </xf>
    <xf numFmtId="0" fontId="0" fillId="0" borderId="1" xfId="0" applyBorder="1" applyAlignment="1">
      <alignment horizontal="center"/>
    </xf>
    <xf numFmtId="0" fontId="0" fillId="0" borderId="1" xfId="0" applyBorder="1" applyAlignment="1">
      <alignment horizontal="left" vertical="top"/>
    </xf>
    <xf numFmtId="0" fontId="12" fillId="0" borderId="1" xfId="0" applyFont="1" applyBorder="1"/>
    <xf numFmtId="0" fontId="0" fillId="0" borderId="0" xfId="0" applyNumberFormat="1" applyAlignment="1">
      <alignment horizontal="center"/>
    </xf>
    <xf numFmtId="170" fontId="0" fillId="0" borderId="0" xfId="0" applyNumberFormat="1" applyAlignment="1">
      <alignment horizontal="center" vertical="center"/>
    </xf>
    <xf numFmtId="171" fontId="0" fillId="0" borderId="1" xfId="0" applyNumberFormat="1" applyBorder="1" applyAlignment="1">
      <alignment horizontal="right"/>
    </xf>
    <xf numFmtId="0" fontId="3" fillId="6" borderId="0" xfId="0" applyFont="1" applyFill="1" applyBorder="1" applyAlignment="1">
      <alignment horizontal="left"/>
    </xf>
    <xf numFmtId="0" fontId="3" fillId="6" borderId="14" xfId="0" applyFont="1" applyFill="1" applyBorder="1" applyAlignment="1">
      <alignment horizontal="left"/>
    </xf>
    <xf numFmtId="0" fontId="11" fillId="5" borderId="8"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20"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5" fillId="4" borderId="3" xfId="0" applyFont="1" applyFill="1" applyBorder="1" applyAlignment="1">
      <alignment horizontal="left" vertical="center" wrapText="1" indent="1"/>
    </xf>
    <xf numFmtId="0" fontId="5" fillId="4" borderId="4" xfId="0" applyFont="1" applyFill="1" applyBorder="1" applyAlignment="1">
      <alignment horizontal="left" vertical="center" wrapText="1" indent="1"/>
    </xf>
  </cellXfs>
  <cellStyles count="1">
    <cellStyle name="Normal" xfId="0" builtinId="0"/>
  </cellStyles>
  <dxfs count="344">
    <dxf>
      <alignment vertical="center"/>
    </dxf>
    <dxf>
      <alignment horizontal="center"/>
    </dxf>
    <dxf>
      <alignment horizontal="general"/>
    </dxf>
    <dxf>
      <alignment horizontal="genera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center"/>
    </dxf>
    <dxf>
      <alignment vertical="center"/>
    </dxf>
    <dxf>
      <alignment vertical="center"/>
    </dxf>
    <dxf>
      <alignment horizontal="center"/>
    </dxf>
    <dxf>
      <alignment horizontal="center"/>
    </dxf>
    <dxf>
      <alignment horizontal="center"/>
    </dxf>
    <dxf>
      <numFmt numFmtId="169" formatCode="0.0,\ &quot;k&quot;"/>
    </dxf>
    <dxf>
      <numFmt numFmtId="169" formatCode="0.0,\ &quot;k&quot;"/>
    </dxf>
    <dxf>
      <numFmt numFmtId="169" formatCode="0.0,\ &quot;k&quot;"/>
    </dxf>
    <dxf>
      <numFmt numFmtId="169" formatCode="0.0,\ &quot;k&quot;"/>
    </dxf>
    <dxf>
      <numFmt numFmtId="169" formatCode="0.0,\ &quot;k&quot;"/>
    </dxf>
    <dxf>
      <numFmt numFmtId="169" formatCode="0.0,\ &quot;k&quot;"/>
    </dxf>
    <dxf>
      <numFmt numFmtId="169" formatCode="0.0,\ &quot;k&quot;"/>
    </dxf>
    <dxf>
      <numFmt numFmtId="169" formatCode="0.0,\ &quot;k&quot;"/>
    </dxf>
    <dxf>
      <numFmt numFmtId="168" formatCode="0.00,\ &quot;k&quot;"/>
    </dxf>
    <dxf>
      <numFmt numFmtId="170" formatCode="0\ &quot;kg&quo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4250.889831712964" createdVersion="6" refreshedVersion="6" minRefreshableVersion="3" recordCount="51" xr:uid="{28D304E3-0FCA-426A-90AC-FE0D5EF0FF8D}">
  <cacheSource type="worksheet">
    <worksheetSource ref="A1:S1048576" sheet="SPORTSMEN"/>
  </cacheSource>
  <cacheFields count="21">
    <cacheField name="MEMBER ID" numFmtId="0">
      <sharedItems containsString="0" containsBlank="1" containsNumber="1" containsInteger="1" minValue="1" maxValue="50" count="51">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m/>
      </sharedItems>
    </cacheField>
    <cacheField name="FULL NAME" numFmtId="0">
      <sharedItems containsBlank="1" count="51">
        <s v="MS. ANNIE ABBOTT"/>
        <s v="MS. AURELIE LIESUCHKE"/>
        <s v="SR. TOMAS FILHO"/>
        <s v="MS. DARBY CRUICKSHANK"/>
        <s v="DR. JAYDON BORER"/>
        <s v="MR. MORIAH  LYNCH"/>
        <s v="MS. AMIYA EICHMANN"/>
        <s v="MR. PIERCE RAU"/>
        <s v="MS. AMELIA STEVENS"/>
        <s v="MR. TOBY SIMPSON"/>
        <s v="SIR ETHAN MURPHY"/>
        <s v="MRS. ASHLEY WOOD"/>
        <s v="MS. MEGAN SCOTT"/>
        <s v="HR. HELMUT WEINHAE"/>
        <s v="PROF. MILENA SCHOTIN"/>
        <s v="HR. LOTHAR BIRNBAUM"/>
        <s v="HR. PIETRO STOLZE"/>
        <s v="HR. RICHARD  TLUSTEK"/>
        <s v="DR. EARNESTINE RAYNOR"/>
        <s v="MR. JASON GAYLORD"/>
        <s v="MR. KENDRICK SAUER"/>
        <s v="DR. ANNABELL OLSON"/>
        <s v="DR. JENA UPTON"/>
        <s v="DR. SHANNY BINS"/>
        <s v="DR. TIA ABSHIRE"/>
        <s v="MS. ISABEL RUNOLFSDOTTIR"/>
        <s v="HR. BARNEY WESACK"/>
        <s v="HR. BARUCH KADE"/>
        <s v="PROF. LIESBETH ROSEMANN"/>
        <s v="MME. VALENTINE MOREAU"/>
        <s v="MME. PAULETTE DURAND"/>
        <s v="MME. LAURE-ALIX CHEVALIER"/>
        <s v="M. CLAUDE TOUSSAINT"/>
        <s v="M. VICTOR LENOIR"/>
        <s v="M. ARTHUR LENOIR"/>
        <s v="M. BENJAMIN LEBRUN-BRUN"/>
        <s v="M. ANTOINE MAILLARD"/>
        <s v="M. BERNARD HOARAU-GUYON"/>
        <s v="SR. HIDALGO TERCERO"/>
        <s v="SR. HADALGO POLANCO"/>
        <s v="SRA. LAURA OLIVIERA"/>
        <s v="SRA. AINHOA GARZA"/>
        <s v="SRA. ISABEL BANDA"/>
        <s v="SRA. CAROLOTA MATEOS"/>
        <s v="MW. ELIZE PRINS"/>
        <s v="DHR. RYAN PHAM"/>
        <s v="MW ELISE ROTTEVEEL"/>
        <s v="FRU. MIRJAM SODERBERG"/>
        <s v="H. BERNDT PALSSON"/>
        <s v="SR. ADRIANO SOBRINHO"/>
        <m/>
      </sharedItems>
    </cacheField>
    <cacheField name="PREFIX" numFmtId="0">
      <sharedItems containsBlank="1"/>
    </cacheField>
    <cacheField name="FIRSTNAME" numFmtId="0">
      <sharedItems containsBlank="1"/>
    </cacheField>
    <cacheField name="MIDDLENAME" numFmtId="0">
      <sharedItems containsBlank="1"/>
    </cacheField>
    <cacheField name="LASTNAME" numFmtId="0">
      <sharedItems containsBlank="1"/>
    </cacheField>
    <cacheField name="BIRTHDATE" numFmtId="0">
      <sharedItems containsNonDate="0" containsDate="1" containsString="0" containsBlank="1" minDate="1955-07-30T00:00:00" maxDate="1999-08-29T00:00:00" count="51">
        <d v="1997-09-26T00:00:00"/>
        <d v="1992-02-07T00:00:00"/>
        <d v="1969-07-10T00:00:00"/>
        <d v="1975-05-18T00:00:00"/>
        <d v="1970-05-18T00:00:00"/>
        <d v="1992-12-06T00:00:00"/>
        <d v="1999-07-29T00:00:00"/>
        <d v="1963-05-10T00:00:00"/>
        <d v="1971-02-01T00:00:00"/>
        <d v="1964-12-21T00:00:00"/>
        <d v="1986-11-17T00:00:00"/>
        <d v="1977-10-14T00:00:00"/>
        <d v="1977-02-12T00:00:00"/>
        <d v="1959-08-26T00:00:00"/>
        <d v="1965-03-03T00:00:00"/>
        <d v="1969-07-21T00:00:00"/>
        <d v="1972-10-10T00:00:00"/>
        <d v="1959-08-31T00:00:00"/>
        <d v="1977-05-17T00:00:00"/>
        <d v="1976-01-08T00:00:00"/>
        <d v="1996-07-22T00:00:00"/>
        <d v="1964-04-16T00:00:00"/>
        <d v="1955-12-14T00:00:00"/>
        <d v="1999-08-28T00:00:00"/>
        <d v="1966-07-21T00:00:00"/>
        <d v="1978-03-21T00:00:00"/>
        <d v="1970-07-18T00:00:00"/>
        <d v="1982-03-10T00:00:00"/>
        <d v="1994-01-27T00:00:00"/>
        <d v="1979-10-09T00:00:00"/>
        <d v="1989-12-25T00:00:00"/>
        <d v="1970-12-23T00:00:00"/>
        <d v="1980-11-04T00:00:00"/>
        <d v="1981-10-16T00:00:00"/>
        <d v="1955-07-30T00:00:00"/>
        <d v="1975-02-03T00:00:00"/>
        <d v="1986-06-22T00:00:00"/>
        <d v="1983-01-11T00:00:00"/>
        <d v="1984-11-30T00:00:00"/>
        <d v="1988-06-20T00:00:00"/>
        <d v="1974-02-16T00:00:00"/>
        <d v="1990-03-09T00:00:00"/>
        <d v="1960-01-12T00:00:00"/>
        <d v="1965-07-29T00:00:00"/>
        <d v="1960-05-08T00:00:00"/>
        <d v="1973-10-03T00:00:00"/>
        <d v="1968-04-08T00:00:00"/>
        <d v="1997-05-17T00:00:00"/>
        <d v="1987-02-24T00:00:00"/>
        <d v="1993-07-28T00:00:00"/>
        <m/>
      </sharedItems>
      <fieldGroup par="20" base="6">
        <rangePr groupBy="months" startDate="1955-07-30T00:00:00" endDate="1999-08-29T00:00:00"/>
        <groupItems count="14">
          <s v="(blank)"/>
          <s v="Jan"/>
          <s v="Feb"/>
          <s v="Mar"/>
          <s v="Apr"/>
          <s v="May"/>
          <s v="Jun"/>
          <s v="Jul"/>
          <s v="Aug"/>
          <s v="Sep"/>
          <s v="Oct"/>
          <s v="Nov"/>
          <s v="Dec"/>
          <s v="&gt;29-08-1999"/>
        </groupItems>
      </fieldGroup>
    </cacheField>
    <cacheField name="ZODIAC" numFmtId="0">
      <sharedItems containsBlank="1"/>
    </cacheField>
    <cacheField name="GENDER" numFmtId="0">
      <sharedItems containsBlank="1" count="3">
        <s v="Female"/>
        <s v="Male"/>
        <m/>
      </sharedItems>
    </cacheField>
    <cacheField name="COUNTRYCODE" numFmtId="0">
      <sharedItems containsBlank="1"/>
    </cacheField>
    <cacheField name="COUNTRY NAME" numFmtId="0">
      <sharedItems containsBlank="1" count="12">
        <s v="USA"/>
        <s v="BRAZIL"/>
        <s v="UK"/>
        <s v="GERMANY"/>
        <s v="AUSTRALIA"/>
        <s v="AUSTRIA"/>
        <s v="FRANCE"/>
        <s v="ARGENTINA"/>
        <s v="SPAIN"/>
        <s v="NETHERLANDS"/>
        <s v="SWEDEN"/>
        <m/>
      </sharedItems>
    </cacheField>
    <cacheField name="LANGUAGE" numFmtId="0">
      <sharedItems containsBlank="1"/>
    </cacheField>
    <cacheField name="EMAIL" numFmtId="0">
      <sharedItems containsBlank="1" count="51">
        <s v="abbott.annie@gmail.org"/>
        <s v="liesuchke.aurelie@gmail.org"/>
        <s v="filho.tomas@gmail.com"/>
        <s v="cruickshank.darby@gmail.org"/>
        <s v="borer.jaydon@gmail.org"/>
        <s v="lynch.moriah @gmail.org"/>
        <s v="eichmann.amiya@gmail.org"/>
        <s v="rau.pierce@gmail.org"/>
        <s v="stevens.amelia@gmail.org"/>
        <s v="simpson.toby@gmail.org"/>
        <s v="murphy.ethan@gmail.org"/>
        <s v="wood.ashley@gmail.org"/>
        <s v="scott.megan@gmail.org"/>
        <s v="weinhae.helmut@gmail.com"/>
        <s v="schotin.milena@gmail.com"/>
        <s v="birnbaum.lothar@gmail.com"/>
        <s v="stolze.pietro@gmail.com"/>
        <s v="tlustek.richard @gmail.com"/>
        <s v="raynor.earnestine@gmail.org"/>
        <s v="gaylord.jason@gmail.org"/>
        <s v="sauer.kendrick@gmail.org"/>
        <s v="olson.annabell@gmail.org"/>
        <s v="upton.jena@gmail.org"/>
        <s v="bins.shanny@gmail.org"/>
        <s v="abshire.tia@gmail.org"/>
        <s v="runolfsdottir.isabel@gmail.org"/>
        <s v="wesack.barney@gmail.com"/>
        <s v="kade.baruch@gmail.com"/>
        <s v="rosemann.liesbeth@gmail.com"/>
        <s v="moreau.valentine@gmail.com"/>
        <s v="durand.paulette@gmail.com"/>
        <s v="chevalier.laure-alix@gmail.com"/>
        <s v="toussaint.claude@gmail.com"/>
        <s v="lenoir.victor@gmail.com"/>
        <s v="lenoir.arthur@gmail.com"/>
        <s v="lebrun-brun.benjamin@gmail.com"/>
        <s v="maillard.antoine@gmail.com"/>
        <s v="hoarau-guyon.bernard@gmail.com"/>
        <s v="tercero.hidalgo@gmail.com"/>
        <s v="polanco.hadalgo@gmail.com"/>
        <s v="oliviera.laura@gmail.com"/>
        <s v="garza.ainhoa@gmail.com"/>
        <s v="banda.isabel@gmail.com"/>
        <s v="mateos.carolota@gmail.com"/>
        <s v="prins.elize@gmail.com"/>
        <s v="pham.ryan@gmail.com"/>
        <s v="rotteveel.elise@gmail.com"/>
        <s v="soderberg.mirjam@gmail.com"/>
        <s v="palsson.berndt@gmail.com"/>
        <s v="sobrinho.adriano@gmail.com"/>
        <m/>
      </sharedItems>
    </cacheField>
    <cacheField name="WEIGHT" numFmtId="0">
      <sharedItems containsString="0" containsBlank="1" containsNumber="1" minValue="45.9" maxValue="105.9" count="51">
        <n v="94"/>
        <n v="84.2"/>
        <n v="52.9"/>
        <n v="48.9"/>
        <n v="84.8"/>
        <n v="83.2"/>
        <n v="61.1"/>
        <n v="105.7"/>
        <n v="65.3"/>
        <n v="62.9"/>
        <n v="104.3"/>
        <n v="100.7"/>
        <n v="70.900000000000006"/>
        <n v="68.3"/>
        <n v="105.3"/>
        <n v="48.6"/>
        <n v="105.9"/>
        <n v="71.099999999999994"/>
        <n v="70.3"/>
        <n v="54.7"/>
        <n v="100.9"/>
        <n v="84.3"/>
        <n v="66.8"/>
        <n v="59.4"/>
        <n v="77.8"/>
        <n v="85.9"/>
        <n v="93.4"/>
        <n v="95.5"/>
        <n v="52.2"/>
        <n v="74.599999999999994"/>
        <n v="81.7"/>
        <n v="78.099999999999994"/>
        <n v="57.1"/>
        <n v="56"/>
        <n v="88.6"/>
        <n v="78.2"/>
        <n v="95.8"/>
        <n v="59.7"/>
        <n v="77.7"/>
        <n v="98"/>
        <n v="51.9"/>
        <n v="55.6"/>
        <n v="102.3"/>
        <n v="58.8"/>
        <n v="63.8"/>
        <n v="98.6"/>
        <n v="61.8"/>
        <n v="50"/>
        <n v="45.9"/>
        <n v="92.5"/>
        <m/>
      </sharedItems>
    </cacheField>
    <cacheField name="EYECOLOR" numFmtId="0">
      <sharedItems containsBlank="1"/>
    </cacheField>
    <cacheField name="BLOODTYPE" numFmtId="0">
      <sharedItems containsBlank="1"/>
    </cacheField>
    <cacheField name="SPORT LOCATION" numFmtId="0">
      <sharedItems containsBlank="1" count="3">
        <s v="INDOOR"/>
        <s v="OUTDOOR"/>
        <m/>
      </sharedItems>
    </cacheField>
    <cacheField name="SPORTS" numFmtId="0">
      <sharedItems containsBlank="1" count="33">
        <s v="Cycling Track"/>
        <s v="Boxing"/>
        <s v="Football"/>
        <s v="Alpine Skiing"/>
        <s v="Water Polo"/>
        <s v="Fencing"/>
        <s v="Cycling Road"/>
        <s v="Curling"/>
        <s v="Shooting"/>
        <s v="Freestyle Skiing"/>
        <s v="Archery"/>
        <s v="Rugby"/>
        <s v="Canoe Sprint"/>
        <s v="Cycling BMX"/>
        <s v="Handball"/>
        <s v="Cycling Mountain Bike"/>
        <s v="Short Track Speed Skating"/>
        <s v="Basketball"/>
        <s v="Triathlon"/>
        <s v="Equestrian / Dressage"/>
        <s v="Beach Volleyball"/>
        <s v="Canoe Slalom"/>
        <s v="Volleyball"/>
        <s v="Golf"/>
        <s v="Diving"/>
        <s v="Hockey"/>
        <s v="Sailing"/>
        <s v="Athletics"/>
        <s v="Gymnastics Artistic"/>
        <s v="Judo"/>
        <s v="Biathlon"/>
        <s v="Swimming"/>
        <m/>
      </sharedItems>
    </cacheField>
    <cacheField name="SALARY" numFmtId="0">
      <sharedItems containsString="0" containsBlank="1" containsNumber="1" containsInteger="1" minValue="10241" maxValue="117408"/>
    </cacheField>
    <cacheField name="Quarters" numFmtId="0" databaseField="0">
      <fieldGroup base="6">
        <rangePr groupBy="quarters" startDate="1955-07-30T00:00:00" endDate="1999-08-29T00:00:00"/>
        <groupItems count="6">
          <s v="&lt;30-07-1955"/>
          <s v="Qtr1"/>
          <s v="Qtr2"/>
          <s v="Qtr3"/>
          <s v="Qtr4"/>
          <s v="&gt;29-08-1999"/>
        </groupItems>
      </fieldGroup>
    </cacheField>
    <cacheField name="Years" numFmtId="0" databaseField="0">
      <fieldGroup base="6">
        <rangePr groupBy="years" startDate="1955-07-30T00:00:00" endDate="1999-08-29T00:00:00"/>
        <groupItems count="47">
          <s v="&lt;30-07-1955"/>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gt;29-08-1999"/>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
  <r>
    <x v="0"/>
    <x v="0"/>
    <s v="Ms."/>
    <s v="Annie"/>
    <m/>
    <s v="Abbott"/>
    <x v="0"/>
    <s v="Libra"/>
    <x v="0"/>
    <s v="US"/>
    <x v="0"/>
    <s v="English"/>
    <x v="0"/>
    <x v="0"/>
    <s v="Green"/>
    <s v="A−"/>
    <x v="0"/>
    <x v="0"/>
    <n v="80727"/>
  </r>
  <r>
    <x v="1"/>
    <x v="1"/>
    <s v="Ms."/>
    <s v="Aurelie"/>
    <m/>
    <s v="Liesuchke"/>
    <x v="1"/>
    <s v="Aquarius"/>
    <x v="0"/>
    <s v="US"/>
    <x v="0"/>
    <s v="English"/>
    <x v="1"/>
    <x v="1"/>
    <s v="Brown"/>
    <s v="O−"/>
    <x v="0"/>
    <x v="1"/>
    <n v="87471"/>
  </r>
  <r>
    <x v="2"/>
    <x v="2"/>
    <s v="Sr."/>
    <s v="Tomas"/>
    <s v="Ferreira"/>
    <s v="Filho"/>
    <x v="2"/>
    <s v="Cancer"/>
    <x v="1"/>
    <s v="BR"/>
    <x v="1"/>
    <s v="Portuguese"/>
    <x v="2"/>
    <x v="2"/>
    <s v="Amber"/>
    <s v="A−"/>
    <x v="1"/>
    <x v="2"/>
    <n v="64724"/>
  </r>
  <r>
    <x v="3"/>
    <x v="3"/>
    <s v="Ms."/>
    <s v="Darby"/>
    <m/>
    <s v="Cruickshank"/>
    <x v="3"/>
    <s v="Taurus"/>
    <x v="0"/>
    <s v="US"/>
    <x v="0"/>
    <s v="English"/>
    <x v="3"/>
    <x v="3"/>
    <s v="Green"/>
    <s v="O−"/>
    <x v="1"/>
    <x v="3"/>
    <n v="110823"/>
  </r>
  <r>
    <x v="4"/>
    <x v="4"/>
    <s v="Dr."/>
    <s v="Jaydon"/>
    <m/>
    <s v="Borer"/>
    <x v="4"/>
    <s v="Taurus"/>
    <x v="1"/>
    <s v="US"/>
    <x v="0"/>
    <s v="English"/>
    <x v="4"/>
    <x v="4"/>
    <s v="Blue"/>
    <s v="B−"/>
    <x v="0"/>
    <x v="4"/>
    <n v="56916"/>
  </r>
  <r>
    <x v="5"/>
    <x v="5"/>
    <s v="Mr."/>
    <s v="Moriah "/>
    <m/>
    <s v="Lynch"/>
    <x v="5"/>
    <s v="Sagittarius"/>
    <x v="1"/>
    <s v="US"/>
    <x v="0"/>
    <s v="English"/>
    <x v="5"/>
    <x v="5"/>
    <s v="Blue"/>
    <s v="O−"/>
    <x v="0"/>
    <x v="5"/>
    <n v="51133"/>
  </r>
  <r>
    <x v="6"/>
    <x v="6"/>
    <s v="Ms."/>
    <s v="Amiya"/>
    <m/>
    <s v="Eichmann"/>
    <x v="6"/>
    <s v="Leo"/>
    <x v="0"/>
    <s v="US"/>
    <x v="0"/>
    <s v="English"/>
    <x v="6"/>
    <x v="6"/>
    <s v="Blue"/>
    <s v="B−"/>
    <x v="1"/>
    <x v="6"/>
    <n v="65465"/>
  </r>
  <r>
    <x v="7"/>
    <x v="7"/>
    <s v="Mr."/>
    <s v="Pierce"/>
    <m/>
    <s v="Rau"/>
    <x v="7"/>
    <s v="Taurus"/>
    <x v="1"/>
    <s v="US"/>
    <x v="0"/>
    <s v="English"/>
    <x v="7"/>
    <x v="7"/>
    <s v="Amber"/>
    <s v="A+"/>
    <x v="0"/>
    <x v="7"/>
    <n v="109885"/>
  </r>
  <r>
    <x v="8"/>
    <x v="8"/>
    <s v="Ms."/>
    <s v="Amelia"/>
    <m/>
    <s v="Stevens"/>
    <x v="8"/>
    <s v="Aquarius"/>
    <x v="0"/>
    <s v="GB"/>
    <x v="2"/>
    <s v="English"/>
    <x v="8"/>
    <x v="8"/>
    <s v="Blue"/>
    <s v="A+"/>
    <x v="0"/>
    <x v="8"/>
    <n v="60061"/>
  </r>
  <r>
    <x v="9"/>
    <x v="9"/>
    <s v="Mr."/>
    <s v="Toby"/>
    <m/>
    <s v="Simpson"/>
    <x v="9"/>
    <s v="Sagittarius"/>
    <x v="1"/>
    <s v="GB"/>
    <x v="2"/>
    <s v="English"/>
    <x v="9"/>
    <x v="9"/>
    <s v="Amber"/>
    <s v="O+"/>
    <x v="1"/>
    <x v="6"/>
    <n v="32758"/>
  </r>
  <r>
    <x v="10"/>
    <x v="10"/>
    <s v="Sir"/>
    <s v="Ethan"/>
    <m/>
    <s v="Murphy"/>
    <x v="10"/>
    <s v="Scorpio"/>
    <x v="1"/>
    <s v="GB"/>
    <x v="2"/>
    <s v="English"/>
    <x v="10"/>
    <x v="10"/>
    <s v="Brown"/>
    <s v="O+"/>
    <x v="1"/>
    <x v="9"/>
    <n v="99613"/>
  </r>
  <r>
    <x v="11"/>
    <x v="11"/>
    <s v="Mrs."/>
    <s v="Ashley"/>
    <m/>
    <s v="Wood"/>
    <x v="11"/>
    <s v="Libra"/>
    <x v="0"/>
    <s v="GB"/>
    <x v="2"/>
    <s v="English"/>
    <x v="11"/>
    <x v="11"/>
    <s v="Brown"/>
    <s v="O+"/>
    <x v="1"/>
    <x v="10"/>
    <n v="56595"/>
  </r>
  <r>
    <x v="12"/>
    <x v="12"/>
    <s v="Ms."/>
    <s v="Megan"/>
    <m/>
    <s v="Scott"/>
    <x v="12"/>
    <s v="Aquarius"/>
    <x v="0"/>
    <s v="GB"/>
    <x v="2"/>
    <s v="English"/>
    <x v="12"/>
    <x v="12"/>
    <s v="Green"/>
    <s v="A−"/>
    <x v="1"/>
    <x v="11"/>
    <n v="117408"/>
  </r>
  <r>
    <x v="13"/>
    <x v="13"/>
    <s v="Hr."/>
    <s v="Helmut"/>
    <m/>
    <s v="Weinhae"/>
    <x v="13"/>
    <s v="Virgo"/>
    <x v="1"/>
    <s v="DE"/>
    <x v="3"/>
    <s v="German"/>
    <x v="13"/>
    <x v="13"/>
    <s v="Gray"/>
    <s v="A+"/>
    <x v="1"/>
    <x v="12"/>
    <n v="64862"/>
  </r>
  <r>
    <x v="14"/>
    <x v="14"/>
    <s v="Prof."/>
    <s v="Milena"/>
    <m/>
    <s v="Schotin"/>
    <x v="14"/>
    <s v="Pisces"/>
    <x v="0"/>
    <s v="DE"/>
    <x v="3"/>
    <s v="German"/>
    <x v="14"/>
    <x v="14"/>
    <s v="Gray"/>
    <s v="O+"/>
    <x v="0"/>
    <x v="13"/>
    <n v="10241"/>
  </r>
  <r>
    <x v="15"/>
    <x v="15"/>
    <s v="Hr."/>
    <s v="Lothar"/>
    <m/>
    <s v="Birnbaum"/>
    <x v="15"/>
    <s v="Cancer"/>
    <x v="1"/>
    <s v="DE"/>
    <x v="3"/>
    <s v="German"/>
    <x v="15"/>
    <x v="15"/>
    <s v="Blue"/>
    <s v="O+"/>
    <x v="1"/>
    <x v="3"/>
    <n v="88762"/>
  </r>
  <r>
    <x v="16"/>
    <x v="16"/>
    <s v="Hr."/>
    <s v="Pietro"/>
    <m/>
    <s v="Stolze"/>
    <x v="16"/>
    <s v="Libra"/>
    <x v="1"/>
    <s v="DE"/>
    <x v="3"/>
    <s v="German"/>
    <x v="16"/>
    <x v="16"/>
    <s v="Blue"/>
    <s v="A−"/>
    <x v="0"/>
    <x v="14"/>
    <n v="80757"/>
  </r>
  <r>
    <x v="17"/>
    <x v="17"/>
    <s v="Hr."/>
    <s v="Richard "/>
    <m/>
    <s v="Tlustek"/>
    <x v="17"/>
    <s v="Virgo"/>
    <x v="1"/>
    <s v="DE"/>
    <x v="3"/>
    <s v="German"/>
    <x v="17"/>
    <x v="17"/>
    <s v="Blue"/>
    <s v="A−"/>
    <x v="1"/>
    <x v="15"/>
    <n v="88794"/>
  </r>
  <r>
    <x v="18"/>
    <x v="18"/>
    <s v="Dr."/>
    <s v="Earnestine"/>
    <m/>
    <s v="Raynor"/>
    <x v="18"/>
    <s v="Taurus"/>
    <x v="0"/>
    <s v="OZ"/>
    <x v="4"/>
    <s v="English"/>
    <x v="18"/>
    <x v="18"/>
    <s v="Blue"/>
    <s v="A+"/>
    <x v="0"/>
    <x v="16"/>
    <n v="63526"/>
  </r>
  <r>
    <x v="19"/>
    <x v="19"/>
    <s v="Mr."/>
    <s v="Jason"/>
    <m/>
    <s v="Gaylord"/>
    <x v="19"/>
    <s v="Capricorn"/>
    <x v="1"/>
    <s v="OZ"/>
    <x v="4"/>
    <s v="English"/>
    <x v="19"/>
    <x v="19"/>
    <s v="Brown"/>
    <s v="O−"/>
    <x v="0"/>
    <x v="17"/>
    <n v="46352"/>
  </r>
  <r>
    <x v="20"/>
    <x v="20"/>
    <s v="Mr."/>
    <s v="Kendrick"/>
    <m/>
    <s v="Sauer"/>
    <x v="20"/>
    <s v="Cancer"/>
    <x v="1"/>
    <s v="OZ"/>
    <x v="4"/>
    <s v="English"/>
    <x v="20"/>
    <x v="20"/>
    <s v="Blue"/>
    <s v="B−"/>
    <x v="1"/>
    <x v="18"/>
    <n v="106808"/>
  </r>
  <r>
    <x v="21"/>
    <x v="21"/>
    <s v="Dr."/>
    <s v="Annabell"/>
    <m/>
    <s v="Olson"/>
    <x v="21"/>
    <s v="Aries"/>
    <x v="0"/>
    <s v="OZ"/>
    <x v="4"/>
    <s v="English"/>
    <x v="21"/>
    <x v="21"/>
    <s v="Green"/>
    <s v="A+"/>
    <x v="1"/>
    <x v="19"/>
    <n v="96468"/>
  </r>
  <r>
    <x v="22"/>
    <x v="22"/>
    <s v="Dr."/>
    <s v="Jena"/>
    <m/>
    <s v="Upton"/>
    <x v="22"/>
    <s v="Sagittarius"/>
    <x v="0"/>
    <s v="OZ"/>
    <x v="4"/>
    <s v="English"/>
    <x v="22"/>
    <x v="22"/>
    <s v="Blue"/>
    <s v="O+"/>
    <x v="1"/>
    <x v="20"/>
    <n v="16526"/>
  </r>
  <r>
    <x v="23"/>
    <x v="23"/>
    <s v="Dr."/>
    <s v="Shanny"/>
    <m/>
    <s v="Bins"/>
    <x v="23"/>
    <s v="Virgo"/>
    <x v="0"/>
    <s v="OZ"/>
    <x v="4"/>
    <s v="English"/>
    <x v="23"/>
    <x v="23"/>
    <s v="Amber"/>
    <s v="B−"/>
    <x v="1"/>
    <x v="21"/>
    <n v="21891"/>
  </r>
  <r>
    <x v="24"/>
    <x v="24"/>
    <s v="Dr."/>
    <s v="Tia"/>
    <m/>
    <s v="Abshire"/>
    <x v="24"/>
    <s v="Cancer"/>
    <x v="0"/>
    <s v="OZ"/>
    <x v="4"/>
    <s v="English"/>
    <x v="24"/>
    <x v="24"/>
    <s v="Amber"/>
    <s v="A+"/>
    <x v="1"/>
    <x v="6"/>
    <n v="62037"/>
  </r>
  <r>
    <x v="25"/>
    <x v="25"/>
    <s v="Ms."/>
    <s v="Isabel"/>
    <m/>
    <s v="Runolfsdottir"/>
    <x v="25"/>
    <s v="Aries"/>
    <x v="0"/>
    <s v="OZ"/>
    <x v="4"/>
    <s v="English"/>
    <x v="25"/>
    <x v="25"/>
    <s v="Blue"/>
    <s v="B+"/>
    <x v="0"/>
    <x v="0"/>
    <n v="89737"/>
  </r>
  <r>
    <x v="26"/>
    <x v="26"/>
    <s v="Hr."/>
    <s v="Barney"/>
    <m/>
    <s v="Wesack"/>
    <x v="26"/>
    <s v="Cancer"/>
    <x v="1"/>
    <s v="AU"/>
    <x v="5"/>
    <s v="German"/>
    <x v="26"/>
    <x v="26"/>
    <s v="Amber"/>
    <s v="B+"/>
    <x v="0"/>
    <x v="22"/>
    <n v="41039"/>
  </r>
  <r>
    <x v="27"/>
    <x v="27"/>
    <s v="Hr."/>
    <s v="Baruch"/>
    <m/>
    <s v="Kade"/>
    <x v="27"/>
    <s v="Pisces"/>
    <x v="1"/>
    <s v="AU"/>
    <x v="5"/>
    <s v="German"/>
    <x v="27"/>
    <x v="27"/>
    <s v="Gray"/>
    <s v="O−"/>
    <x v="1"/>
    <x v="11"/>
    <n v="28458"/>
  </r>
  <r>
    <x v="28"/>
    <x v="28"/>
    <s v="Prof."/>
    <s v="Liesbeth"/>
    <m/>
    <s v="Rosemann"/>
    <x v="28"/>
    <s v="Aquarius"/>
    <x v="0"/>
    <s v="AU"/>
    <x v="5"/>
    <s v="German"/>
    <x v="28"/>
    <x v="28"/>
    <s v="Blue"/>
    <s v="O+"/>
    <x v="1"/>
    <x v="6"/>
    <n v="55007"/>
  </r>
  <r>
    <x v="29"/>
    <x v="29"/>
    <s v="Mme."/>
    <s v="Valentine"/>
    <m/>
    <s v="Moreau"/>
    <x v="29"/>
    <s v="Libra"/>
    <x v="0"/>
    <s v="FR"/>
    <x v="6"/>
    <s v="French"/>
    <x v="29"/>
    <x v="29"/>
    <s v="Blue"/>
    <s v="B+"/>
    <x v="1"/>
    <x v="23"/>
    <n v="69041"/>
  </r>
  <r>
    <x v="30"/>
    <x v="30"/>
    <s v="Mme."/>
    <s v="Paulette"/>
    <m/>
    <s v="Durand"/>
    <x v="30"/>
    <s v="Capricorn"/>
    <x v="0"/>
    <s v="FR"/>
    <x v="6"/>
    <s v="French"/>
    <x v="30"/>
    <x v="30"/>
    <s v="Amber"/>
    <s v="O−"/>
    <x v="0"/>
    <x v="22"/>
    <n v="86262"/>
  </r>
  <r>
    <x v="31"/>
    <x v="31"/>
    <s v="Mme."/>
    <s v="Laure-Alix"/>
    <m/>
    <s v="Chevalier"/>
    <x v="31"/>
    <s v="Capricorn"/>
    <x v="0"/>
    <s v="FR"/>
    <x v="6"/>
    <s v="French"/>
    <x v="31"/>
    <x v="31"/>
    <s v="Blue"/>
    <s v="O+"/>
    <x v="1"/>
    <x v="20"/>
    <n v="19234"/>
  </r>
  <r>
    <x v="32"/>
    <x v="32"/>
    <s v="M."/>
    <s v="Claude"/>
    <m/>
    <s v="Toussaint"/>
    <x v="32"/>
    <s v="Scorpio"/>
    <x v="1"/>
    <s v="FR"/>
    <x v="6"/>
    <s v="French"/>
    <x v="32"/>
    <x v="32"/>
    <s v="Green"/>
    <s v="O+"/>
    <x v="0"/>
    <x v="24"/>
    <n v="95123"/>
  </r>
  <r>
    <x v="33"/>
    <x v="33"/>
    <s v="M."/>
    <s v="Victor"/>
    <m/>
    <s v="Lenoir"/>
    <x v="33"/>
    <s v="Libra"/>
    <x v="1"/>
    <s v="FR"/>
    <x v="6"/>
    <s v="French"/>
    <x v="33"/>
    <x v="33"/>
    <s v="Blue"/>
    <s v="B+"/>
    <x v="1"/>
    <x v="18"/>
    <n v="62761"/>
  </r>
  <r>
    <x v="34"/>
    <x v="34"/>
    <s v="M."/>
    <s v="Arthur"/>
    <m/>
    <s v="Lenoir"/>
    <x v="34"/>
    <s v="Leo"/>
    <x v="1"/>
    <s v="FR"/>
    <x v="6"/>
    <s v="French"/>
    <x v="34"/>
    <x v="34"/>
    <s v="Amber"/>
    <s v="O+"/>
    <x v="1"/>
    <x v="25"/>
    <n v="108431"/>
  </r>
  <r>
    <x v="35"/>
    <x v="35"/>
    <s v="M."/>
    <s v="Benjamin"/>
    <m/>
    <s v="Lebrun-Brun"/>
    <x v="35"/>
    <s v="Aquarius"/>
    <x v="1"/>
    <s v="FR"/>
    <x v="6"/>
    <s v="French"/>
    <x v="35"/>
    <x v="35"/>
    <s v="Brown"/>
    <s v="O−"/>
    <x v="1"/>
    <x v="18"/>
    <n v="66268"/>
  </r>
  <r>
    <x v="36"/>
    <x v="36"/>
    <s v="M."/>
    <s v="Antoine"/>
    <m/>
    <s v="Maillard"/>
    <x v="36"/>
    <s v="Cancer"/>
    <x v="1"/>
    <s v="FR"/>
    <x v="6"/>
    <s v="French"/>
    <x v="36"/>
    <x v="36"/>
    <s v="Blue"/>
    <s v="B−"/>
    <x v="1"/>
    <x v="26"/>
    <n v="33970"/>
  </r>
  <r>
    <x v="37"/>
    <x v="37"/>
    <s v="M."/>
    <s v="Bernard"/>
    <m/>
    <s v="Hoarau-Guyon"/>
    <x v="37"/>
    <s v="Capricorn"/>
    <x v="1"/>
    <s v="FR"/>
    <x v="6"/>
    <s v="French"/>
    <x v="37"/>
    <x v="37"/>
    <s v="Gray"/>
    <s v="O−"/>
    <x v="0"/>
    <x v="0"/>
    <n v="71352"/>
  </r>
  <r>
    <x v="38"/>
    <x v="38"/>
    <s v="Sr."/>
    <s v="Hidalgo"/>
    <s v="Cantu"/>
    <s v="Tercero"/>
    <x v="38"/>
    <s v="Sagittarius"/>
    <x v="1"/>
    <s v="AG"/>
    <x v="7"/>
    <s v="Spanish"/>
    <x v="38"/>
    <x v="38"/>
    <s v="Gray"/>
    <s v="B−"/>
    <x v="1"/>
    <x v="21"/>
    <n v="116376"/>
  </r>
  <r>
    <x v="39"/>
    <x v="39"/>
    <s v="Sr."/>
    <s v="Hadalgo"/>
    <m/>
    <s v="Polanco"/>
    <x v="39"/>
    <s v="Gemini"/>
    <x v="1"/>
    <s v="AG"/>
    <x v="7"/>
    <s v="Spanish"/>
    <x v="39"/>
    <x v="39"/>
    <s v="Blue"/>
    <s v="A−"/>
    <x v="1"/>
    <x v="20"/>
    <n v="114144"/>
  </r>
  <r>
    <x v="40"/>
    <x v="40"/>
    <s v="Sra."/>
    <s v="Laura"/>
    <m/>
    <s v="Oliviera"/>
    <x v="40"/>
    <s v="Aquarius"/>
    <x v="0"/>
    <s v="AG"/>
    <x v="7"/>
    <s v="Spanish"/>
    <x v="40"/>
    <x v="40"/>
    <s v="Amber"/>
    <s v="O−"/>
    <x v="1"/>
    <x v="27"/>
    <n v="79872"/>
  </r>
  <r>
    <x v="41"/>
    <x v="41"/>
    <s v="Sra."/>
    <s v="Ainhoa"/>
    <m/>
    <s v="Garza"/>
    <x v="41"/>
    <s v="Pisces"/>
    <x v="0"/>
    <s v="ES"/>
    <x v="8"/>
    <s v="Spanish"/>
    <x v="41"/>
    <x v="41"/>
    <s v="Brown"/>
    <s v="O+"/>
    <x v="0"/>
    <x v="28"/>
    <n v="101969"/>
  </r>
  <r>
    <x v="42"/>
    <x v="42"/>
    <s v="Sra."/>
    <s v="Isabel"/>
    <m/>
    <s v="Banda"/>
    <x v="42"/>
    <s v="Capricorn"/>
    <x v="0"/>
    <s v="ES"/>
    <x v="8"/>
    <s v="Spanish"/>
    <x v="42"/>
    <x v="42"/>
    <s v="Amber"/>
    <s v="O+"/>
    <x v="1"/>
    <x v="21"/>
    <n v="50659"/>
  </r>
  <r>
    <x v="43"/>
    <x v="43"/>
    <s v="Sra."/>
    <s v="Carolota"/>
    <m/>
    <s v="Mateos"/>
    <x v="43"/>
    <s v="Leo"/>
    <x v="0"/>
    <s v="ES"/>
    <x v="8"/>
    <s v="Spanish"/>
    <x v="43"/>
    <x v="43"/>
    <s v="Gray"/>
    <s v="O−"/>
    <x v="1"/>
    <x v="27"/>
    <n v="58215"/>
  </r>
  <r>
    <x v="44"/>
    <x v="44"/>
    <s v="Mw."/>
    <s v="Elize"/>
    <m/>
    <s v="Prins"/>
    <x v="44"/>
    <s v="Taurus"/>
    <x v="0"/>
    <s v="DU"/>
    <x v="9"/>
    <s v="Dutch"/>
    <x v="44"/>
    <x v="44"/>
    <s v="Blue"/>
    <s v="O+"/>
    <x v="0"/>
    <x v="29"/>
    <n v="39935"/>
  </r>
  <r>
    <x v="45"/>
    <x v="45"/>
    <s v="dhr."/>
    <s v="Ryan"/>
    <m/>
    <s v="Pham"/>
    <x v="45"/>
    <s v="Libra"/>
    <x v="1"/>
    <s v="DU"/>
    <x v="9"/>
    <s v="Dutch"/>
    <x v="45"/>
    <x v="45"/>
    <s v="Amber"/>
    <s v="B+"/>
    <x v="1"/>
    <x v="20"/>
    <n v="44865"/>
  </r>
  <r>
    <x v="46"/>
    <x v="46"/>
    <s v="Mw"/>
    <s v="Elise"/>
    <m/>
    <s v="Rotteveel"/>
    <x v="46"/>
    <s v="Aries"/>
    <x v="0"/>
    <s v="DU"/>
    <x v="9"/>
    <s v="Dutch"/>
    <x v="46"/>
    <x v="46"/>
    <s v="Gray"/>
    <s v="O−"/>
    <x v="1"/>
    <x v="20"/>
    <n v="90478"/>
  </r>
  <r>
    <x v="47"/>
    <x v="47"/>
    <s v="Fru."/>
    <s v="Mirjam"/>
    <m/>
    <s v="Soderberg"/>
    <x v="47"/>
    <s v="Taurus"/>
    <x v="0"/>
    <s v="SV"/>
    <x v="10"/>
    <s v="Swedish"/>
    <x v="47"/>
    <x v="47"/>
    <s v="Amber"/>
    <s v="O+"/>
    <x v="1"/>
    <x v="2"/>
    <n v="38965"/>
  </r>
  <r>
    <x v="48"/>
    <x v="48"/>
    <s v="H."/>
    <s v="Berndt"/>
    <m/>
    <s v="Palsson"/>
    <x v="48"/>
    <s v="Pisces"/>
    <x v="1"/>
    <s v="SV"/>
    <x v="10"/>
    <s v="Swedish"/>
    <x v="48"/>
    <x v="48"/>
    <s v="Blue"/>
    <s v="A−"/>
    <x v="1"/>
    <x v="30"/>
    <n v="35387"/>
  </r>
  <r>
    <x v="49"/>
    <x v="49"/>
    <s v="Sr."/>
    <s v="Adriano"/>
    <s v="Pontes"/>
    <s v="Sobrinho"/>
    <x v="49"/>
    <s v="Leo"/>
    <x v="1"/>
    <s v="PR"/>
    <x v="1"/>
    <s v="Portuguese"/>
    <x v="49"/>
    <x v="49"/>
    <s v="Green"/>
    <s v="A+"/>
    <x v="0"/>
    <x v="31"/>
    <n v="20532"/>
  </r>
  <r>
    <x v="50"/>
    <x v="50"/>
    <m/>
    <m/>
    <m/>
    <m/>
    <x v="50"/>
    <m/>
    <x v="2"/>
    <m/>
    <x v="11"/>
    <m/>
    <x v="50"/>
    <x v="50"/>
    <m/>
    <m/>
    <x v="2"/>
    <x v="32"/>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0850BD9-AE76-4DB0-A9FF-03825091B4D7}" name="PivotTable1" cacheId="0" applyNumberFormats="0" applyBorderFormats="0" applyFontFormats="0" applyPatternFormats="0" applyAlignmentFormats="0" applyWidthHeightFormats="1" dataCaption="Values" missingCaption="0" updatedVersion="6" minRefreshableVersion="3" useAutoFormatting="1" rowGrandTotals="0" colGrandTotals="0" itemPrintTitles="1" createdVersion="6" indent="0" outline="1" outlineData="1" multipleFieldFilters="0">
  <location ref="B3:D15" firstHeaderRow="1" firstDataRow="2" firstDataCol="1"/>
  <pivotFields count="21">
    <pivotField dataField="1"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pivotField axis="axisCol" showAll="0">
      <items count="4">
        <item x="0"/>
        <item x="1"/>
        <item x="2"/>
        <item t="default"/>
      </items>
    </pivotField>
    <pivotField showAll="0"/>
    <pivotField axis="axisRow" showAll="0">
      <items count="13">
        <item x="7"/>
        <item x="4"/>
        <item x="5"/>
        <item x="1"/>
        <item x="6"/>
        <item x="3"/>
        <item x="9"/>
        <item x="8"/>
        <item x="10"/>
        <item x="2"/>
        <item x="0"/>
        <item x="11"/>
        <item t="default"/>
      </items>
    </pivotField>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items count="4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s>
  <rowFields count="1">
    <field x="10"/>
  </rowFields>
  <rowItems count="11">
    <i>
      <x/>
    </i>
    <i>
      <x v="1"/>
    </i>
    <i>
      <x v="2"/>
    </i>
    <i>
      <x v="3"/>
    </i>
    <i>
      <x v="4"/>
    </i>
    <i>
      <x v="5"/>
    </i>
    <i>
      <x v="6"/>
    </i>
    <i>
      <x v="7"/>
    </i>
    <i>
      <x v="8"/>
    </i>
    <i>
      <x v="9"/>
    </i>
    <i>
      <x v="10"/>
    </i>
  </rowItems>
  <colFields count="1">
    <field x="8"/>
  </colFields>
  <colItems count="2">
    <i>
      <x/>
    </i>
    <i>
      <x v="1"/>
    </i>
  </colItems>
  <dataFields count="1">
    <dataField name="Count of MEMBER ID" fld="0" subtotal="count" baseField="10" baseItem="0"/>
  </dataFields>
  <formats count="8">
    <format dxfId="343">
      <pivotArea type="all" dataOnly="0" outline="0" fieldPosition="0"/>
    </format>
    <format dxfId="342">
      <pivotArea outline="0" collapsedLevelsAreSubtotals="1" fieldPosition="0"/>
    </format>
    <format dxfId="341">
      <pivotArea type="origin" dataOnly="0" labelOnly="1" outline="0" fieldPosition="0"/>
    </format>
    <format dxfId="340">
      <pivotArea field="8" type="button" dataOnly="0" labelOnly="1" outline="0" axis="axisCol" fieldPosition="0"/>
    </format>
    <format dxfId="339">
      <pivotArea type="topRight" dataOnly="0" labelOnly="1" outline="0" fieldPosition="0"/>
    </format>
    <format dxfId="338">
      <pivotArea field="10" type="button" dataOnly="0" labelOnly="1" outline="0" axis="axisRow" fieldPosition="0"/>
    </format>
    <format dxfId="337">
      <pivotArea dataOnly="0" labelOnly="1" fieldPosition="0">
        <references count="1">
          <reference field="10" count="11">
            <x v="0"/>
            <x v="1"/>
            <x v="2"/>
            <x v="3"/>
            <x v="4"/>
            <x v="5"/>
            <x v="6"/>
            <x v="7"/>
            <x v="8"/>
            <x v="9"/>
            <x v="10"/>
          </reference>
        </references>
      </pivotArea>
    </format>
    <format dxfId="336">
      <pivotArea dataOnly="0" labelOnly="1" fieldPosition="0">
        <references count="1">
          <reference field="8" count="2">
            <x v="0"/>
            <x v="1"/>
          </reference>
        </references>
      </pivotArea>
    </format>
  </formats>
  <pivotTableStyleInfo name="PivotStyleLight14" showRowHeaders="1" showColHeaders="1" showRowStripes="0" showColStripes="0" showLastColumn="1"/>
  <filters count="1">
    <filter fld="8" type="captionNotEqual" evalOrder="-1" id="1" stringValue1="(blank)">
      <autoFilter ref="A1">
        <filterColumn colId="0">
          <customFilters>
            <customFilter operator="notEqual" val="(blank)"/>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B26510C-092F-4CD9-8AB6-47F19F128232}" name="PivotTable2" cacheId="0" applyNumberFormats="0" applyBorderFormats="0" applyFontFormats="0" applyPatternFormats="0" applyAlignmentFormats="0" applyWidthHeightFormats="1" dataCaption="Values" updatedVersion="6" minRefreshableVersion="3" showDrill="0" useAutoFormatting="1" rowGrandTotals="0" colGrandTotals="0" itemPrintTitles="1" createdVersion="6" indent="0" compact="0" compactData="0" multipleFieldFilters="0">
  <location ref="A3:H53" firstHeaderRow="1" firstDataRow="1" firstDataCol="8" rowPageCount="1" colPageCount="1"/>
  <pivotFields count="21">
    <pivotField axis="axisRow" compact="0" outline="0" showAll="0" defaultSubtotal="0">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s>
    </pivotField>
    <pivotField axis="axisRow" compact="0" outline="0" showAll="0" defaultSubtotal="0">
      <items count="51">
        <item x="45"/>
        <item x="21"/>
        <item x="18"/>
        <item x="4"/>
        <item x="22"/>
        <item x="23"/>
        <item x="24"/>
        <item x="47"/>
        <item x="48"/>
        <item x="26"/>
        <item x="27"/>
        <item x="13"/>
        <item x="15"/>
        <item x="16"/>
        <item x="17"/>
        <item x="36"/>
        <item x="34"/>
        <item x="35"/>
        <item x="37"/>
        <item x="32"/>
        <item x="33"/>
        <item x="31"/>
        <item x="30"/>
        <item x="29"/>
        <item x="19"/>
        <item x="20"/>
        <item x="5"/>
        <item x="7"/>
        <item x="9"/>
        <item x="11"/>
        <item x="8"/>
        <item x="6"/>
        <item x="0"/>
        <item x="1"/>
        <item x="3"/>
        <item x="25"/>
        <item x="12"/>
        <item x="46"/>
        <item x="44"/>
        <item x="28"/>
        <item x="14"/>
        <item x="10"/>
        <item x="49"/>
        <item x="39"/>
        <item x="38"/>
        <item x="2"/>
        <item x="41"/>
        <item x="43"/>
        <item x="42"/>
        <item x="40"/>
        <item x="50"/>
      </items>
    </pivotField>
    <pivotField compact="0" outline="0" showAll="0" defaultSubtotal="0"/>
    <pivotField compact="0" outline="0" showAll="0" defaultSubtotal="0"/>
    <pivotField compact="0" outline="0" showAll="0" defaultSubtotal="0"/>
    <pivotField compact="0" outline="0" showAll="0" defaultSubtotal="0"/>
    <pivotField compact="0" outline="0" showAll="0" maxSubtotal="1">
      <items count="15">
        <item x="0"/>
        <item x="1"/>
        <item x="2"/>
        <item x="3"/>
        <item x="4"/>
        <item x="5"/>
        <item x="6"/>
        <item x="7"/>
        <item x="8"/>
        <item x="9"/>
        <item x="10"/>
        <item x="11"/>
        <item x="12"/>
        <item x="13"/>
        <item t="max"/>
      </items>
    </pivotField>
    <pivotField compact="0" outline="0" showAll="0" defaultSubtotal="0"/>
    <pivotField axis="axisRow" compact="0" outline="0" showAll="0" defaultSubtotal="0">
      <items count="3">
        <item x="0"/>
        <item x="1"/>
        <item x="2"/>
      </items>
    </pivotField>
    <pivotField compact="0" outline="0" showAll="0" defaultSubtotal="0"/>
    <pivotField axis="axisRow" compact="0" outline="0" showAll="0" defaultSubtotal="0">
      <items count="12">
        <item x="7"/>
        <item x="4"/>
        <item x="5"/>
        <item x="1"/>
        <item x="6"/>
        <item x="3"/>
        <item x="9"/>
        <item x="8"/>
        <item x="10"/>
        <item x="2"/>
        <item x="0"/>
        <item x="11"/>
      </items>
    </pivotField>
    <pivotField compact="0" outline="0" showAll="0" defaultSubtotal="0"/>
    <pivotField axis="axisRow" compact="0" outline="0" showAll="0" defaultSubtotal="0">
      <items count="51">
        <item x="0"/>
        <item x="24"/>
        <item x="42"/>
        <item x="23"/>
        <item x="15"/>
        <item x="4"/>
        <item x="31"/>
        <item x="3"/>
        <item x="30"/>
        <item x="6"/>
        <item x="2"/>
        <item x="41"/>
        <item x="19"/>
        <item x="37"/>
        <item x="27"/>
        <item x="35"/>
        <item x="34"/>
        <item x="33"/>
        <item x="1"/>
        <item x="5"/>
        <item x="36"/>
        <item x="43"/>
        <item x="29"/>
        <item x="10"/>
        <item x="40"/>
        <item x="21"/>
        <item x="48"/>
        <item x="45"/>
        <item x="39"/>
        <item x="44"/>
        <item x="7"/>
        <item x="18"/>
        <item x="28"/>
        <item x="46"/>
        <item x="25"/>
        <item x="20"/>
        <item x="14"/>
        <item x="12"/>
        <item x="9"/>
        <item x="49"/>
        <item x="47"/>
        <item x="8"/>
        <item x="16"/>
        <item x="38"/>
        <item x="17"/>
        <item x="32"/>
        <item x="22"/>
        <item x="13"/>
        <item x="26"/>
        <item x="11"/>
        <item x="50"/>
      </items>
    </pivotField>
    <pivotField axis="axisRow" compact="0" outline="0" showAll="0" defaultSubtotal="0">
      <items count="51">
        <item x="48"/>
        <item x="15"/>
        <item x="3"/>
        <item x="47"/>
        <item x="40"/>
        <item x="28"/>
        <item x="2"/>
        <item x="19"/>
        <item x="41"/>
        <item x="33"/>
        <item x="32"/>
        <item x="43"/>
        <item x="23"/>
        <item x="37"/>
        <item x="6"/>
        <item x="46"/>
        <item x="9"/>
        <item x="44"/>
        <item x="8"/>
        <item x="22"/>
        <item x="13"/>
        <item x="18"/>
        <item x="12"/>
        <item x="17"/>
        <item x="29"/>
        <item x="38"/>
        <item x="24"/>
        <item x="31"/>
        <item x="35"/>
        <item x="30"/>
        <item x="5"/>
        <item x="1"/>
        <item x="21"/>
        <item x="4"/>
        <item x="25"/>
        <item x="34"/>
        <item x="49"/>
        <item x="26"/>
        <item x="0"/>
        <item x="27"/>
        <item x="36"/>
        <item x="39"/>
        <item x="45"/>
        <item x="11"/>
        <item x="20"/>
        <item x="42"/>
        <item x="10"/>
        <item x="14"/>
        <item x="7"/>
        <item x="16"/>
        <item x="50"/>
      </items>
    </pivotField>
    <pivotField compact="0" outline="0" showAll="0" defaultSubtotal="0"/>
    <pivotField compact="0" outline="0" showAll="0" defaultSubtotal="0"/>
    <pivotField axis="axisPage" compact="0" outline="0" showAll="0" defaultSubtotal="0">
      <items count="3">
        <item x="0"/>
        <item x="1"/>
        <item x="2"/>
      </items>
    </pivotField>
    <pivotField axis="axisRow" compact="0" outline="0" showAll="0" defaultSubtotal="0">
      <items count="33">
        <item x="3"/>
        <item x="10"/>
        <item x="27"/>
        <item x="17"/>
        <item x="20"/>
        <item x="30"/>
        <item x="1"/>
        <item x="21"/>
        <item x="12"/>
        <item x="7"/>
        <item x="13"/>
        <item x="15"/>
        <item x="6"/>
        <item x="0"/>
        <item x="24"/>
        <item x="19"/>
        <item x="5"/>
        <item x="2"/>
        <item x="9"/>
        <item x="23"/>
        <item x="28"/>
        <item x="14"/>
        <item x="25"/>
        <item x="29"/>
        <item x="11"/>
        <item x="26"/>
        <item x="8"/>
        <item x="16"/>
        <item x="31"/>
        <item x="18"/>
        <item x="22"/>
        <item x="4"/>
        <item x="32"/>
      </items>
    </pivotField>
    <pivotField compact="0" outline="0" showAll="0" defaultSubtotal="0"/>
    <pivotField compact="0" outline="0" subtotalTop="0" showAll="0" defaultSubtotal="0">
      <items count="6">
        <item sd="0" x="0"/>
        <item sd="0" x="1"/>
        <item sd="0" x="2"/>
        <item sd="0" x="3"/>
        <item sd="0" x="4"/>
        <item sd="0" x="5"/>
      </items>
    </pivotField>
    <pivotField axis="axisRow" compact="0" outline="0" subtotalTop="0" showAll="0" defaultSubtotal="0">
      <items count="4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s>
    </pivotField>
  </pivotFields>
  <rowFields count="8">
    <field x="0"/>
    <field x="10"/>
    <field x="1"/>
    <field x="12"/>
    <field x="17"/>
    <field x="13"/>
    <field x="8"/>
    <field x="20"/>
  </rowFields>
  <rowItems count="50">
    <i>
      <x/>
      <x v="10"/>
      <x v="32"/>
      <x/>
      <x v="13"/>
      <x v="38"/>
      <x/>
      <x v="43"/>
    </i>
    <i>
      <x v="1"/>
      <x v="10"/>
      <x v="33"/>
      <x v="18"/>
      <x v="6"/>
      <x v="31"/>
      <x/>
      <x v="38"/>
    </i>
    <i>
      <x v="2"/>
      <x v="3"/>
      <x v="45"/>
      <x v="10"/>
      <x v="17"/>
      <x v="6"/>
      <x v="1"/>
      <x v="15"/>
    </i>
    <i>
      <x v="3"/>
      <x v="10"/>
      <x v="34"/>
      <x v="7"/>
      <x/>
      <x v="2"/>
      <x/>
      <x v="21"/>
    </i>
    <i>
      <x v="4"/>
      <x v="10"/>
      <x v="3"/>
      <x v="5"/>
      <x v="31"/>
      <x v="33"/>
      <x v="1"/>
      <x v="16"/>
    </i>
    <i>
      <x v="5"/>
      <x v="10"/>
      <x v="26"/>
      <x v="19"/>
      <x v="16"/>
      <x v="30"/>
      <x v="1"/>
      <x v="38"/>
    </i>
    <i>
      <x v="6"/>
      <x v="10"/>
      <x v="31"/>
      <x v="9"/>
      <x v="12"/>
      <x v="14"/>
      <x/>
      <x v="45"/>
    </i>
    <i>
      <x v="7"/>
      <x v="10"/>
      <x v="27"/>
      <x v="30"/>
      <x v="9"/>
      <x v="48"/>
      <x v="1"/>
      <x v="9"/>
    </i>
    <i>
      <x v="8"/>
      <x v="9"/>
      <x v="30"/>
      <x v="41"/>
      <x v="26"/>
      <x v="18"/>
      <x/>
      <x v="17"/>
    </i>
    <i>
      <x v="9"/>
      <x v="9"/>
      <x v="28"/>
      <x v="38"/>
      <x v="12"/>
      <x v="16"/>
      <x v="1"/>
      <x v="10"/>
    </i>
    <i>
      <x v="10"/>
      <x v="9"/>
      <x v="41"/>
      <x v="23"/>
      <x v="18"/>
      <x v="46"/>
      <x v="1"/>
      <x v="32"/>
    </i>
    <i>
      <x v="11"/>
      <x v="9"/>
      <x v="29"/>
      <x v="49"/>
      <x v="1"/>
      <x v="43"/>
      <x/>
      <x v="23"/>
    </i>
    <i>
      <x v="12"/>
      <x v="9"/>
      <x v="36"/>
      <x v="37"/>
      <x v="24"/>
      <x v="22"/>
      <x/>
      <x v="23"/>
    </i>
    <i>
      <x v="13"/>
      <x v="5"/>
      <x v="11"/>
      <x v="47"/>
      <x v="8"/>
      <x v="20"/>
      <x v="1"/>
      <x v="5"/>
    </i>
    <i>
      <x v="14"/>
      <x v="5"/>
      <x v="40"/>
      <x v="36"/>
      <x v="10"/>
      <x v="47"/>
      <x/>
      <x v="11"/>
    </i>
    <i>
      <x v="15"/>
      <x v="5"/>
      <x v="12"/>
      <x v="4"/>
      <x/>
      <x v="1"/>
      <x v="1"/>
      <x v="15"/>
    </i>
    <i>
      <x v="16"/>
      <x v="5"/>
      <x v="13"/>
      <x v="42"/>
      <x v="21"/>
      <x v="49"/>
      <x v="1"/>
      <x v="18"/>
    </i>
    <i>
      <x v="17"/>
      <x v="5"/>
      <x v="14"/>
      <x v="44"/>
      <x v="11"/>
      <x v="23"/>
      <x v="1"/>
      <x v="5"/>
    </i>
    <i>
      <x v="18"/>
      <x v="1"/>
      <x v="2"/>
      <x v="31"/>
      <x v="27"/>
      <x v="21"/>
      <x/>
      <x v="23"/>
    </i>
    <i>
      <x v="19"/>
      <x v="1"/>
      <x v="24"/>
      <x v="12"/>
      <x v="3"/>
      <x v="7"/>
      <x v="1"/>
      <x v="22"/>
    </i>
    <i>
      <x v="20"/>
      <x v="1"/>
      <x v="25"/>
      <x v="35"/>
      <x v="29"/>
      <x v="44"/>
      <x v="1"/>
      <x v="42"/>
    </i>
    <i>
      <x v="21"/>
      <x v="1"/>
      <x v="1"/>
      <x v="25"/>
      <x v="15"/>
      <x v="32"/>
      <x/>
      <x v="10"/>
    </i>
    <i>
      <x v="22"/>
      <x v="1"/>
      <x v="4"/>
      <x v="46"/>
      <x v="4"/>
      <x v="19"/>
      <x/>
      <x v="1"/>
    </i>
    <i>
      <x v="23"/>
      <x v="1"/>
      <x v="5"/>
      <x v="3"/>
      <x v="7"/>
      <x v="12"/>
      <x/>
      <x v="45"/>
    </i>
    <i>
      <x v="24"/>
      <x v="1"/>
      <x v="6"/>
      <x v="1"/>
      <x v="12"/>
      <x v="26"/>
      <x/>
      <x v="12"/>
    </i>
    <i>
      <x v="25"/>
      <x v="1"/>
      <x v="35"/>
      <x v="34"/>
      <x v="13"/>
      <x v="34"/>
      <x/>
      <x v="24"/>
    </i>
    <i>
      <x v="26"/>
      <x v="2"/>
      <x v="9"/>
      <x v="48"/>
      <x v="30"/>
      <x v="37"/>
      <x v="1"/>
      <x v="16"/>
    </i>
    <i>
      <x v="27"/>
      <x v="2"/>
      <x v="10"/>
      <x v="14"/>
      <x v="24"/>
      <x v="39"/>
      <x v="1"/>
      <x v="28"/>
    </i>
    <i>
      <x v="28"/>
      <x v="2"/>
      <x v="39"/>
      <x v="32"/>
      <x v="12"/>
      <x v="5"/>
      <x/>
      <x v="40"/>
    </i>
    <i>
      <x v="29"/>
      <x v="4"/>
      <x v="23"/>
      <x v="22"/>
      <x v="19"/>
      <x v="24"/>
      <x/>
      <x v="25"/>
    </i>
    <i>
      <x v="30"/>
      <x v="4"/>
      <x v="22"/>
      <x v="8"/>
      <x v="30"/>
      <x v="29"/>
      <x/>
      <x v="35"/>
    </i>
    <i>
      <x v="31"/>
      <x v="4"/>
      <x v="21"/>
      <x v="6"/>
      <x v="4"/>
      <x v="27"/>
      <x/>
      <x v="16"/>
    </i>
    <i>
      <x v="32"/>
      <x v="4"/>
      <x v="19"/>
      <x v="45"/>
      <x v="14"/>
      <x v="10"/>
      <x v="1"/>
      <x v="26"/>
    </i>
    <i>
      <x v="33"/>
      <x v="4"/>
      <x v="20"/>
      <x v="17"/>
      <x v="29"/>
      <x v="9"/>
      <x v="1"/>
      <x v="27"/>
    </i>
    <i>
      <x v="34"/>
      <x v="4"/>
      <x v="16"/>
      <x v="16"/>
      <x v="22"/>
      <x v="35"/>
      <x v="1"/>
      <x v="1"/>
    </i>
    <i>
      <x v="35"/>
      <x v="4"/>
      <x v="17"/>
      <x v="15"/>
      <x v="29"/>
      <x v="28"/>
      <x v="1"/>
      <x v="21"/>
    </i>
    <i>
      <x v="36"/>
      <x v="4"/>
      <x v="15"/>
      <x v="20"/>
      <x v="25"/>
      <x v="40"/>
      <x v="1"/>
      <x v="32"/>
    </i>
    <i>
      <x v="37"/>
      <x v="4"/>
      <x v="18"/>
      <x v="13"/>
      <x v="13"/>
      <x v="13"/>
      <x v="1"/>
      <x v="29"/>
    </i>
    <i>
      <x v="38"/>
      <x/>
      <x v="44"/>
      <x v="43"/>
      <x v="7"/>
      <x v="25"/>
      <x v="1"/>
      <x v="30"/>
    </i>
    <i>
      <x v="39"/>
      <x/>
      <x v="43"/>
      <x v="28"/>
      <x v="4"/>
      <x v="41"/>
      <x v="1"/>
      <x v="34"/>
    </i>
    <i>
      <x v="40"/>
      <x/>
      <x v="49"/>
      <x v="24"/>
      <x v="2"/>
      <x v="4"/>
      <x/>
      <x v="20"/>
    </i>
    <i>
      <x v="41"/>
      <x v="7"/>
      <x v="46"/>
      <x v="11"/>
      <x v="20"/>
      <x v="8"/>
      <x/>
      <x v="36"/>
    </i>
    <i>
      <x v="42"/>
      <x v="7"/>
      <x v="48"/>
      <x v="2"/>
      <x v="7"/>
      <x v="45"/>
      <x/>
      <x v="6"/>
    </i>
    <i>
      <x v="43"/>
      <x v="7"/>
      <x v="47"/>
      <x v="21"/>
      <x v="2"/>
      <x v="11"/>
      <x/>
      <x v="11"/>
    </i>
    <i>
      <x v="44"/>
      <x v="6"/>
      <x v="38"/>
      <x v="29"/>
      <x v="23"/>
      <x v="17"/>
      <x/>
      <x v="6"/>
    </i>
    <i>
      <x v="45"/>
      <x v="6"/>
      <x/>
      <x v="27"/>
      <x v="4"/>
      <x v="42"/>
      <x v="1"/>
      <x v="19"/>
    </i>
    <i>
      <x v="46"/>
      <x v="6"/>
      <x v="37"/>
      <x v="33"/>
      <x v="4"/>
      <x v="15"/>
      <x/>
      <x v="14"/>
    </i>
    <i>
      <x v="47"/>
      <x v="8"/>
      <x v="7"/>
      <x v="40"/>
      <x v="17"/>
      <x v="3"/>
      <x/>
      <x v="43"/>
    </i>
    <i>
      <x v="48"/>
      <x v="8"/>
      <x v="8"/>
      <x v="26"/>
      <x v="5"/>
      <x/>
      <x v="1"/>
      <x v="33"/>
    </i>
    <i>
      <x v="49"/>
      <x v="3"/>
      <x v="42"/>
      <x v="39"/>
      <x v="28"/>
      <x v="36"/>
      <x v="1"/>
      <x v="39"/>
    </i>
  </rowItems>
  <colItems count="1">
    <i/>
  </colItems>
  <pageFields count="1">
    <pageField fld="16" hier="-1"/>
  </pageFields>
  <formats count="336">
    <format dxfId="335">
      <pivotArea dataOnly="0" labelOnly="1" outline="0" fieldPosition="0">
        <references count="1">
          <reference field="13" count="0"/>
        </references>
      </pivotArea>
    </format>
    <format dxfId="334">
      <pivotArea outline="0" fieldPosition="0">
        <references count="6">
          <reference field="1" count="50" selected="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 field="8" count="2" selected="0">
            <x v="0"/>
            <x v="1"/>
          </reference>
          <reference field="10" count="11" selected="0">
            <x v="0"/>
            <x v="1"/>
            <x v="2"/>
            <x v="3"/>
            <x v="4"/>
            <x v="5"/>
            <x v="6"/>
            <x v="7"/>
            <x v="8"/>
            <x v="9"/>
            <x v="10"/>
          </reference>
          <reference field="12" count="50" selected="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 field="13" count="50" selected="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 field="17" count="32" selected="0">
            <x v="0"/>
            <x v="1"/>
            <x v="2"/>
            <x v="3"/>
            <x v="4"/>
            <x v="5"/>
            <x v="6"/>
            <x v="7"/>
            <x v="8"/>
            <x v="9"/>
            <x v="10"/>
            <x v="11"/>
            <x v="12"/>
            <x v="13"/>
            <x v="14"/>
            <x v="15"/>
            <x v="16"/>
            <x v="17"/>
            <x v="18"/>
            <x v="19"/>
            <x v="20"/>
            <x v="21"/>
            <x v="22"/>
            <x v="23"/>
            <x v="24"/>
            <x v="25"/>
            <x v="26"/>
            <x v="27"/>
            <x v="28"/>
            <x v="29"/>
            <x v="30"/>
            <x v="31"/>
          </reference>
        </references>
      </pivotArea>
    </format>
    <format dxfId="333">
      <pivotArea outline="0" fieldPosition="0">
        <references count="6">
          <reference field="1" count="1" selected="0">
            <x v="43"/>
          </reference>
          <reference field="8" count="1" selected="0">
            <x v="1"/>
          </reference>
          <reference field="10" count="1" selected="0">
            <x v="0"/>
          </reference>
          <reference field="12" count="1" selected="0">
            <x v="28"/>
          </reference>
          <reference field="13" count="1" selected="0">
            <x v="41"/>
          </reference>
          <reference field="17" count="1" selected="0">
            <x v="4"/>
          </reference>
        </references>
      </pivotArea>
    </format>
    <format dxfId="332">
      <pivotArea outline="0" fieldPosition="0">
        <references count="6">
          <reference field="1" count="1" selected="0">
            <x v="44"/>
          </reference>
          <reference field="8" count="1" selected="0">
            <x v="1"/>
          </reference>
          <reference field="10" count="1" selected="0">
            <x v="0"/>
          </reference>
          <reference field="12" count="1" selected="0">
            <x v="43"/>
          </reference>
          <reference field="13" count="1" selected="0">
            <x v="25"/>
          </reference>
          <reference field="17" count="1" selected="0">
            <x v="7"/>
          </reference>
        </references>
      </pivotArea>
    </format>
    <format dxfId="331">
      <pivotArea outline="0" fieldPosition="0">
        <references count="6">
          <reference field="1" count="1" selected="0">
            <x v="16"/>
          </reference>
          <reference field="8" count="1" selected="0">
            <x v="1"/>
          </reference>
          <reference field="10" count="1" selected="0">
            <x v="4"/>
          </reference>
          <reference field="12" count="1" selected="0">
            <x v="16"/>
          </reference>
          <reference field="13" count="1" selected="0">
            <x v="35"/>
          </reference>
          <reference field="17" count="1" selected="0">
            <x v="22"/>
          </reference>
        </references>
      </pivotArea>
    </format>
    <format dxfId="330">
      <pivotArea outline="0" fieldPosition="0">
        <references count="6">
          <reference field="1" count="1" selected="0">
            <x v="25"/>
          </reference>
          <reference field="8" count="1" selected="0">
            <x v="1"/>
          </reference>
          <reference field="10" count="1" selected="0">
            <x v="1"/>
          </reference>
          <reference field="12" count="1" selected="0">
            <x v="35"/>
          </reference>
          <reference field="13" count="1" selected="0">
            <x v="44"/>
          </reference>
          <reference field="17" count="1" selected="0">
            <x v="29"/>
          </reference>
        </references>
      </pivotArea>
    </format>
    <format dxfId="329">
      <pivotArea outline="0" fieldPosition="0">
        <references count="6">
          <reference field="1" count="1" selected="0">
            <x v="46"/>
          </reference>
          <reference field="8" count="1" selected="0">
            <x v="0"/>
          </reference>
          <reference field="10" count="1" selected="0">
            <x v="7"/>
          </reference>
          <reference field="12" count="1" selected="0">
            <x v="11"/>
          </reference>
          <reference field="13" count="1" selected="0">
            <x v="8"/>
          </reference>
          <reference field="17" count="1" selected="0">
            <x v="20"/>
          </reference>
        </references>
      </pivotArea>
    </format>
    <format dxfId="328">
      <pivotArea outline="0" fieldPosition="0">
        <references count="6">
          <reference field="1" count="1" selected="0">
            <x v="36"/>
          </reference>
          <reference field="8" count="1" selected="0">
            <x v="0"/>
          </reference>
          <reference field="10" count="1" selected="0">
            <x v="9"/>
          </reference>
          <reference field="12" count="1" selected="0">
            <x v="37"/>
          </reference>
          <reference field="13" count="1" selected="0">
            <x v="22"/>
          </reference>
          <reference field="17" count="1" selected="0">
            <x v="24"/>
          </reference>
        </references>
      </pivotArea>
    </format>
    <format dxfId="327">
      <pivotArea outline="0" fieldPosition="0">
        <references count="6">
          <reference field="1" count="1" selected="0">
            <x v="27"/>
          </reference>
          <reference field="8" count="1" selected="0">
            <x v="1"/>
          </reference>
          <reference field="10" count="1" selected="0">
            <x v="10"/>
          </reference>
          <reference field="12" count="1" selected="0">
            <x v="30"/>
          </reference>
          <reference field="13" count="1" selected="0">
            <x v="48"/>
          </reference>
          <reference field="17" count="1" selected="0">
            <x v="9"/>
          </reference>
        </references>
      </pivotArea>
    </format>
    <format dxfId="326">
      <pivotArea outline="0" fieldPosition="0">
        <references count="6">
          <reference field="1" count="1" selected="0">
            <x v="34"/>
          </reference>
          <reference field="8" count="1" selected="0">
            <x v="0"/>
          </reference>
          <reference field="10" count="1" selected="0">
            <x v="10"/>
          </reference>
          <reference field="12" count="1" selected="0">
            <x v="7"/>
          </reference>
          <reference field="13" count="1" selected="0">
            <x v="2"/>
          </reference>
          <reference field="17" count="1" selected="0">
            <x v="0"/>
          </reference>
        </references>
      </pivotArea>
    </format>
    <format dxfId="325">
      <pivotArea type="all" dataOnly="0" outline="0" fieldPosition="0"/>
    </format>
    <format dxfId="324">
      <pivotArea field="0" type="button" dataOnly="0" labelOnly="1" outline="0" axis="axisRow" fieldPosition="0"/>
    </format>
    <format dxfId="323">
      <pivotArea dataOnly="0" labelOnly="1" outline="0"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322">
      <pivotArea type="all" dataOnly="0" outline="0" fieldPosition="0"/>
    </format>
    <format dxfId="321">
      <pivotArea field="0" type="button" dataOnly="0" labelOnly="1" outline="0" axis="axisRow" fieldPosition="0"/>
    </format>
    <format dxfId="320">
      <pivotArea dataOnly="0" labelOnly="1" outline="0"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319">
      <pivotArea outline="0" collapsedLevelsAreSubtotals="1" fieldPosition="0"/>
    </format>
    <format dxfId="318">
      <pivotArea dataOnly="0" labelOnly="1" outline="0" fieldPosition="0">
        <references count="1">
          <reference field="16" count="0"/>
        </references>
      </pivotArea>
    </format>
    <format dxfId="317">
      <pivotArea field="10" type="button" dataOnly="0" labelOnly="1" outline="0" axis="axisRow" fieldPosition="1"/>
    </format>
    <format dxfId="316">
      <pivotArea field="1" type="button" dataOnly="0" labelOnly="1" outline="0" axis="axisRow" fieldPosition="2"/>
    </format>
    <format dxfId="315">
      <pivotArea field="12" type="button" dataOnly="0" labelOnly="1" outline="0" axis="axisRow" fieldPosition="3"/>
    </format>
    <format dxfId="314">
      <pivotArea field="17" type="button" dataOnly="0" labelOnly="1" outline="0" axis="axisRow" fieldPosition="4"/>
    </format>
    <format dxfId="313">
      <pivotArea field="6" type="button" dataOnly="0" labelOnly="1" outline="0"/>
    </format>
    <format dxfId="312">
      <pivotArea field="13" type="button" dataOnly="0" labelOnly="1" outline="0" axis="axisRow" fieldPosition="5"/>
    </format>
    <format dxfId="311">
      <pivotArea field="8" type="button" dataOnly="0" labelOnly="1" outline="0" axis="axisRow" fieldPosition="6"/>
    </format>
    <format dxfId="310">
      <pivotArea dataOnly="0" labelOnly="1" outline="0" fieldPosition="0">
        <references count="3">
          <reference field="0" count="1" selected="0">
            <x v="0"/>
          </reference>
          <reference field="1" count="1">
            <x v="32"/>
          </reference>
          <reference field="10" count="1" selected="0">
            <x v="10"/>
          </reference>
        </references>
      </pivotArea>
    </format>
    <format dxfId="309">
      <pivotArea dataOnly="0" labelOnly="1" outline="0" fieldPosition="0">
        <references count="3">
          <reference field="0" count="1" selected="0">
            <x v="1"/>
          </reference>
          <reference field="1" count="1">
            <x v="33"/>
          </reference>
          <reference field="10" count="1" selected="0">
            <x v="10"/>
          </reference>
        </references>
      </pivotArea>
    </format>
    <format dxfId="308">
      <pivotArea dataOnly="0" labelOnly="1" outline="0" fieldPosition="0">
        <references count="3">
          <reference field="0" count="1" selected="0">
            <x v="2"/>
          </reference>
          <reference field="1" count="1">
            <x v="45"/>
          </reference>
          <reference field="10" count="1" selected="0">
            <x v="3"/>
          </reference>
        </references>
      </pivotArea>
    </format>
    <format dxfId="307">
      <pivotArea dataOnly="0" labelOnly="1" outline="0" fieldPosition="0">
        <references count="3">
          <reference field="0" count="1" selected="0">
            <x v="3"/>
          </reference>
          <reference field="1" count="1">
            <x v="34"/>
          </reference>
          <reference field="10" count="1" selected="0">
            <x v="10"/>
          </reference>
        </references>
      </pivotArea>
    </format>
    <format dxfId="306">
      <pivotArea dataOnly="0" labelOnly="1" outline="0" fieldPosition="0">
        <references count="3">
          <reference field="0" count="1" selected="0">
            <x v="4"/>
          </reference>
          <reference field="1" count="1">
            <x v="3"/>
          </reference>
          <reference field="10" count="1" selected="0">
            <x v="10"/>
          </reference>
        </references>
      </pivotArea>
    </format>
    <format dxfId="305">
      <pivotArea dataOnly="0" labelOnly="1" outline="0" fieldPosition="0">
        <references count="3">
          <reference field="0" count="1" selected="0">
            <x v="5"/>
          </reference>
          <reference field="1" count="1">
            <x v="26"/>
          </reference>
          <reference field="10" count="1" selected="0">
            <x v="10"/>
          </reference>
        </references>
      </pivotArea>
    </format>
    <format dxfId="304">
      <pivotArea dataOnly="0" labelOnly="1" outline="0" fieldPosition="0">
        <references count="3">
          <reference field="0" count="1" selected="0">
            <x v="6"/>
          </reference>
          <reference field="1" count="1">
            <x v="31"/>
          </reference>
          <reference field="10" count="1" selected="0">
            <x v="10"/>
          </reference>
        </references>
      </pivotArea>
    </format>
    <format dxfId="303">
      <pivotArea dataOnly="0" labelOnly="1" outline="0" fieldPosition="0">
        <references count="3">
          <reference field="0" count="1" selected="0">
            <x v="7"/>
          </reference>
          <reference field="1" count="1">
            <x v="27"/>
          </reference>
          <reference field="10" count="1" selected="0">
            <x v="10"/>
          </reference>
        </references>
      </pivotArea>
    </format>
    <format dxfId="302">
      <pivotArea dataOnly="0" labelOnly="1" outline="0" fieldPosition="0">
        <references count="3">
          <reference field="0" count="1" selected="0">
            <x v="8"/>
          </reference>
          <reference field="1" count="1">
            <x v="30"/>
          </reference>
          <reference field="10" count="1" selected="0">
            <x v="9"/>
          </reference>
        </references>
      </pivotArea>
    </format>
    <format dxfId="301">
      <pivotArea dataOnly="0" labelOnly="1" outline="0" fieldPosition="0">
        <references count="3">
          <reference field="0" count="1" selected="0">
            <x v="9"/>
          </reference>
          <reference field="1" count="1">
            <x v="28"/>
          </reference>
          <reference field="10" count="1" selected="0">
            <x v="9"/>
          </reference>
        </references>
      </pivotArea>
    </format>
    <format dxfId="300">
      <pivotArea dataOnly="0" labelOnly="1" outline="0" fieldPosition="0">
        <references count="3">
          <reference field="0" count="1" selected="0">
            <x v="10"/>
          </reference>
          <reference field="1" count="1">
            <x v="41"/>
          </reference>
          <reference field="10" count="1" selected="0">
            <x v="9"/>
          </reference>
        </references>
      </pivotArea>
    </format>
    <format dxfId="299">
      <pivotArea dataOnly="0" labelOnly="1" outline="0" fieldPosition="0">
        <references count="3">
          <reference field="0" count="1" selected="0">
            <x v="11"/>
          </reference>
          <reference field="1" count="1">
            <x v="29"/>
          </reference>
          <reference field="10" count="1" selected="0">
            <x v="9"/>
          </reference>
        </references>
      </pivotArea>
    </format>
    <format dxfId="298">
      <pivotArea dataOnly="0" labelOnly="1" outline="0" fieldPosition="0">
        <references count="3">
          <reference field="0" count="1" selected="0">
            <x v="12"/>
          </reference>
          <reference field="1" count="1">
            <x v="36"/>
          </reference>
          <reference field="10" count="1" selected="0">
            <x v="9"/>
          </reference>
        </references>
      </pivotArea>
    </format>
    <format dxfId="297">
      <pivotArea dataOnly="0" labelOnly="1" outline="0" fieldPosition="0">
        <references count="3">
          <reference field="0" count="1" selected="0">
            <x v="13"/>
          </reference>
          <reference field="1" count="1">
            <x v="11"/>
          </reference>
          <reference field="10" count="1" selected="0">
            <x v="5"/>
          </reference>
        </references>
      </pivotArea>
    </format>
    <format dxfId="296">
      <pivotArea dataOnly="0" labelOnly="1" outline="0" fieldPosition="0">
        <references count="3">
          <reference field="0" count="1" selected="0">
            <x v="14"/>
          </reference>
          <reference field="1" count="1">
            <x v="40"/>
          </reference>
          <reference field="10" count="1" selected="0">
            <x v="5"/>
          </reference>
        </references>
      </pivotArea>
    </format>
    <format dxfId="295">
      <pivotArea dataOnly="0" labelOnly="1" outline="0" fieldPosition="0">
        <references count="3">
          <reference field="0" count="1" selected="0">
            <x v="15"/>
          </reference>
          <reference field="1" count="1">
            <x v="12"/>
          </reference>
          <reference field="10" count="1" selected="0">
            <x v="5"/>
          </reference>
        </references>
      </pivotArea>
    </format>
    <format dxfId="294">
      <pivotArea dataOnly="0" labelOnly="1" outline="0" fieldPosition="0">
        <references count="3">
          <reference field="0" count="1" selected="0">
            <x v="16"/>
          </reference>
          <reference field="1" count="1">
            <x v="13"/>
          </reference>
          <reference field="10" count="1" selected="0">
            <x v="5"/>
          </reference>
        </references>
      </pivotArea>
    </format>
    <format dxfId="293">
      <pivotArea dataOnly="0" labelOnly="1" outline="0" fieldPosition="0">
        <references count="3">
          <reference field="0" count="1" selected="0">
            <x v="17"/>
          </reference>
          <reference field="1" count="1">
            <x v="14"/>
          </reference>
          <reference field="10" count="1" selected="0">
            <x v="5"/>
          </reference>
        </references>
      </pivotArea>
    </format>
    <format dxfId="292">
      <pivotArea dataOnly="0" labelOnly="1" outline="0" fieldPosition="0">
        <references count="3">
          <reference field="0" count="1" selected="0">
            <x v="18"/>
          </reference>
          <reference field="1" count="1">
            <x v="2"/>
          </reference>
          <reference field="10" count="1" selected="0">
            <x v="1"/>
          </reference>
        </references>
      </pivotArea>
    </format>
    <format dxfId="291">
      <pivotArea dataOnly="0" labelOnly="1" outline="0" fieldPosition="0">
        <references count="3">
          <reference field="0" count="1" selected="0">
            <x v="19"/>
          </reference>
          <reference field="1" count="1">
            <x v="24"/>
          </reference>
          <reference field="10" count="1" selected="0">
            <x v="1"/>
          </reference>
        </references>
      </pivotArea>
    </format>
    <format dxfId="290">
      <pivotArea dataOnly="0" labelOnly="1" outline="0" fieldPosition="0">
        <references count="3">
          <reference field="0" count="1" selected="0">
            <x v="20"/>
          </reference>
          <reference field="1" count="1">
            <x v="25"/>
          </reference>
          <reference field="10" count="1" selected="0">
            <x v="1"/>
          </reference>
        </references>
      </pivotArea>
    </format>
    <format dxfId="289">
      <pivotArea dataOnly="0" labelOnly="1" outline="0" fieldPosition="0">
        <references count="3">
          <reference field="0" count="1" selected="0">
            <x v="21"/>
          </reference>
          <reference field="1" count="1">
            <x v="1"/>
          </reference>
          <reference field="10" count="1" selected="0">
            <x v="1"/>
          </reference>
        </references>
      </pivotArea>
    </format>
    <format dxfId="288">
      <pivotArea dataOnly="0" labelOnly="1" outline="0" fieldPosition="0">
        <references count="3">
          <reference field="0" count="1" selected="0">
            <x v="22"/>
          </reference>
          <reference field="1" count="1">
            <x v="4"/>
          </reference>
          <reference field="10" count="1" selected="0">
            <x v="1"/>
          </reference>
        </references>
      </pivotArea>
    </format>
    <format dxfId="287">
      <pivotArea dataOnly="0" labelOnly="1" outline="0" fieldPosition="0">
        <references count="3">
          <reference field="0" count="1" selected="0">
            <x v="23"/>
          </reference>
          <reference field="1" count="1">
            <x v="5"/>
          </reference>
          <reference field="10" count="1" selected="0">
            <x v="1"/>
          </reference>
        </references>
      </pivotArea>
    </format>
    <format dxfId="286">
      <pivotArea dataOnly="0" labelOnly="1" outline="0" fieldPosition="0">
        <references count="3">
          <reference field="0" count="1" selected="0">
            <x v="24"/>
          </reference>
          <reference field="1" count="1">
            <x v="6"/>
          </reference>
          <reference field="10" count="1" selected="0">
            <x v="1"/>
          </reference>
        </references>
      </pivotArea>
    </format>
    <format dxfId="285">
      <pivotArea dataOnly="0" labelOnly="1" outline="0" fieldPosition="0">
        <references count="3">
          <reference field="0" count="1" selected="0">
            <x v="25"/>
          </reference>
          <reference field="1" count="1">
            <x v="35"/>
          </reference>
          <reference field="10" count="1" selected="0">
            <x v="1"/>
          </reference>
        </references>
      </pivotArea>
    </format>
    <format dxfId="284">
      <pivotArea dataOnly="0" labelOnly="1" outline="0" fieldPosition="0">
        <references count="3">
          <reference field="0" count="1" selected="0">
            <x v="26"/>
          </reference>
          <reference field="1" count="1">
            <x v="9"/>
          </reference>
          <reference field="10" count="1" selected="0">
            <x v="2"/>
          </reference>
        </references>
      </pivotArea>
    </format>
    <format dxfId="283">
      <pivotArea dataOnly="0" labelOnly="1" outline="0" fieldPosition="0">
        <references count="3">
          <reference field="0" count="1" selected="0">
            <x v="27"/>
          </reference>
          <reference field="1" count="1">
            <x v="10"/>
          </reference>
          <reference field="10" count="1" selected="0">
            <x v="2"/>
          </reference>
        </references>
      </pivotArea>
    </format>
    <format dxfId="282">
      <pivotArea dataOnly="0" labelOnly="1" outline="0" fieldPosition="0">
        <references count="3">
          <reference field="0" count="1" selected="0">
            <x v="28"/>
          </reference>
          <reference field="1" count="1">
            <x v="39"/>
          </reference>
          <reference field="10" count="1" selected="0">
            <x v="2"/>
          </reference>
        </references>
      </pivotArea>
    </format>
    <format dxfId="281">
      <pivotArea dataOnly="0" labelOnly="1" outline="0" fieldPosition="0">
        <references count="3">
          <reference field="0" count="1" selected="0">
            <x v="29"/>
          </reference>
          <reference field="1" count="1">
            <x v="23"/>
          </reference>
          <reference field="10" count="1" selected="0">
            <x v="4"/>
          </reference>
        </references>
      </pivotArea>
    </format>
    <format dxfId="280">
      <pivotArea dataOnly="0" labelOnly="1" outline="0" fieldPosition="0">
        <references count="3">
          <reference field="0" count="1" selected="0">
            <x v="30"/>
          </reference>
          <reference field="1" count="1">
            <x v="22"/>
          </reference>
          <reference field="10" count="1" selected="0">
            <x v="4"/>
          </reference>
        </references>
      </pivotArea>
    </format>
    <format dxfId="279">
      <pivotArea dataOnly="0" labelOnly="1" outline="0" fieldPosition="0">
        <references count="3">
          <reference field="0" count="1" selected="0">
            <x v="31"/>
          </reference>
          <reference field="1" count="1">
            <x v="21"/>
          </reference>
          <reference field="10" count="1" selected="0">
            <x v="4"/>
          </reference>
        </references>
      </pivotArea>
    </format>
    <format dxfId="278">
      <pivotArea dataOnly="0" labelOnly="1" outline="0" fieldPosition="0">
        <references count="3">
          <reference field="0" count="1" selected="0">
            <x v="32"/>
          </reference>
          <reference field="1" count="1">
            <x v="19"/>
          </reference>
          <reference field="10" count="1" selected="0">
            <x v="4"/>
          </reference>
        </references>
      </pivotArea>
    </format>
    <format dxfId="277">
      <pivotArea dataOnly="0" labelOnly="1" outline="0" fieldPosition="0">
        <references count="3">
          <reference field="0" count="1" selected="0">
            <x v="33"/>
          </reference>
          <reference field="1" count="1">
            <x v="20"/>
          </reference>
          <reference field="10" count="1" selected="0">
            <x v="4"/>
          </reference>
        </references>
      </pivotArea>
    </format>
    <format dxfId="276">
      <pivotArea dataOnly="0" labelOnly="1" outline="0" fieldPosition="0">
        <references count="3">
          <reference field="0" count="1" selected="0">
            <x v="34"/>
          </reference>
          <reference field="1" count="1">
            <x v="16"/>
          </reference>
          <reference field="10" count="1" selected="0">
            <x v="4"/>
          </reference>
        </references>
      </pivotArea>
    </format>
    <format dxfId="275">
      <pivotArea dataOnly="0" labelOnly="1" outline="0" fieldPosition="0">
        <references count="3">
          <reference field="0" count="1" selected="0">
            <x v="35"/>
          </reference>
          <reference field="1" count="1">
            <x v="17"/>
          </reference>
          <reference field="10" count="1" selected="0">
            <x v="4"/>
          </reference>
        </references>
      </pivotArea>
    </format>
    <format dxfId="274">
      <pivotArea dataOnly="0" labelOnly="1" outline="0" fieldPosition="0">
        <references count="3">
          <reference field="0" count="1" selected="0">
            <x v="36"/>
          </reference>
          <reference field="1" count="1">
            <x v="15"/>
          </reference>
          <reference field="10" count="1" selected="0">
            <x v="4"/>
          </reference>
        </references>
      </pivotArea>
    </format>
    <format dxfId="273">
      <pivotArea dataOnly="0" labelOnly="1" outline="0" fieldPosition="0">
        <references count="3">
          <reference field="0" count="1" selected="0">
            <x v="37"/>
          </reference>
          <reference field="1" count="1">
            <x v="18"/>
          </reference>
          <reference field="10" count="1" selected="0">
            <x v="4"/>
          </reference>
        </references>
      </pivotArea>
    </format>
    <format dxfId="272">
      <pivotArea dataOnly="0" labelOnly="1" outline="0" fieldPosition="0">
        <references count="3">
          <reference field="0" count="1" selected="0">
            <x v="38"/>
          </reference>
          <reference field="1" count="1">
            <x v="44"/>
          </reference>
          <reference field="10" count="1" selected="0">
            <x v="0"/>
          </reference>
        </references>
      </pivotArea>
    </format>
    <format dxfId="271">
      <pivotArea dataOnly="0" labelOnly="1" outline="0" fieldPosition="0">
        <references count="3">
          <reference field="0" count="1" selected="0">
            <x v="39"/>
          </reference>
          <reference field="1" count="1">
            <x v="43"/>
          </reference>
          <reference field="10" count="1" selected="0">
            <x v="0"/>
          </reference>
        </references>
      </pivotArea>
    </format>
    <format dxfId="270">
      <pivotArea dataOnly="0" labelOnly="1" outline="0" fieldPosition="0">
        <references count="3">
          <reference field="0" count="1" selected="0">
            <x v="40"/>
          </reference>
          <reference field="1" count="1">
            <x v="49"/>
          </reference>
          <reference field="10" count="1" selected="0">
            <x v="0"/>
          </reference>
        </references>
      </pivotArea>
    </format>
    <format dxfId="269">
      <pivotArea dataOnly="0" labelOnly="1" outline="0" fieldPosition="0">
        <references count="3">
          <reference field="0" count="1" selected="0">
            <x v="41"/>
          </reference>
          <reference field="1" count="1">
            <x v="46"/>
          </reference>
          <reference field="10" count="1" selected="0">
            <x v="7"/>
          </reference>
        </references>
      </pivotArea>
    </format>
    <format dxfId="268">
      <pivotArea dataOnly="0" labelOnly="1" outline="0" fieldPosition="0">
        <references count="3">
          <reference field="0" count="1" selected="0">
            <x v="42"/>
          </reference>
          <reference field="1" count="1">
            <x v="48"/>
          </reference>
          <reference field="10" count="1" selected="0">
            <x v="7"/>
          </reference>
        </references>
      </pivotArea>
    </format>
    <format dxfId="267">
      <pivotArea dataOnly="0" labelOnly="1" outline="0" fieldPosition="0">
        <references count="3">
          <reference field="0" count="1" selected="0">
            <x v="43"/>
          </reference>
          <reference field="1" count="1">
            <x v="47"/>
          </reference>
          <reference field="10" count="1" selected="0">
            <x v="7"/>
          </reference>
        </references>
      </pivotArea>
    </format>
    <format dxfId="266">
      <pivotArea dataOnly="0" labelOnly="1" outline="0" fieldPosition="0">
        <references count="3">
          <reference field="0" count="1" selected="0">
            <x v="44"/>
          </reference>
          <reference field="1" count="1">
            <x v="38"/>
          </reference>
          <reference field="10" count="1" selected="0">
            <x v="6"/>
          </reference>
        </references>
      </pivotArea>
    </format>
    <format dxfId="265">
      <pivotArea dataOnly="0" labelOnly="1" outline="0" fieldPosition="0">
        <references count="3">
          <reference field="0" count="1" selected="0">
            <x v="45"/>
          </reference>
          <reference field="1" count="1">
            <x v="0"/>
          </reference>
          <reference field="10" count="1" selected="0">
            <x v="6"/>
          </reference>
        </references>
      </pivotArea>
    </format>
    <format dxfId="264">
      <pivotArea dataOnly="0" labelOnly="1" outline="0" fieldPosition="0">
        <references count="3">
          <reference field="0" count="1" selected="0">
            <x v="46"/>
          </reference>
          <reference field="1" count="1">
            <x v="37"/>
          </reference>
          <reference field="10" count="1" selected="0">
            <x v="6"/>
          </reference>
        </references>
      </pivotArea>
    </format>
    <format dxfId="263">
      <pivotArea dataOnly="0" labelOnly="1" outline="0" fieldPosition="0">
        <references count="3">
          <reference field="0" count="1" selected="0">
            <x v="47"/>
          </reference>
          <reference field="1" count="1">
            <x v="7"/>
          </reference>
          <reference field="10" count="1" selected="0">
            <x v="8"/>
          </reference>
        </references>
      </pivotArea>
    </format>
    <format dxfId="262">
      <pivotArea dataOnly="0" labelOnly="1" outline="0" fieldPosition="0">
        <references count="3">
          <reference field="0" count="1" selected="0">
            <x v="48"/>
          </reference>
          <reference field="1" count="1">
            <x v="8"/>
          </reference>
          <reference field="10" count="1" selected="0">
            <x v="8"/>
          </reference>
        </references>
      </pivotArea>
    </format>
    <format dxfId="261">
      <pivotArea dataOnly="0" labelOnly="1" outline="0" fieldPosition="0">
        <references count="3">
          <reference field="0" count="1" selected="0">
            <x v="49"/>
          </reference>
          <reference field="1" count="1">
            <x v="42"/>
          </reference>
          <reference field="10" count="1" selected="0">
            <x v="3"/>
          </reference>
        </references>
      </pivotArea>
    </format>
    <format dxfId="260">
      <pivotArea dataOnly="0" labelOnly="1" outline="0" fieldPosition="0">
        <references count="4">
          <reference field="0" count="1" selected="0">
            <x v="0"/>
          </reference>
          <reference field="1" count="1" selected="0">
            <x v="32"/>
          </reference>
          <reference field="10" count="1" selected="0">
            <x v="10"/>
          </reference>
          <reference field="12" count="1">
            <x v="0"/>
          </reference>
        </references>
      </pivotArea>
    </format>
    <format dxfId="259">
      <pivotArea dataOnly="0" labelOnly="1" outline="0" fieldPosition="0">
        <references count="4">
          <reference field="0" count="1" selected="0">
            <x v="1"/>
          </reference>
          <reference field="1" count="1" selected="0">
            <x v="33"/>
          </reference>
          <reference field="10" count="1" selected="0">
            <x v="10"/>
          </reference>
          <reference field="12" count="1">
            <x v="18"/>
          </reference>
        </references>
      </pivotArea>
    </format>
    <format dxfId="258">
      <pivotArea dataOnly="0" labelOnly="1" outline="0" fieldPosition="0">
        <references count="4">
          <reference field="0" count="1" selected="0">
            <x v="2"/>
          </reference>
          <reference field="1" count="1" selected="0">
            <x v="45"/>
          </reference>
          <reference field="10" count="1" selected="0">
            <x v="3"/>
          </reference>
          <reference field="12" count="1">
            <x v="10"/>
          </reference>
        </references>
      </pivotArea>
    </format>
    <format dxfId="257">
      <pivotArea dataOnly="0" labelOnly="1" outline="0" fieldPosition="0">
        <references count="4">
          <reference field="0" count="1" selected="0">
            <x v="3"/>
          </reference>
          <reference field="1" count="1" selected="0">
            <x v="34"/>
          </reference>
          <reference field="10" count="1" selected="0">
            <x v="10"/>
          </reference>
          <reference field="12" count="1">
            <x v="7"/>
          </reference>
        </references>
      </pivotArea>
    </format>
    <format dxfId="256">
      <pivotArea dataOnly="0" labelOnly="1" outline="0" fieldPosition="0">
        <references count="4">
          <reference field="0" count="1" selected="0">
            <x v="4"/>
          </reference>
          <reference field="1" count="1" selected="0">
            <x v="3"/>
          </reference>
          <reference field="10" count="1" selected="0">
            <x v="10"/>
          </reference>
          <reference field="12" count="1">
            <x v="5"/>
          </reference>
        </references>
      </pivotArea>
    </format>
    <format dxfId="255">
      <pivotArea dataOnly="0" labelOnly="1" outline="0" fieldPosition="0">
        <references count="4">
          <reference field="0" count="1" selected="0">
            <x v="5"/>
          </reference>
          <reference field="1" count="1" selected="0">
            <x v="26"/>
          </reference>
          <reference field="10" count="1" selected="0">
            <x v="10"/>
          </reference>
          <reference field="12" count="1">
            <x v="19"/>
          </reference>
        </references>
      </pivotArea>
    </format>
    <format dxfId="254">
      <pivotArea dataOnly="0" labelOnly="1" outline="0" fieldPosition="0">
        <references count="4">
          <reference field="0" count="1" selected="0">
            <x v="6"/>
          </reference>
          <reference field="1" count="1" selected="0">
            <x v="31"/>
          </reference>
          <reference field="10" count="1" selected="0">
            <x v="10"/>
          </reference>
          <reference field="12" count="1">
            <x v="9"/>
          </reference>
        </references>
      </pivotArea>
    </format>
    <format dxfId="253">
      <pivotArea dataOnly="0" labelOnly="1" outline="0" fieldPosition="0">
        <references count="4">
          <reference field="0" count="1" selected="0">
            <x v="7"/>
          </reference>
          <reference field="1" count="1" selected="0">
            <x v="27"/>
          </reference>
          <reference field="10" count="1" selected="0">
            <x v="10"/>
          </reference>
          <reference field="12" count="1">
            <x v="30"/>
          </reference>
        </references>
      </pivotArea>
    </format>
    <format dxfId="252">
      <pivotArea dataOnly="0" labelOnly="1" outline="0" fieldPosition="0">
        <references count="4">
          <reference field="0" count="1" selected="0">
            <x v="8"/>
          </reference>
          <reference field="1" count="1" selected="0">
            <x v="30"/>
          </reference>
          <reference field="10" count="1" selected="0">
            <x v="9"/>
          </reference>
          <reference field="12" count="1">
            <x v="41"/>
          </reference>
        </references>
      </pivotArea>
    </format>
    <format dxfId="251">
      <pivotArea dataOnly="0" labelOnly="1" outline="0" fieldPosition="0">
        <references count="4">
          <reference field="0" count="1" selected="0">
            <x v="9"/>
          </reference>
          <reference field="1" count="1" selected="0">
            <x v="28"/>
          </reference>
          <reference field="10" count="1" selected="0">
            <x v="9"/>
          </reference>
          <reference field="12" count="1">
            <x v="38"/>
          </reference>
        </references>
      </pivotArea>
    </format>
    <format dxfId="250">
      <pivotArea dataOnly="0" labelOnly="1" outline="0" fieldPosition="0">
        <references count="4">
          <reference field="0" count="1" selected="0">
            <x v="10"/>
          </reference>
          <reference field="1" count="1" selected="0">
            <x v="41"/>
          </reference>
          <reference field="10" count="1" selected="0">
            <x v="9"/>
          </reference>
          <reference field="12" count="1">
            <x v="23"/>
          </reference>
        </references>
      </pivotArea>
    </format>
    <format dxfId="249">
      <pivotArea dataOnly="0" labelOnly="1" outline="0" fieldPosition="0">
        <references count="4">
          <reference field="0" count="1" selected="0">
            <x v="11"/>
          </reference>
          <reference field="1" count="1" selected="0">
            <x v="29"/>
          </reference>
          <reference field="10" count="1" selected="0">
            <x v="9"/>
          </reference>
          <reference field="12" count="1">
            <x v="49"/>
          </reference>
        </references>
      </pivotArea>
    </format>
    <format dxfId="248">
      <pivotArea dataOnly="0" labelOnly="1" outline="0" fieldPosition="0">
        <references count="4">
          <reference field="0" count="1" selected="0">
            <x v="12"/>
          </reference>
          <reference field="1" count="1" selected="0">
            <x v="36"/>
          </reference>
          <reference field="10" count="1" selected="0">
            <x v="9"/>
          </reference>
          <reference field="12" count="1">
            <x v="37"/>
          </reference>
        </references>
      </pivotArea>
    </format>
    <format dxfId="247">
      <pivotArea dataOnly="0" labelOnly="1" outline="0" fieldPosition="0">
        <references count="4">
          <reference field="0" count="1" selected="0">
            <x v="13"/>
          </reference>
          <reference field="1" count="1" selected="0">
            <x v="11"/>
          </reference>
          <reference field="10" count="1" selected="0">
            <x v="5"/>
          </reference>
          <reference field="12" count="1">
            <x v="47"/>
          </reference>
        </references>
      </pivotArea>
    </format>
    <format dxfId="246">
      <pivotArea dataOnly="0" labelOnly="1" outline="0" fieldPosition="0">
        <references count="4">
          <reference field="0" count="1" selected="0">
            <x v="14"/>
          </reference>
          <reference field="1" count="1" selected="0">
            <x v="40"/>
          </reference>
          <reference field="10" count="1" selected="0">
            <x v="5"/>
          </reference>
          <reference field="12" count="1">
            <x v="36"/>
          </reference>
        </references>
      </pivotArea>
    </format>
    <format dxfId="245">
      <pivotArea dataOnly="0" labelOnly="1" outline="0" fieldPosition="0">
        <references count="4">
          <reference field="0" count="1" selected="0">
            <x v="15"/>
          </reference>
          <reference field="1" count="1" selected="0">
            <x v="12"/>
          </reference>
          <reference field="10" count="1" selected="0">
            <x v="5"/>
          </reference>
          <reference field="12" count="1">
            <x v="4"/>
          </reference>
        </references>
      </pivotArea>
    </format>
    <format dxfId="244">
      <pivotArea dataOnly="0" labelOnly="1" outline="0" fieldPosition="0">
        <references count="4">
          <reference field="0" count="1" selected="0">
            <x v="16"/>
          </reference>
          <reference field="1" count="1" selected="0">
            <x v="13"/>
          </reference>
          <reference field="10" count="1" selected="0">
            <x v="5"/>
          </reference>
          <reference field="12" count="1">
            <x v="42"/>
          </reference>
        </references>
      </pivotArea>
    </format>
    <format dxfId="243">
      <pivotArea dataOnly="0" labelOnly="1" outline="0" fieldPosition="0">
        <references count="4">
          <reference field="0" count="1" selected="0">
            <x v="17"/>
          </reference>
          <reference field="1" count="1" selected="0">
            <x v="14"/>
          </reference>
          <reference field="10" count="1" selected="0">
            <x v="5"/>
          </reference>
          <reference field="12" count="1">
            <x v="44"/>
          </reference>
        </references>
      </pivotArea>
    </format>
    <format dxfId="242">
      <pivotArea dataOnly="0" labelOnly="1" outline="0" fieldPosition="0">
        <references count="4">
          <reference field="0" count="1" selected="0">
            <x v="18"/>
          </reference>
          <reference field="1" count="1" selected="0">
            <x v="2"/>
          </reference>
          <reference field="10" count="1" selected="0">
            <x v="1"/>
          </reference>
          <reference field="12" count="1">
            <x v="31"/>
          </reference>
        </references>
      </pivotArea>
    </format>
    <format dxfId="241">
      <pivotArea dataOnly="0" labelOnly="1" outline="0" fieldPosition="0">
        <references count="4">
          <reference field="0" count="1" selected="0">
            <x v="19"/>
          </reference>
          <reference field="1" count="1" selected="0">
            <x v="24"/>
          </reference>
          <reference field="10" count="1" selected="0">
            <x v="1"/>
          </reference>
          <reference field="12" count="1">
            <x v="12"/>
          </reference>
        </references>
      </pivotArea>
    </format>
    <format dxfId="240">
      <pivotArea dataOnly="0" labelOnly="1" outline="0" fieldPosition="0">
        <references count="4">
          <reference field="0" count="1" selected="0">
            <x v="20"/>
          </reference>
          <reference field="1" count="1" selected="0">
            <x v="25"/>
          </reference>
          <reference field="10" count="1" selected="0">
            <x v="1"/>
          </reference>
          <reference field="12" count="1">
            <x v="35"/>
          </reference>
        </references>
      </pivotArea>
    </format>
    <format dxfId="239">
      <pivotArea dataOnly="0" labelOnly="1" outline="0" fieldPosition="0">
        <references count="4">
          <reference field="0" count="1" selected="0">
            <x v="21"/>
          </reference>
          <reference field="1" count="1" selected="0">
            <x v="1"/>
          </reference>
          <reference field="10" count="1" selected="0">
            <x v="1"/>
          </reference>
          <reference field="12" count="1">
            <x v="25"/>
          </reference>
        </references>
      </pivotArea>
    </format>
    <format dxfId="238">
      <pivotArea dataOnly="0" labelOnly="1" outline="0" fieldPosition="0">
        <references count="4">
          <reference field="0" count="1" selected="0">
            <x v="22"/>
          </reference>
          <reference field="1" count="1" selected="0">
            <x v="4"/>
          </reference>
          <reference field="10" count="1" selected="0">
            <x v="1"/>
          </reference>
          <reference field="12" count="1">
            <x v="46"/>
          </reference>
        </references>
      </pivotArea>
    </format>
    <format dxfId="237">
      <pivotArea dataOnly="0" labelOnly="1" outline="0" fieldPosition="0">
        <references count="4">
          <reference field="0" count="1" selected="0">
            <x v="23"/>
          </reference>
          <reference field="1" count="1" selected="0">
            <x v="5"/>
          </reference>
          <reference field="10" count="1" selected="0">
            <x v="1"/>
          </reference>
          <reference field="12" count="1">
            <x v="3"/>
          </reference>
        </references>
      </pivotArea>
    </format>
    <format dxfId="236">
      <pivotArea dataOnly="0" labelOnly="1" outline="0" fieldPosition="0">
        <references count="4">
          <reference field="0" count="1" selected="0">
            <x v="24"/>
          </reference>
          <reference field="1" count="1" selected="0">
            <x v="6"/>
          </reference>
          <reference field="10" count="1" selected="0">
            <x v="1"/>
          </reference>
          <reference field="12" count="1">
            <x v="1"/>
          </reference>
        </references>
      </pivotArea>
    </format>
    <format dxfId="235">
      <pivotArea dataOnly="0" labelOnly="1" outline="0" fieldPosition="0">
        <references count="4">
          <reference field="0" count="1" selected="0">
            <x v="25"/>
          </reference>
          <reference field="1" count="1" selected="0">
            <x v="35"/>
          </reference>
          <reference field="10" count="1" selected="0">
            <x v="1"/>
          </reference>
          <reference field="12" count="1">
            <x v="34"/>
          </reference>
        </references>
      </pivotArea>
    </format>
    <format dxfId="234">
      <pivotArea dataOnly="0" labelOnly="1" outline="0" fieldPosition="0">
        <references count="4">
          <reference field="0" count="1" selected="0">
            <x v="26"/>
          </reference>
          <reference field="1" count="1" selected="0">
            <x v="9"/>
          </reference>
          <reference field="10" count="1" selected="0">
            <x v="2"/>
          </reference>
          <reference field="12" count="1">
            <x v="48"/>
          </reference>
        </references>
      </pivotArea>
    </format>
    <format dxfId="233">
      <pivotArea dataOnly="0" labelOnly="1" outline="0" fieldPosition="0">
        <references count="4">
          <reference field="0" count="1" selected="0">
            <x v="27"/>
          </reference>
          <reference field="1" count="1" selected="0">
            <x v="10"/>
          </reference>
          <reference field="10" count="1" selected="0">
            <x v="2"/>
          </reference>
          <reference field="12" count="1">
            <x v="14"/>
          </reference>
        </references>
      </pivotArea>
    </format>
    <format dxfId="232">
      <pivotArea dataOnly="0" labelOnly="1" outline="0" fieldPosition="0">
        <references count="4">
          <reference field="0" count="1" selected="0">
            <x v="28"/>
          </reference>
          <reference field="1" count="1" selected="0">
            <x v="39"/>
          </reference>
          <reference field="10" count="1" selected="0">
            <x v="2"/>
          </reference>
          <reference field="12" count="1">
            <x v="32"/>
          </reference>
        </references>
      </pivotArea>
    </format>
    <format dxfId="231">
      <pivotArea dataOnly="0" labelOnly="1" outline="0" fieldPosition="0">
        <references count="4">
          <reference field="0" count="1" selected="0">
            <x v="29"/>
          </reference>
          <reference field="1" count="1" selected="0">
            <x v="23"/>
          </reference>
          <reference field="10" count="1" selected="0">
            <x v="4"/>
          </reference>
          <reference field="12" count="1">
            <x v="22"/>
          </reference>
        </references>
      </pivotArea>
    </format>
    <format dxfId="230">
      <pivotArea dataOnly="0" labelOnly="1" outline="0" fieldPosition="0">
        <references count="4">
          <reference field="0" count="1" selected="0">
            <x v="30"/>
          </reference>
          <reference field="1" count="1" selected="0">
            <x v="22"/>
          </reference>
          <reference field="10" count="1" selected="0">
            <x v="4"/>
          </reference>
          <reference field="12" count="1">
            <x v="8"/>
          </reference>
        </references>
      </pivotArea>
    </format>
    <format dxfId="229">
      <pivotArea dataOnly="0" labelOnly="1" outline="0" fieldPosition="0">
        <references count="4">
          <reference field="0" count="1" selected="0">
            <x v="31"/>
          </reference>
          <reference field="1" count="1" selected="0">
            <x v="21"/>
          </reference>
          <reference field="10" count="1" selected="0">
            <x v="4"/>
          </reference>
          <reference field="12" count="1">
            <x v="6"/>
          </reference>
        </references>
      </pivotArea>
    </format>
    <format dxfId="228">
      <pivotArea dataOnly="0" labelOnly="1" outline="0" fieldPosition="0">
        <references count="4">
          <reference field="0" count="1" selected="0">
            <x v="32"/>
          </reference>
          <reference field="1" count="1" selected="0">
            <x v="19"/>
          </reference>
          <reference field="10" count="1" selected="0">
            <x v="4"/>
          </reference>
          <reference field="12" count="1">
            <x v="45"/>
          </reference>
        </references>
      </pivotArea>
    </format>
    <format dxfId="227">
      <pivotArea dataOnly="0" labelOnly="1" outline="0" fieldPosition="0">
        <references count="4">
          <reference field="0" count="1" selected="0">
            <x v="33"/>
          </reference>
          <reference field="1" count="1" selected="0">
            <x v="20"/>
          </reference>
          <reference field="10" count="1" selected="0">
            <x v="4"/>
          </reference>
          <reference field="12" count="1">
            <x v="17"/>
          </reference>
        </references>
      </pivotArea>
    </format>
    <format dxfId="226">
      <pivotArea dataOnly="0" labelOnly="1" outline="0" fieldPosition="0">
        <references count="4">
          <reference field="0" count="1" selected="0">
            <x v="34"/>
          </reference>
          <reference field="1" count="1" selected="0">
            <x v="16"/>
          </reference>
          <reference field="10" count="1" selected="0">
            <x v="4"/>
          </reference>
          <reference field="12" count="1">
            <x v="16"/>
          </reference>
        </references>
      </pivotArea>
    </format>
    <format dxfId="225">
      <pivotArea dataOnly="0" labelOnly="1" outline="0" fieldPosition="0">
        <references count="4">
          <reference field="0" count="1" selected="0">
            <x v="35"/>
          </reference>
          <reference field="1" count="1" selected="0">
            <x v="17"/>
          </reference>
          <reference field="10" count="1" selected="0">
            <x v="4"/>
          </reference>
          <reference field="12" count="1">
            <x v="15"/>
          </reference>
        </references>
      </pivotArea>
    </format>
    <format dxfId="224">
      <pivotArea dataOnly="0" labelOnly="1" outline="0" fieldPosition="0">
        <references count="4">
          <reference field="0" count="1" selected="0">
            <x v="36"/>
          </reference>
          <reference field="1" count="1" selected="0">
            <x v="15"/>
          </reference>
          <reference field="10" count="1" selected="0">
            <x v="4"/>
          </reference>
          <reference field="12" count="1">
            <x v="20"/>
          </reference>
        </references>
      </pivotArea>
    </format>
    <format dxfId="223">
      <pivotArea dataOnly="0" labelOnly="1" outline="0" fieldPosition="0">
        <references count="4">
          <reference field="0" count="1" selected="0">
            <x v="37"/>
          </reference>
          <reference field="1" count="1" selected="0">
            <x v="18"/>
          </reference>
          <reference field="10" count="1" selected="0">
            <x v="4"/>
          </reference>
          <reference field="12" count="1">
            <x v="13"/>
          </reference>
        </references>
      </pivotArea>
    </format>
    <format dxfId="222">
      <pivotArea dataOnly="0" labelOnly="1" outline="0" fieldPosition="0">
        <references count="4">
          <reference field="0" count="1" selected="0">
            <x v="38"/>
          </reference>
          <reference field="1" count="1" selected="0">
            <x v="44"/>
          </reference>
          <reference field="10" count="1" selected="0">
            <x v="0"/>
          </reference>
          <reference field="12" count="1">
            <x v="43"/>
          </reference>
        </references>
      </pivotArea>
    </format>
    <format dxfId="221">
      <pivotArea dataOnly="0" labelOnly="1" outline="0" fieldPosition="0">
        <references count="4">
          <reference field="0" count="1" selected="0">
            <x v="39"/>
          </reference>
          <reference field="1" count="1" selected="0">
            <x v="43"/>
          </reference>
          <reference field="10" count="1" selected="0">
            <x v="0"/>
          </reference>
          <reference field="12" count="1">
            <x v="28"/>
          </reference>
        </references>
      </pivotArea>
    </format>
    <format dxfId="220">
      <pivotArea dataOnly="0" labelOnly="1" outline="0" fieldPosition="0">
        <references count="4">
          <reference field="0" count="1" selected="0">
            <x v="40"/>
          </reference>
          <reference field="1" count="1" selected="0">
            <x v="49"/>
          </reference>
          <reference field="10" count="1" selected="0">
            <x v="0"/>
          </reference>
          <reference field="12" count="1">
            <x v="24"/>
          </reference>
        </references>
      </pivotArea>
    </format>
    <format dxfId="219">
      <pivotArea dataOnly="0" labelOnly="1" outline="0" fieldPosition="0">
        <references count="4">
          <reference field="0" count="1" selected="0">
            <x v="41"/>
          </reference>
          <reference field="1" count="1" selected="0">
            <x v="46"/>
          </reference>
          <reference field="10" count="1" selected="0">
            <x v="7"/>
          </reference>
          <reference field="12" count="1">
            <x v="11"/>
          </reference>
        </references>
      </pivotArea>
    </format>
    <format dxfId="218">
      <pivotArea dataOnly="0" labelOnly="1" outline="0" fieldPosition="0">
        <references count="4">
          <reference field="0" count="1" selected="0">
            <x v="42"/>
          </reference>
          <reference field="1" count="1" selected="0">
            <x v="48"/>
          </reference>
          <reference field="10" count="1" selected="0">
            <x v="7"/>
          </reference>
          <reference field="12" count="1">
            <x v="2"/>
          </reference>
        </references>
      </pivotArea>
    </format>
    <format dxfId="217">
      <pivotArea dataOnly="0" labelOnly="1" outline="0" fieldPosition="0">
        <references count="4">
          <reference field="0" count="1" selected="0">
            <x v="43"/>
          </reference>
          <reference field="1" count="1" selected="0">
            <x v="47"/>
          </reference>
          <reference field="10" count="1" selected="0">
            <x v="7"/>
          </reference>
          <reference field="12" count="1">
            <x v="21"/>
          </reference>
        </references>
      </pivotArea>
    </format>
    <format dxfId="216">
      <pivotArea dataOnly="0" labelOnly="1" outline="0" fieldPosition="0">
        <references count="4">
          <reference field="0" count="1" selected="0">
            <x v="44"/>
          </reference>
          <reference field="1" count="1" selected="0">
            <x v="38"/>
          </reference>
          <reference field="10" count="1" selected="0">
            <x v="6"/>
          </reference>
          <reference field="12" count="1">
            <x v="29"/>
          </reference>
        </references>
      </pivotArea>
    </format>
    <format dxfId="215">
      <pivotArea dataOnly="0" labelOnly="1" outline="0" fieldPosition="0">
        <references count="4">
          <reference field="0" count="1" selected="0">
            <x v="45"/>
          </reference>
          <reference field="1" count="1" selected="0">
            <x v="0"/>
          </reference>
          <reference field="10" count="1" selected="0">
            <x v="6"/>
          </reference>
          <reference field="12" count="1">
            <x v="27"/>
          </reference>
        </references>
      </pivotArea>
    </format>
    <format dxfId="214">
      <pivotArea dataOnly="0" labelOnly="1" outline="0" fieldPosition="0">
        <references count="4">
          <reference field="0" count="1" selected="0">
            <x v="46"/>
          </reference>
          <reference field="1" count="1" selected="0">
            <x v="37"/>
          </reference>
          <reference field="10" count="1" selected="0">
            <x v="6"/>
          </reference>
          <reference field="12" count="1">
            <x v="33"/>
          </reference>
        </references>
      </pivotArea>
    </format>
    <format dxfId="213">
      <pivotArea dataOnly="0" labelOnly="1" outline="0" fieldPosition="0">
        <references count="4">
          <reference field="0" count="1" selected="0">
            <x v="47"/>
          </reference>
          <reference field="1" count="1" selected="0">
            <x v="7"/>
          </reference>
          <reference field="10" count="1" selected="0">
            <x v="8"/>
          </reference>
          <reference field="12" count="1">
            <x v="40"/>
          </reference>
        </references>
      </pivotArea>
    </format>
    <format dxfId="212">
      <pivotArea dataOnly="0" labelOnly="1" outline="0" fieldPosition="0">
        <references count="4">
          <reference field="0" count="1" selected="0">
            <x v="48"/>
          </reference>
          <reference field="1" count="1" selected="0">
            <x v="8"/>
          </reference>
          <reference field="10" count="1" selected="0">
            <x v="8"/>
          </reference>
          <reference field="12" count="1">
            <x v="26"/>
          </reference>
        </references>
      </pivotArea>
    </format>
    <format dxfId="211">
      <pivotArea dataOnly="0" labelOnly="1" outline="0" fieldPosition="0">
        <references count="4">
          <reference field="0" count="1" selected="0">
            <x v="49"/>
          </reference>
          <reference field="1" count="1" selected="0">
            <x v="42"/>
          </reference>
          <reference field="10" count="1" selected="0">
            <x v="3"/>
          </reference>
          <reference field="12" count="1">
            <x v="39"/>
          </reference>
        </references>
      </pivotArea>
    </format>
    <format dxfId="210">
      <pivotArea dataOnly="0" labelOnly="1" outline="0" fieldPosition="0">
        <references count="5">
          <reference field="0" count="1" selected="0">
            <x v="0"/>
          </reference>
          <reference field="1" count="1" selected="0">
            <x v="32"/>
          </reference>
          <reference field="10" count="1" selected="0">
            <x v="10"/>
          </reference>
          <reference field="12" count="1" selected="0">
            <x v="0"/>
          </reference>
          <reference field="17" count="1">
            <x v="13"/>
          </reference>
        </references>
      </pivotArea>
    </format>
    <format dxfId="209">
      <pivotArea dataOnly="0" labelOnly="1" outline="0" fieldPosition="0">
        <references count="5">
          <reference field="0" count="1" selected="0">
            <x v="1"/>
          </reference>
          <reference field="1" count="1" selected="0">
            <x v="33"/>
          </reference>
          <reference field="10" count="1" selected="0">
            <x v="10"/>
          </reference>
          <reference field="12" count="1" selected="0">
            <x v="18"/>
          </reference>
          <reference field="17" count="1">
            <x v="6"/>
          </reference>
        </references>
      </pivotArea>
    </format>
    <format dxfId="208">
      <pivotArea dataOnly="0" labelOnly="1" outline="0" fieldPosition="0">
        <references count="5">
          <reference field="0" count="1" selected="0">
            <x v="2"/>
          </reference>
          <reference field="1" count="1" selected="0">
            <x v="45"/>
          </reference>
          <reference field="10" count="1" selected="0">
            <x v="3"/>
          </reference>
          <reference field="12" count="1" selected="0">
            <x v="10"/>
          </reference>
          <reference field="17" count="1">
            <x v="17"/>
          </reference>
        </references>
      </pivotArea>
    </format>
    <format dxfId="207">
      <pivotArea dataOnly="0" labelOnly="1" outline="0" fieldPosition="0">
        <references count="5">
          <reference field="0" count="1" selected="0">
            <x v="3"/>
          </reference>
          <reference field="1" count="1" selected="0">
            <x v="34"/>
          </reference>
          <reference field="10" count="1" selected="0">
            <x v="10"/>
          </reference>
          <reference field="12" count="1" selected="0">
            <x v="7"/>
          </reference>
          <reference field="17" count="1">
            <x v="0"/>
          </reference>
        </references>
      </pivotArea>
    </format>
    <format dxfId="206">
      <pivotArea dataOnly="0" labelOnly="1" outline="0" fieldPosition="0">
        <references count="5">
          <reference field="0" count="1" selected="0">
            <x v="4"/>
          </reference>
          <reference field="1" count="1" selected="0">
            <x v="3"/>
          </reference>
          <reference field="10" count="1" selected="0">
            <x v="10"/>
          </reference>
          <reference field="12" count="1" selected="0">
            <x v="5"/>
          </reference>
          <reference field="17" count="1">
            <x v="31"/>
          </reference>
        </references>
      </pivotArea>
    </format>
    <format dxfId="205">
      <pivotArea dataOnly="0" labelOnly="1" outline="0" fieldPosition="0">
        <references count="5">
          <reference field="0" count="1" selected="0">
            <x v="5"/>
          </reference>
          <reference field="1" count="1" selected="0">
            <x v="26"/>
          </reference>
          <reference field="10" count="1" selected="0">
            <x v="10"/>
          </reference>
          <reference field="12" count="1" selected="0">
            <x v="19"/>
          </reference>
          <reference field="17" count="1">
            <x v="16"/>
          </reference>
        </references>
      </pivotArea>
    </format>
    <format dxfId="204">
      <pivotArea dataOnly="0" labelOnly="1" outline="0" fieldPosition="0">
        <references count="5">
          <reference field="0" count="1" selected="0">
            <x v="6"/>
          </reference>
          <reference field="1" count="1" selected="0">
            <x v="31"/>
          </reference>
          <reference field="10" count="1" selected="0">
            <x v="10"/>
          </reference>
          <reference field="12" count="1" selected="0">
            <x v="9"/>
          </reference>
          <reference field="17" count="1">
            <x v="12"/>
          </reference>
        </references>
      </pivotArea>
    </format>
    <format dxfId="203">
      <pivotArea dataOnly="0" labelOnly="1" outline="0" fieldPosition="0">
        <references count="5">
          <reference field="0" count="1" selected="0">
            <x v="7"/>
          </reference>
          <reference field="1" count="1" selected="0">
            <x v="27"/>
          </reference>
          <reference field="10" count="1" selected="0">
            <x v="10"/>
          </reference>
          <reference field="12" count="1" selected="0">
            <x v="30"/>
          </reference>
          <reference field="17" count="1">
            <x v="9"/>
          </reference>
        </references>
      </pivotArea>
    </format>
    <format dxfId="202">
      <pivotArea dataOnly="0" labelOnly="1" outline="0" fieldPosition="0">
        <references count="5">
          <reference field="0" count="1" selected="0">
            <x v="8"/>
          </reference>
          <reference field="1" count="1" selected="0">
            <x v="30"/>
          </reference>
          <reference field="10" count="1" selected="0">
            <x v="9"/>
          </reference>
          <reference field="12" count="1" selected="0">
            <x v="41"/>
          </reference>
          <reference field="17" count="1">
            <x v="26"/>
          </reference>
        </references>
      </pivotArea>
    </format>
    <format dxfId="201">
      <pivotArea dataOnly="0" labelOnly="1" outline="0" fieldPosition="0">
        <references count="5">
          <reference field="0" count="1" selected="0">
            <x v="9"/>
          </reference>
          <reference field="1" count="1" selected="0">
            <x v="28"/>
          </reference>
          <reference field="10" count="1" selected="0">
            <x v="9"/>
          </reference>
          <reference field="12" count="1" selected="0">
            <x v="38"/>
          </reference>
          <reference field="17" count="1">
            <x v="12"/>
          </reference>
        </references>
      </pivotArea>
    </format>
    <format dxfId="200">
      <pivotArea dataOnly="0" labelOnly="1" outline="0" fieldPosition="0">
        <references count="5">
          <reference field="0" count="1" selected="0">
            <x v="10"/>
          </reference>
          <reference field="1" count="1" selected="0">
            <x v="41"/>
          </reference>
          <reference field="10" count="1" selected="0">
            <x v="9"/>
          </reference>
          <reference field="12" count="1" selected="0">
            <x v="23"/>
          </reference>
          <reference field="17" count="1">
            <x v="18"/>
          </reference>
        </references>
      </pivotArea>
    </format>
    <format dxfId="199">
      <pivotArea dataOnly="0" labelOnly="1" outline="0" fieldPosition="0">
        <references count="5">
          <reference field="0" count="1" selected="0">
            <x v="11"/>
          </reference>
          <reference field="1" count="1" selected="0">
            <x v="29"/>
          </reference>
          <reference field="10" count="1" selected="0">
            <x v="9"/>
          </reference>
          <reference field="12" count="1" selected="0">
            <x v="49"/>
          </reference>
          <reference field="17" count="1">
            <x v="1"/>
          </reference>
        </references>
      </pivotArea>
    </format>
    <format dxfId="198">
      <pivotArea dataOnly="0" labelOnly="1" outline="0" fieldPosition="0">
        <references count="5">
          <reference field="0" count="1" selected="0">
            <x v="12"/>
          </reference>
          <reference field="1" count="1" selected="0">
            <x v="36"/>
          </reference>
          <reference field="10" count="1" selected="0">
            <x v="9"/>
          </reference>
          <reference field="12" count="1" selected="0">
            <x v="37"/>
          </reference>
          <reference field="17" count="1">
            <x v="24"/>
          </reference>
        </references>
      </pivotArea>
    </format>
    <format dxfId="197">
      <pivotArea dataOnly="0" labelOnly="1" outline="0" fieldPosition="0">
        <references count="5">
          <reference field="0" count="1" selected="0">
            <x v="13"/>
          </reference>
          <reference field="1" count="1" selected="0">
            <x v="11"/>
          </reference>
          <reference field="10" count="1" selected="0">
            <x v="5"/>
          </reference>
          <reference field="12" count="1" selected="0">
            <x v="47"/>
          </reference>
          <reference field="17" count="1">
            <x v="8"/>
          </reference>
        </references>
      </pivotArea>
    </format>
    <format dxfId="196">
      <pivotArea dataOnly="0" labelOnly="1" outline="0" fieldPosition="0">
        <references count="5">
          <reference field="0" count="1" selected="0">
            <x v="14"/>
          </reference>
          <reference field="1" count="1" selected="0">
            <x v="40"/>
          </reference>
          <reference field="10" count="1" selected="0">
            <x v="5"/>
          </reference>
          <reference field="12" count="1" selected="0">
            <x v="36"/>
          </reference>
          <reference field="17" count="1">
            <x v="10"/>
          </reference>
        </references>
      </pivotArea>
    </format>
    <format dxfId="195">
      <pivotArea dataOnly="0" labelOnly="1" outline="0" fieldPosition="0">
        <references count="5">
          <reference field="0" count="1" selected="0">
            <x v="15"/>
          </reference>
          <reference field="1" count="1" selected="0">
            <x v="12"/>
          </reference>
          <reference field="10" count="1" selected="0">
            <x v="5"/>
          </reference>
          <reference field="12" count="1" selected="0">
            <x v="4"/>
          </reference>
          <reference field="17" count="1">
            <x v="0"/>
          </reference>
        </references>
      </pivotArea>
    </format>
    <format dxfId="194">
      <pivotArea dataOnly="0" labelOnly="1" outline="0" fieldPosition="0">
        <references count="5">
          <reference field="0" count="1" selected="0">
            <x v="16"/>
          </reference>
          <reference field="1" count="1" selected="0">
            <x v="13"/>
          </reference>
          <reference field="10" count="1" selected="0">
            <x v="5"/>
          </reference>
          <reference field="12" count="1" selected="0">
            <x v="42"/>
          </reference>
          <reference field="17" count="1">
            <x v="21"/>
          </reference>
        </references>
      </pivotArea>
    </format>
    <format dxfId="193">
      <pivotArea dataOnly="0" labelOnly="1" outline="0" fieldPosition="0">
        <references count="5">
          <reference field="0" count="1" selected="0">
            <x v="17"/>
          </reference>
          <reference field="1" count="1" selected="0">
            <x v="14"/>
          </reference>
          <reference field="10" count="1" selected="0">
            <x v="5"/>
          </reference>
          <reference field="12" count="1" selected="0">
            <x v="44"/>
          </reference>
          <reference field="17" count="1">
            <x v="11"/>
          </reference>
        </references>
      </pivotArea>
    </format>
    <format dxfId="192">
      <pivotArea dataOnly="0" labelOnly="1" outline="0" fieldPosition="0">
        <references count="5">
          <reference field="0" count="1" selected="0">
            <x v="18"/>
          </reference>
          <reference field="1" count="1" selected="0">
            <x v="2"/>
          </reference>
          <reference field="10" count="1" selected="0">
            <x v="1"/>
          </reference>
          <reference field="12" count="1" selected="0">
            <x v="31"/>
          </reference>
          <reference field="17" count="1">
            <x v="27"/>
          </reference>
        </references>
      </pivotArea>
    </format>
    <format dxfId="191">
      <pivotArea dataOnly="0" labelOnly="1" outline="0" fieldPosition="0">
        <references count="5">
          <reference field="0" count="1" selected="0">
            <x v="19"/>
          </reference>
          <reference field="1" count="1" selected="0">
            <x v="24"/>
          </reference>
          <reference field="10" count="1" selected="0">
            <x v="1"/>
          </reference>
          <reference field="12" count="1" selected="0">
            <x v="12"/>
          </reference>
          <reference field="17" count="1">
            <x v="3"/>
          </reference>
        </references>
      </pivotArea>
    </format>
    <format dxfId="190">
      <pivotArea dataOnly="0" labelOnly="1" outline="0" fieldPosition="0">
        <references count="5">
          <reference field="0" count="1" selected="0">
            <x v="20"/>
          </reference>
          <reference field="1" count="1" selected="0">
            <x v="25"/>
          </reference>
          <reference field="10" count="1" selected="0">
            <x v="1"/>
          </reference>
          <reference field="12" count="1" selected="0">
            <x v="35"/>
          </reference>
          <reference field="17" count="1">
            <x v="29"/>
          </reference>
        </references>
      </pivotArea>
    </format>
    <format dxfId="189">
      <pivotArea dataOnly="0" labelOnly="1" outline="0" fieldPosition="0">
        <references count="5">
          <reference field="0" count="1" selected="0">
            <x v="21"/>
          </reference>
          <reference field="1" count="1" selected="0">
            <x v="1"/>
          </reference>
          <reference field="10" count="1" selected="0">
            <x v="1"/>
          </reference>
          <reference field="12" count="1" selected="0">
            <x v="25"/>
          </reference>
          <reference field="17" count="1">
            <x v="15"/>
          </reference>
        </references>
      </pivotArea>
    </format>
    <format dxfId="188">
      <pivotArea dataOnly="0" labelOnly="1" outline="0" fieldPosition="0">
        <references count="5">
          <reference field="0" count="1" selected="0">
            <x v="22"/>
          </reference>
          <reference field="1" count="1" selected="0">
            <x v="4"/>
          </reference>
          <reference field="10" count="1" selected="0">
            <x v="1"/>
          </reference>
          <reference field="12" count="1" selected="0">
            <x v="46"/>
          </reference>
          <reference field="17" count="1">
            <x v="4"/>
          </reference>
        </references>
      </pivotArea>
    </format>
    <format dxfId="187">
      <pivotArea dataOnly="0" labelOnly="1" outline="0" fieldPosition="0">
        <references count="5">
          <reference field="0" count="1" selected="0">
            <x v="23"/>
          </reference>
          <reference field="1" count="1" selected="0">
            <x v="5"/>
          </reference>
          <reference field="10" count="1" selected="0">
            <x v="1"/>
          </reference>
          <reference field="12" count="1" selected="0">
            <x v="3"/>
          </reference>
          <reference field="17" count="1">
            <x v="7"/>
          </reference>
        </references>
      </pivotArea>
    </format>
    <format dxfId="186">
      <pivotArea dataOnly="0" labelOnly="1" outline="0" fieldPosition="0">
        <references count="5">
          <reference field="0" count="1" selected="0">
            <x v="24"/>
          </reference>
          <reference field="1" count="1" selected="0">
            <x v="6"/>
          </reference>
          <reference field="10" count="1" selected="0">
            <x v="1"/>
          </reference>
          <reference field="12" count="1" selected="0">
            <x v="1"/>
          </reference>
          <reference field="17" count="1">
            <x v="12"/>
          </reference>
        </references>
      </pivotArea>
    </format>
    <format dxfId="185">
      <pivotArea dataOnly="0" labelOnly="1" outline="0" fieldPosition="0">
        <references count="5">
          <reference field="0" count="1" selected="0">
            <x v="25"/>
          </reference>
          <reference field="1" count="1" selected="0">
            <x v="35"/>
          </reference>
          <reference field="10" count="1" selected="0">
            <x v="1"/>
          </reference>
          <reference field="12" count="1" selected="0">
            <x v="34"/>
          </reference>
          <reference field="17" count="1">
            <x v="13"/>
          </reference>
        </references>
      </pivotArea>
    </format>
    <format dxfId="184">
      <pivotArea dataOnly="0" labelOnly="1" outline="0" fieldPosition="0">
        <references count="5">
          <reference field="0" count="1" selected="0">
            <x v="26"/>
          </reference>
          <reference field="1" count="1" selected="0">
            <x v="9"/>
          </reference>
          <reference field="10" count="1" selected="0">
            <x v="2"/>
          </reference>
          <reference field="12" count="1" selected="0">
            <x v="48"/>
          </reference>
          <reference field="17" count="1">
            <x v="30"/>
          </reference>
        </references>
      </pivotArea>
    </format>
    <format dxfId="183">
      <pivotArea dataOnly="0" labelOnly="1" outline="0" fieldPosition="0">
        <references count="5">
          <reference field="0" count="1" selected="0">
            <x v="27"/>
          </reference>
          <reference field="1" count="1" selected="0">
            <x v="10"/>
          </reference>
          <reference field="10" count="1" selected="0">
            <x v="2"/>
          </reference>
          <reference field="12" count="1" selected="0">
            <x v="14"/>
          </reference>
          <reference field="17" count="1">
            <x v="24"/>
          </reference>
        </references>
      </pivotArea>
    </format>
    <format dxfId="182">
      <pivotArea dataOnly="0" labelOnly="1" outline="0" fieldPosition="0">
        <references count="5">
          <reference field="0" count="1" selected="0">
            <x v="28"/>
          </reference>
          <reference field="1" count="1" selected="0">
            <x v="39"/>
          </reference>
          <reference field="10" count="1" selected="0">
            <x v="2"/>
          </reference>
          <reference field="12" count="1" selected="0">
            <x v="32"/>
          </reference>
          <reference field="17" count="1">
            <x v="12"/>
          </reference>
        </references>
      </pivotArea>
    </format>
    <format dxfId="181">
      <pivotArea dataOnly="0" labelOnly="1" outline="0" fieldPosition="0">
        <references count="5">
          <reference field="0" count="1" selected="0">
            <x v="29"/>
          </reference>
          <reference field="1" count="1" selected="0">
            <x v="23"/>
          </reference>
          <reference field="10" count="1" selected="0">
            <x v="4"/>
          </reference>
          <reference field="12" count="1" selected="0">
            <x v="22"/>
          </reference>
          <reference field="17" count="1">
            <x v="19"/>
          </reference>
        </references>
      </pivotArea>
    </format>
    <format dxfId="180">
      <pivotArea dataOnly="0" labelOnly="1" outline="0" fieldPosition="0">
        <references count="5">
          <reference field="0" count="1" selected="0">
            <x v="30"/>
          </reference>
          <reference field="1" count="1" selected="0">
            <x v="22"/>
          </reference>
          <reference field="10" count="1" selected="0">
            <x v="4"/>
          </reference>
          <reference field="12" count="1" selected="0">
            <x v="8"/>
          </reference>
          <reference field="17" count="1">
            <x v="30"/>
          </reference>
        </references>
      </pivotArea>
    </format>
    <format dxfId="179">
      <pivotArea dataOnly="0" labelOnly="1" outline="0" fieldPosition="0">
        <references count="5">
          <reference field="0" count="1" selected="0">
            <x v="31"/>
          </reference>
          <reference field="1" count="1" selected="0">
            <x v="21"/>
          </reference>
          <reference field="10" count="1" selected="0">
            <x v="4"/>
          </reference>
          <reference field="12" count="1" selected="0">
            <x v="6"/>
          </reference>
          <reference field="17" count="1">
            <x v="4"/>
          </reference>
        </references>
      </pivotArea>
    </format>
    <format dxfId="178">
      <pivotArea dataOnly="0" labelOnly="1" outline="0" fieldPosition="0">
        <references count="5">
          <reference field="0" count="1" selected="0">
            <x v="32"/>
          </reference>
          <reference field="1" count="1" selected="0">
            <x v="19"/>
          </reference>
          <reference field="10" count="1" selected="0">
            <x v="4"/>
          </reference>
          <reference field="12" count="1" selected="0">
            <x v="45"/>
          </reference>
          <reference field="17" count="1">
            <x v="14"/>
          </reference>
        </references>
      </pivotArea>
    </format>
    <format dxfId="177">
      <pivotArea dataOnly="0" labelOnly="1" outline="0" fieldPosition="0">
        <references count="5">
          <reference field="0" count="1" selected="0">
            <x v="33"/>
          </reference>
          <reference field="1" count="1" selected="0">
            <x v="20"/>
          </reference>
          <reference field="10" count="1" selected="0">
            <x v="4"/>
          </reference>
          <reference field="12" count="1" selected="0">
            <x v="17"/>
          </reference>
          <reference field="17" count="1">
            <x v="29"/>
          </reference>
        </references>
      </pivotArea>
    </format>
    <format dxfId="176">
      <pivotArea dataOnly="0" labelOnly="1" outline="0" fieldPosition="0">
        <references count="5">
          <reference field="0" count="1" selected="0">
            <x v="34"/>
          </reference>
          <reference field="1" count="1" selected="0">
            <x v="16"/>
          </reference>
          <reference field="10" count="1" selected="0">
            <x v="4"/>
          </reference>
          <reference field="12" count="1" selected="0">
            <x v="16"/>
          </reference>
          <reference field="17" count="1">
            <x v="22"/>
          </reference>
        </references>
      </pivotArea>
    </format>
    <format dxfId="175">
      <pivotArea dataOnly="0" labelOnly="1" outline="0" fieldPosition="0">
        <references count="5">
          <reference field="0" count="1" selected="0">
            <x v="35"/>
          </reference>
          <reference field="1" count="1" selected="0">
            <x v="17"/>
          </reference>
          <reference field="10" count="1" selected="0">
            <x v="4"/>
          </reference>
          <reference field="12" count="1" selected="0">
            <x v="15"/>
          </reference>
          <reference field="17" count="1">
            <x v="29"/>
          </reference>
        </references>
      </pivotArea>
    </format>
    <format dxfId="174">
      <pivotArea dataOnly="0" labelOnly="1" outline="0" fieldPosition="0">
        <references count="5">
          <reference field="0" count="1" selected="0">
            <x v="36"/>
          </reference>
          <reference field="1" count="1" selected="0">
            <x v="15"/>
          </reference>
          <reference field="10" count="1" selected="0">
            <x v="4"/>
          </reference>
          <reference field="12" count="1" selected="0">
            <x v="20"/>
          </reference>
          <reference field="17" count="1">
            <x v="25"/>
          </reference>
        </references>
      </pivotArea>
    </format>
    <format dxfId="173">
      <pivotArea dataOnly="0" labelOnly="1" outline="0" fieldPosition="0">
        <references count="5">
          <reference field="0" count="1" selected="0">
            <x v="37"/>
          </reference>
          <reference field="1" count="1" selected="0">
            <x v="18"/>
          </reference>
          <reference field="10" count="1" selected="0">
            <x v="4"/>
          </reference>
          <reference field="12" count="1" selected="0">
            <x v="13"/>
          </reference>
          <reference field="17" count="1">
            <x v="13"/>
          </reference>
        </references>
      </pivotArea>
    </format>
    <format dxfId="172">
      <pivotArea dataOnly="0" labelOnly="1" outline="0" fieldPosition="0">
        <references count="5">
          <reference field="0" count="1" selected="0">
            <x v="38"/>
          </reference>
          <reference field="1" count="1" selected="0">
            <x v="44"/>
          </reference>
          <reference field="10" count="1" selected="0">
            <x v="0"/>
          </reference>
          <reference field="12" count="1" selected="0">
            <x v="43"/>
          </reference>
          <reference field="17" count="1">
            <x v="7"/>
          </reference>
        </references>
      </pivotArea>
    </format>
    <format dxfId="171">
      <pivotArea dataOnly="0" labelOnly="1" outline="0" fieldPosition="0">
        <references count="5">
          <reference field="0" count="1" selected="0">
            <x v="39"/>
          </reference>
          <reference field="1" count="1" selected="0">
            <x v="43"/>
          </reference>
          <reference field="10" count="1" selected="0">
            <x v="0"/>
          </reference>
          <reference field="12" count="1" selected="0">
            <x v="28"/>
          </reference>
          <reference field="17" count="1">
            <x v="4"/>
          </reference>
        </references>
      </pivotArea>
    </format>
    <format dxfId="170">
      <pivotArea dataOnly="0" labelOnly="1" outline="0" fieldPosition="0">
        <references count="5">
          <reference field="0" count="1" selected="0">
            <x v="40"/>
          </reference>
          <reference field="1" count="1" selected="0">
            <x v="49"/>
          </reference>
          <reference field="10" count="1" selected="0">
            <x v="0"/>
          </reference>
          <reference field="12" count="1" selected="0">
            <x v="24"/>
          </reference>
          <reference field="17" count="1">
            <x v="2"/>
          </reference>
        </references>
      </pivotArea>
    </format>
    <format dxfId="169">
      <pivotArea dataOnly="0" labelOnly="1" outline="0" fieldPosition="0">
        <references count="5">
          <reference field="0" count="1" selected="0">
            <x v="41"/>
          </reference>
          <reference field="1" count="1" selected="0">
            <x v="46"/>
          </reference>
          <reference field="10" count="1" selected="0">
            <x v="7"/>
          </reference>
          <reference field="12" count="1" selected="0">
            <x v="11"/>
          </reference>
          <reference field="17" count="1">
            <x v="20"/>
          </reference>
        </references>
      </pivotArea>
    </format>
    <format dxfId="168">
      <pivotArea dataOnly="0" labelOnly="1" outline="0" fieldPosition="0">
        <references count="5">
          <reference field="0" count="1" selected="0">
            <x v="42"/>
          </reference>
          <reference field="1" count="1" selected="0">
            <x v="48"/>
          </reference>
          <reference field="10" count="1" selected="0">
            <x v="7"/>
          </reference>
          <reference field="12" count="1" selected="0">
            <x v="2"/>
          </reference>
          <reference field="17" count="1">
            <x v="7"/>
          </reference>
        </references>
      </pivotArea>
    </format>
    <format dxfId="167">
      <pivotArea dataOnly="0" labelOnly="1" outline="0" fieldPosition="0">
        <references count="5">
          <reference field="0" count="1" selected="0">
            <x v="43"/>
          </reference>
          <reference field="1" count="1" selected="0">
            <x v="47"/>
          </reference>
          <reference field="10" count="1" selected="0">
            <x v="7"/>
          </reference>
          <reference field="12" count="1" selected="0">
            <x v="21"/>
          </reference>
          <reference field="17" count="1">
            <x v="2"/>
          </reference>
        </references>
      </pivotArea>
    </format>
    <format dxfId="166">
      <pivotArea dataOnly="0" labelOnly="1" outline="0" fieldPosition="0">
        <references count="5">
          <reference field="0" count="1" selected="0">
            <x v="44"/>
          </reference>
          <reference field="1" count="1" selected="0">
            <x v="38"/>
          </reference>
          <reference field="10" count="1" selected="0">
            <x v="6"/>
          </reference>
          <reference field="12" count="1" selected="0">
            <x v="29"/>
          </reference>
          <reference field="17" count="1">
            <x v="23"/>
          </reference>
        </references>
      </pivotArea>
    </format>
    <format dxfId="165">
      <pivotArea dataOnly="0" labelOnly="1" outline="0" fieldPosition="0">
        <references count="5">
          <reference field="0" count="1" selected="0">
            <x v="45"/>
          </reference>
          <reference field="1" count="1" selected="0">
            <x v="0"/>
          </reference>
          <reference field="10" count="1" selected="0">
            <x v="6"/>
          </reference>
          <reference field="12" count="1" selected="0">
            <x v="27"/>
          </reference>
          <reference field="17" count="1">
            <x v="4"/>
          </reference>
        </references>
      </pivotArea>
    </format>
    <format dxfId="164">
      <pivotArea dataOnly="0" labelOnly="1" outline="0" fieldPosition="0">
        <references count="5">
          <reference field="0" count="1" selected="0">
            <x v="47"/>
          </reference>
          <reference field="1" count="1" selected="0">
            <x v="7"/>
          </reference>
          <reference field="10" count="1" selected="0">
            <x v="8"/>
          </reference>
          <reference field="12" count="1" selected="0">
            <x v="40"/>
          </reference>
          <reference field="17" count="1">
            <x v="17"/>
          </reference>
        </references>
      </pivotArea>
    </format>
    <format dxfId="163">
      <pivotArea dataOnly="0" labelOnly="1" outline="0" fieldPosition="0">
        <references count="5">
          <reference field="0" count="1" selected="0">
            <x v="48"/>
          </reference>
          <reference field="1" count="1" selected="0">
            <x v="8"/>
          </reference>
          <reference field="10" count="1" selected="0">
            <x v="8"/>
          </reference>
          <reference field="12" count="1" selected="0">
            <x v="26"/>
          </reference>
          <reference field="17" count="1">
            <x v="5"/>
          </reference>
        </references>
      </pivotArea>
    </format>
    <format dxfId="162">
      <pivotArea dataOnly="0" labelOnly="1" outline="0" fieldPosition="0">
        <references count="5">
          <reference field="0" count="1" selected="0">
            <x v="49"/>
          </reference>
          <reference field="1" count="1" selected="0">
            <x v="42"/>
          </reference>
          <reference field="10" count="1" selected="0">
            <x v="3"/>
          </reference>
          <reference field="12" count="1" selected="0">
            <x v="39"/>
          </reference>
          <reference field="17" count="1">
            <x v="28"/>
          </reference>
        </references>
      </pivotArea>
    </format>
    <format dxfId="161">
      <pivotArea dataOnly="0" labelOnly="1" outline="0" axis="axisValues" fieldPosition="0"/>
    </format>
    <format dxfId="160">
      <pivotArea outline="0" collapsedLevelsAreSubtotals="1" fieldPosition="0"/>
    </format>
    <format dxfId="159">
      <pivotArea field="1" type="button" dataOnly="0" labelOnly="1" outline="0" axis="axisRow" fieldPosition="2"/>
    </format>
    <format dxfId="158">
      <pivotArea field="12" type="button" dataOnly="0" labelOnly="1" outline="0" axis="axisRow" fieldPosition="3"/>
    </format>
    <format dxfId="157">
      <pivotArea field="17" type="button" dataOnly="0" labelOnly="1" outline="0" axis="axisRow" fieldPosition="4"/>
    </format>
    <format dxfId="156">
      <pivotArea field="6" type="button" dataOnly="0" labelOnly="1" outline="0"/>
    </format>
    <format dxfId="155">
      <pivotArea field="13" type="button" dataOnly="0" labelOnly="1" outline="0" axis="axisRow" fieldPosition="5"/>
    </format>
    <format dxfId="154">
      <pivotArea field="8" type="button" dataOnly="0" labelOnly="1" outline="0" axis="axisRow" fieldPosition="6"/>
    </format>
    <format dxfId="153">
      <pivotArea dataOnly="0" labelOnly="1" outline="0" fieldPosition="0">
        <references count="3">
          <reference field="0" count="1" selected="0">
            <x v="0"/>
          </reference>
          <reference field="1" count="1">
            <x v="32"/>
          </reference>
          <reference field="10" count="1" selected="0">
            <x v="10"/>
          </reference>
        </references>
      </pivotArea>
    </format>
    <format dxfId="152">
      <pivotArea dataOnly="0" labelOnly="1" outline="0" fieldPosition="0">
        <references count="3">
          <reference field="0" count="1" selected="0">
            <x v="1"/>
          </reference>
          <reference field="1" count="1">
            <x v="33"/>
          </reference>
          <reference field="10" count="1" selected="0">
            <x v="10"/>
          </reference>
        </references>
      </pivotArea>
    </format>
    <format dxfId="151">
      <pivotArea dataOnly="0" labelOnly="1" outline="0" fieldPosition="0">
        <references count="3">
          <reference field="0" count="1" selected="0">
            <x v="2"/>
          </reference>
          <reference field="1" count="1">
            <x v="45"/>
          </reference>
          <reference field="10" count="1" selected="0">
            <x v="3"/>
          </reference>
        </references>
      </pivotArea>
    </format>
    <format dxfId="150">
      <pivotArea dataOnly="0" labelOnly="1" outline="0" fieldPosition="0">
        <references count="3">
          <reference field="0" count="1" selected="0">
            <x v="3"/>
          </reference>
          <reference field="1" count="1">
            <x v="34"/>
          </reference>
          <reference field="10" count="1" selected="0">
            <x v="10"/>
          </reference>
        </references>
      </pivotArea>
    </format>
    <format dxfId="149">
      <pivotArea dataOnly="0" labelOnly="1" outline="0" fieldPosition="0">
        <references count="3">
          <reference field="0" count="1" selected="0">
            <x v="4"/>
          </reference>
          <reference field="1" count="1">
            <x v="3"/>
          </reference>
          <reference field="10" count="1" selected="0">
            <x v="10"/>
          </reference>
        </references>
      </pivotArea>
    </format>
    <format dxfId="148">
      <pivotArea dataOnly="0" labelOnly="1" outline="0" fieldPosition="0">
        <references count="3">
          <reference field="0" count="1" selected="0">
            <x v="5"/>
          </reference>
          <reference field="1" count="1">
            <x v="26"/>
          </reference>
          <reference field="10" count="1" selected="0">
            <x v="10"/>
          </reference>
        </references>
      </pivotArea>
    </format>
    <format dxfId="147">
      <pivotArea dataOnly="0" labelOnly="1" outline="0" fieldPosition="0">
        <references count="3">
          <reference field="0" count="1" selected="0">
            <x v="6"/>
          </reference>
          <reference field="1" count="1">
            <x v="31"/>
          </reference>
          <reference field="10" count="1" selected="0">
            <x v="10"/>
          </reference>
        </references>
      </pivotArea>
    </format>
    <format dxfId="146">
      <pivotArea dataOnly="0" labelOnly="1" outline="0" fieldPosition="0">
        <references count="3">
          <reference field="0" count="1" selected="0">
            <x v="7"/>
          </reference>
          <reference field="1" count="1">
            <x v="27"/>
          </reference>
          <reference field="10" count="1" selected="0">
            <x v="10"/>
          </reference>
        </references>
      </pivotArea>
    </format>
    <format dxfId="145">
      <pivotArea dataOnly="0" labelOnly="1" outline="0" fieldPosition="0">
        <references count="3">
          <reference field="0" count="1" selected="0">
            <x v="8"/>
          </reference>
          <reference field="1" count="1">
            <x v="30"/>
          </reference>
          <reference field="10" count="1" selected="0">
            <x v="9"/>
          </reference>
        </references>
      </pivotArea>
    </format>
    <format dxfId="144">
      <pivotArea dataOnly="0" labelOnly="1" outline="0" fieldPosition="0">
        <references count="3">
          <reference field="0" count="1" selected="0">
            <x v="9"/>
          </reference>
          <reference field="1" count="1">
            <x v="28"/>
          </reference>
          <reference field="10" count="1" selected="0">
            <x v="9"/>
          </reference>
        </references>
      </pivotArea>
    </format>
    <format dxfId="143">
      <pivotArea dataOnly="0" labelOnly="1" outline="0" fieldPosition="0">
        <references count="3">
          <reference field="0" count="1" selected="0">
            <x v="10"/>
          </reference>
          <reference field="1" count="1">
            <x v="41"/>
          </reference>
          <reference field="10" count="1" selected="0">
            <x v="9"/>
          </reference>
        </references>
      </pivotArea>
    </format>
    <format dxfId="142">
      <pivotArea dataOnly="0" labelOnly="1" outline="0" fieldPosition="0">
        <references count="3">
          <reference field="0" count="1" selected="0">
            <x v="11"/>
          </reference>
          <reference field="1" count="1">
            <x v="29"/>
          </reference>
          <reference field="10" count="1" selected="0">
            <x v="9"/>
          </reference>
        </references>
      </pivotArea>
    </format>
    <format dxfId="141">
      <pivotArea dataOnly="0" labelOnly="1" outline="0" fieldPosition="0">
        <references count="3">
          <reference field="0" count="1" selected="0">
            <x v="12"/>
          </reference>
          <reference field="1" count="1">
            <x v="36"/>
          </reference>
          <reference field="10" count="1" selected="0">
            <x v="9"/>
          </reference>
        </references>
      </pivotArea>
    </format>
    <format dxfId="140">
      <pivotArea dataOnly="0" labelOnly="1" outline="0" fieldPosition="0">
        <references count="3">
          <reference field="0" count="1" selected="0">
            <x v="13"/>
          </reference>
          <reference field="1" count="1">
            <x v="11"/>
          </reference>
          <reference field="10" count="1" selected="0">
            <x v="5"/>
          </reference>
        </references>
      </pivotArea>
    </format>
    <format dxfId="139">
      <pivotArea dataOnly="0" labelOnly="1" outline="0" fieldPosition="0">
        <references count="3">
          <reference field="0" count="1" selected="0">
            <x v="14"/>
          </reference>
          <reference field="1" count="1">
            <x v="40"/>
          </reference>
          <reference field="10" count="1" selected="0">
            <x v="5"/>
          </reference>
        </references>
      </pivotArea>
    </format>
    <format dxfId="138">
      <pivotArea dataOnly="0" labelOnly="1" outline="0" fieldPosition="0">
        <references count="3">
          <reference field="0" count="1" selected="0">
            <x v="15"/>
          </reference>
          <reference field="1" count="1">
            <x v="12"/>
          </reference>
          <reference field="10" count="1" selected="0">
            <x v="5"/>
          </reference>
        </references>
      </pivotArea>
    </format>
    <format dxfId="137">
      <pivotArea dataOnly="0" labelOnly="1" outline="0" fieldPosition="0">
        <references count="3">
          <reference field="0" count="1" selected="0">
            <x v="16"/>
          </reference>
          <reference field="1" count="1">
            <x v="13"/>
          </reference>
          <reference field="10" count="1" selected="0">
            <x v="5"/>
          </reference>
        </references>
      </pivotArea>
    </format>
    <format dxfId="136">
      <pivotArea dataOnly="0" labelOnly="1" outline="0" fieldPosition="0">
        <references count="3">
          <reference field="0" count="1" selected="0">
            <x v="17"/>
          </reference>
          <reference field="1" count="1">
            <x v="14"/>
          </reference>
          <reference field="10" count="1" selected="0">
            <x v="5"/>
          </reference>
        </references>
      </pivotArea>
    </format>
    <format dxfId="135">
      <pivotArea dataOnly="0" labelOnly="1" outline="0" fieldPosition="0">
        <references count="3">
          <reference field="0" count="1" selected="0">
            <x v="18"/>
          </reference>
          <reference field="1" count="1">
            <x v="2"/>
          </reference>
          <reference field="10" count="1" selected="0">
            <x v="1"/>
          </reference>
        </references>
      </pivotArea>
    </format>
    <format dxfId="134">
      <pivotArea dataOnly="0" labelOnly="1" outline="0" fieldPosition="0">
        <references count="3">
          <reference field="0" count="1" selected="0">
            <x v="19"/>
          </reference>
          <reference field="1" count="1">
            <x v="24"/>
          </reference>
          <reference field="10" count="1" selected="0">
            <x v="1"/>
          </reference>
        </references>
      </pivotArea>
    </format>
    <format dxfId="133">
      <pivotArea dataOnly="0" labelOnly="1" outline="0" fieldPosition="0">
        <references count="3">
          <reference field="0" count="1" selected="0">
            <x v="20"/>
          </reference>
          <reference field="1" count="1">
            <x v="25"/>
          </reference>
          <reference field="10" count="1" selected="0">
            <x v="1"/>
          </reference>
        </references>
      </pivotArea>
    </format>
    <format dxfId="132">
      <pivotArea dataOnly="0" labelOnly="1" outline="0" fieldPosition="0">
        <references count="3">
          <reference field="0" count="1" selected="0">
            <x v="21"/>
          </reference>
          <reference field="1" count="1">
            <x v="1"/>
          </reference>
          <reference field="10" count="1" selected="0">
            <x v="1"/>
          </reference>
        </references>
      </pivotArea>
    </format>
    <format dxfId="131">
      <pivotArea dataOnly="0" labelOnly="1" outline="0" fieldPosition="0">
        <references count="3">
          <reference field="0" count="1" selected="0">
            <x v="22"/>
          </reference>
          <reference field="1" count="1">
            <x v="4"/>
          </reference>
          <reference field="10" count="1" selected="0">
            <x v="1"/>
          </reference>
        </references>
      </pivotArea>
    </format>
    <format dxfId="130">
      <pivotArea dataOnly="0" labelOnly="1" outline="0" fieldPosition="0">
        <references count="3">
          <reference field="0" count="1" selected="0">
            <x v="23"/>
          </reference>
          <reference field="1" count="1">
            <x v="5"/>
          </reference>
          <reference field="10" count="1" selected="0">
            <x v="1"/>
          </reference>
        </references>
      </pivotArea>
    </format>
    <format dxfId="129">
      <pivotArea dataOnly="0" labelOnly="1" outline="0" fieldPosition="0">
        <references count="3">
          <reference field="0" count="1" selected="0">
            <x v="24"/>
          </reference>
          <reference field="1" count="1">
            <x v="6"/>
          </reference>
          <reference field="10" count="1" selected="0">
            <x v="1"/>
          </reference>
        </references>
      </pivotArea>
    </format>
    <format dxfId="128">
      <pivotArea dataOnly="0" labelOnly="1" outline="0" fieldPosition="0">
        <references count="3">
          <reference field="0" count="1" selected="0">
            <x v="25"/>
          </reference>
          <reference field="1" count="1">
            <x v="35"/>
          </reference>
          <reference field="10" count="1" selected="0">
            <x v="1"/>
          </reference>
        </references>
      </pivotArea>
    </format>
    <format dxfId="127">
      <pivotArea dataOnly="0" labelOnly="1" outline="0" fieldPosition="0">
        <references count="3">
          <reference field="0" count="1" selected="0">
            <x v="26"/>
          </reference>
          <reference field="1" count="1">
            <x v="9"/>
          </reference>
          <reference field="10" count="1" selected="0">
            <x v="2"/>
          </reference>
        </references>
      </pivotArea>
    </format>
    <format dxfId="126">
      <pivotArea dataOnly="0" labelOnly="1" outline="0" fieldPosition="0">
        <references count="3">
          <reference field="0" count="1" selected="0">
            <x v="27"/>
          </reference>
          <reference field="1" count="1">
            <x v="10"/>
          </reference>
          <reference field="10" count="1" selected="0">
            <x v="2"/>
          </reference>
        </references>
      </pivotArea>
    </format>
    <format dxfId="125">
      <pivotArea dataOnly="0" labelOnly="1" outline="0" fieldPosition="0">
        <references count="3">
          <reference field="0" count="1" selected="0">
            <x v="28"/>
          </reference>
          <reference field="1" count="1">
            <x v="39"/>
          </reference>
          <reference field="10" count="1" selected="0">
            <x v="2"/>
          </reference>
        </references>
      </pivotArea>
    </format>
    <format dxfId="124">
      <pivotArea dataOnly="0" labelOnly="1" outline="0" fieldPosition="0">
        <references count="3">
          <reference field="0" count="1" selected="0">
            <x v="29"/>
          </reference>
          <reference field="1" count="1">
            <x v="23"/>
          </reference>
          <reference field="10" count="1" selected="0">
            <x v="4"/>
          </reference>
        </references>
      </pivotArea>
    </format>
    <format dxfId="123">
      <pivotArea dataOnly="0" labelOnly="1" outline="0" fieldPosition="0">
        <references count="3">
          <reference field="0" count="1" selected="0">
            <x v="30"/>
          </reference>
          <reference field="1" count="1">
            <x v="22"/>
          </reference>
          <reference field="10" count="1" selected="0">
            <x v="4"/>
          </reference>
        </references>
      </pivotArea>
    </format>
    <format dxfId="122">
      <pivotArea dataOnly="0" labelOnly="1" outline="0" fieldPosition="0">
        <references count="3">
          <reference field="0" count="1" selected="0">
            <x v="31"/>
          </reference>
          <reference field="1" count="1">
            <x v="21"/>
          </reference>
          <reference field="10" count="1" selected="0">
            <x v="4"/>
          </reference>
        </references>
      </pivotArea>
    </format>
    <format dxfId="121">
      <pivotArea dataOnly="0" labelOnly="1" outline="0" fieldPosition="0">
        <references count="3">
          <reference field="0" count="1" selected="0">
            <x v="32"/>
          </reference>
          <reference field="1" count="1">
            <x v="19"/>
          </reference>
          <reference field="10" count="1" selected="0">
            <x v="4"/>
          </reference>
        </references>
      </pivotArea>
    </format>
    <format dxfId="120">
      <pivotArea dataOnly="0" labelOnly="1" outline="0" fieldPosition="0">
        <references count="3">
          <reference field="0" count="1" selected="0">
            <x v="33"/>
          </reference>
          <reference field="1" count="1">
            <x v="20"/>
          </reference>
          <reference field="10" count="1" selected="0">
            <x v="4"/>
          </reference>
        </references>
      </pivotArea>
    </format>
    <format dxfId="119">
      <pivotArea dataOnly="0" labelOnly="1" outline="0" fieldPosition="0">
        <references count="3">
          <reference field="0" count="1" selected="0">
            <x v="34"/>
          </reference>
          <reference field="1" count="1">
            <x v="16"/>
          </reference>
          <reference field="10" count="1" selected="0">
            <x v="4"/>
          </reference>
        </references>
      </pivotArea>
    </format>
    <format dxfId="118">
      <pivotArea dataOnly="0" labelOnly="1" outline="0" fieldPosition="0">
        <references count="3">
          <reference field="0" count="1" selected="0">
            <x v="35"/>
          </reference>
          <reference field="1" count="1">
            <x v="17"/>
          </reference>
          <reference field="10" count="1" selected="0">
            <x v="4"/>
          </reference>
        </references>
      </pivotArea>
    </format>
    <format dxfId="117">
      <pivotArea dataOnly="0" labelOnly="1" outline="0" fieldPosition="0">
        <references count="3">
          <reference field="0" count="1" selected="0">
            <x v="36"/>
          </reference>
          <reference field="1" count="1">
            <x v="15"/>
          </reference>
          <reference field="10" count="1" selected="0">
            <x v="4"/>
          </reference>
        </references>
      </pivotArea>
    </format>
    <format dxfId="116">
      <pivotArea dataOnly="0" labelOnly="1" outline="0" fieldPosition="0">
        <references count="3">
          <reference field="0" count="1" selected="0">
            <x v="37"/>
          </reference>
          <reference field="1" count="1">
            <x v="18"/>
          </reference>
          <reference field="10" count="1" selected="0">
            <x v="4"/>
          </reference>
        </references>
      </pivotArea>
    </format>
    <format dxfId="115">
      <pivotArea dataOnly="0" labelOnly="1" outline="0" fieldPosition="0">
        <references count="3">
          <reference field="0" count="1" selected="0">
            <x v="38"/>
          </reference>
          <reference field="1" count="1">
            <x v="44"/>
          </reference>
          <reference field="10" count="1" selected="0">
            <x v="0"/>
          </reference>
        </references>
      </pivotArea>
    </format>
    <format dxfId="114">
      <pivotArea dataOnly="0" labelOnly="1" outline="0" fieldPosition="0">
        <references count="3">
          <reference field="0" count="1" selected="0">
            <x v="39"/>
          </reference>
          <reference field="1" count="1">
            <x v="43"/>
          </reference>
          <reference field="10" count="1" selected="0">
            <x v="0"/>
          </reference>
        </references>
      </pivotArea>
    </format>
    <format dxfId="113">
      <pivotArea dataOnly="0" labelOnly="1" outline="0" fieldPosition="0">
        <references count="3">
          <reference field="0" count="1" selected="0">
            <x v="40"/>
          </reference>
          <reference field="1" count="1">
            <x v="49"/>
          </reference>
          <reference field="10" count="1" selected="0">
            <x v="0"/>
          </reference>
        </references>
      </pivotArea>
    </format>
    <format dxfId="112">
      <pivotArea dataOnly="0" labelOnly="1" outline="0" fieldPosition="0">
        <references count="3">
          <reference field="0" count="1" selected="0">
            <x v="41"/>
          </reference>
          <reference field="1" count="1">
            <x v="46"/>
          </reference>
          <reference field="10" count="1" selected="0">
            <x v="7"/>
          </reference>
        </references>
      </pivotArea>
    </format>
    <format dxfId="111">
      <pivotArea dataOnly="0" labelOnly="1" outline="0" fieldPosition="0">
        <references count="3">
          <reference field="0" count="1" selected="0">
            <x v="42"/>
          </reference>
          <reference field="1" count="1">
            <x v="48"/>
          </reference>
          <reference field="10" count="1" selected="0">
            <x v="7"/>
          </reference>
        </references>
      </pivotArea>
    </format>
    <format dxfId="110">
      <pivotArea dataOnly="0" labelOnly="1" outline="0" fieldPosition="0">
        <references count="3">
          <reference field="0" count="1" selected="0">
            <x v="43"/>
          </reference>
          <reference field="1" count="1">
            <x v="47"/>
          </reference>
          <reference field="10" count="1" selected="0">
            <x v="7"/>
          </reference>
        </references>
      </pivotArea>
    </format>
    <format dxfId="109">
      <pivotArea dataOnly="0" labelOnly="1" outline="0" fieldPosition="0">
        <references count="3">
          <reference field="0" count="1" selected="0">
            <x v="44"/>
          </reference>
          <reference field="1" count="1">
            <x v="38"/>
          </reference>
          <reference field="10" count="1" selected="0">
            <x v="6"/>
          </reference>
        </references>
      </pivotArea>
    </format>
    <format dxfId="108">
      <pivotArea dataOnly="0" labelOnly="1" outline="0" fieldPosition="0">
        <references count="3">
          <reference field="0" count="1" selected="0">
            <x v="45"/>
          </reference>
          <reference field="1" count="1">
            <x v="0"/>
          </reference>
          <reference field="10" count="1" selected="0">
            <x v="6"/>
          </reference>
        </references>
      </pivotArea>
    </format>
    <format dxfId="107">
      <pivotArea dataOnly="0" labelOnly="1" outline="0" fieldPosition="0">
        <references count="3">
          <reference field="0" count="1" selected="0">
            <x v="46"/>
          </reference>
          <reference field="1" count="1">
            <x v="37"/>
          </reference>
          <reference field="10" count="1" selected="0">
            <x v="6"/>
          </reference>
        </references>
      </pivotArea>
    </format>
    <format dxfId="106">
      <pivotArea dataOnly="0" labelOnly="1" outline="0" fieldPosition="0">
        <references count="3">
          <reference field="0" count="1" selected="0">
            <x v="47"/>
          </reference>
          <reference field="1" count="1">
            <x v="7"/>
          </reference>
          <reference field="10" count="1" selected="0">
            <x v="8"/>
          </reference>
        </references>
      </pivotArea>
    </format>
    <format dxfId="105">
      <pivotArea dataOnly="0" labelOnly="1" outline="0" fieldPosition="0">
        <references count="3">
          <reference field="0" count="1" selected="0">
            <x v="48"/>
          </reference>
          <reference field="1" count="1">
            <x v="8"/>
          </reference>
          <reference field="10" count="1" selected="0">
            <x v="8"/>
          </reference>
        </references>
      </pivotArea>
    </format>
    <format dxfId="104">
      <pivotArea dataOnly="0" labelOnly="1" outline="0" fieldPosition="0">
        <references count="3">
          <reference field="0" count="1" selected="0">
            <x v="49"/>
          </reference>
          <reference field="1" count="1">
            <x v="42"/>
          </reference>
          <reference field="10" count="1" selected="0">
            <x v="3"/>
          </reference>
        </references>
      </pivotArea>
    </format>
    <format dxfId="103">
      <pivotArea dataOnly="0" labelOnly="1" outline="0" fieldPosition="0">
        <references count="4">
          <reference field="0" count="1" selected="0">
            <x v="0"/>
          </reference>
          <reference field="1" count="1" selected="0">
            <x v="32"/>
          </reference>
          <reference field="10" count="1" selected="0">
            <x v="10"/>
          </reference>
          <reference field="12" count="1">
            <x v="0"/>
          </reference>
        </references>
      </pivotArea>
    </format>
    <format dxfId="102">
      <pivotArea dataOnly="0" labelOnly="1" outline="0" fieldPosition="0">
        <references count="4">
          <reference field="0" count="1" selected="0">
            <x v="1"/>
          </reference>
          <reference field="1" count="1" selected="0">
            <x v="33"/>
          </reference>
          <reference field="10" count="1" selected="0">
            <x v="10"/>
          </reference>
          <reference field="12" count="1">
            <x v="18"/>
          </reference>
        </references>
      </pivotArea>
    </format>
    <format dxfId="101">
      <pivotArea dataOnly="0" labelOnly="1" outline="0" fieldPosition="0">
        <references count="4">
          <reference field="0" count="1" selected="0">
            <x v="2"/>
          </reference>
          <reference field="1" count="1" selected="0">
            <x v="45"/>
          </reference>
          <reference field="10" count="1" selected="0">
            <x v="3"/>
          </reference>
          <reference field="12" count="1">
            <x v="10"/>
          </reference>
        </references>
      </pivotArea>
    </format>
    <format dxfId="100">
      <pivotArea dataOnly="0" labelOnly="1" outline="0" fieldPosition="0">
        <references count="4">
          <reference field="0" count="1" selected="0">
            <x v="3"/>
          </reference>
          <reference field="1" count="1" selected="0">
            <x v="34"/>
          </reference>
          <reference field="10" count="1" selected="0">
            <x v="10"/>
          </reference>
          <reference field="12" count="1">
            <x v="7"/>
          </reference>
        </references>
      </pivotArea>
    </format>
    <format dxfId="99">
      <pivotArea dataOnly="0" labelOnly="1" outline="0" fieldPosition="0">
        <references count="4">
          <reference field="0" count="1" selected="0">
            <x v="4"/>
          </reference>
          <reference field="1" count="1" selected="0">
            <x v="3"/>
          </reference>
          <reference field="10" count="1" selected="0">
            <x v="10"/>
          </reference>
          <reference field="12" count="1">
            <x v="5"/>
          </reference>
        </references>
      </pivotArea>
    </format>
    <format dxfId="98">
      <pivotArea dataOnly="0" labelOnly="1" outline="0" fieldPosition="0">
        <references count="4">
          <reference field="0" count="1" selected="0">
            <x v="5"/>
          </reference>
          <reference field="1" count="1" selected="0">
            <x v="26"/>
          </reference>
          <reference field="10" count="1" selected="0">
            <x v="10"/>
          </reference>
          <reference field="12" count="1">
            <x v="19"/>
          </reference>
        </references>
      </pivotArea>
    </format>
    <format dxfId="97">
      <pivotArea dataOnly="0" labelOnly="1" outline="0" fieldPosition="0">
        <references count="4">
          <reference field="0" count="1" selected="0">
            <x v="6"/>
          </reference>
          <reference field="1" count="1" selected="0">
            <x v="31"/>
          </reference>
          <reference field="10" count="1" selected="0">
            <x v="10"/>
          </reference>
          <reference field="12" count="1">
            <x v="9"/>
          </reference>
        </references>
      </pivotArea>
    </format>
    <format dxfId="96">
      <pivotArea dataOnly="0" labelOnly="1" outline="0" fieldPosition="0">
        <references count="4">
          <reference field="0" count="1" selected="0">
            <x v="7"/>
          </reference>
          <reference field="1" count="1" selected="0">
            <x v="27"/>
          </reference>
          <reference field="10" count="1" selected="0">
            <x v="10"/>
          </reference>
          <reference field="12" count="1">
            <x v="30"/>
          </reference>
        </references>
      </pivotArea>
    </format>
    <format dxfId="95">
      <pivotArea dataOnly="0" labelOnly="1" outline="0" fieldPosition="0">
        <references count="4">
          <reference field="0" count="1" selected="0">
            <x v="8"/>
          </reference>
          <reference field="1" count="1" selected="0">
            <x v="30"/>
          </reference>
          <reference field="10" count="1" selected="0">
            <x v="9"/>
          </reference>
          <reference field="12" count="1">
            <x v="41"/>
          </reference>
        </references>
      </pivotArea>
    </format>
    <format dxfId="94">
      <pivotArea dataOnly="0" labelOnly="1" outline="0" fieldPosition="0">
        <references count="4">
          <reference field="0" count="1" selected="0">
            <x v="9"/>
          </reference>
          <reference field="1" count="1" selected="0">
            <x v="28"/>
          </reference>
          <reference field="10" count="1" selected="0">
            <x v="9"/>
          </reference>
          <reference field="12" count="1">
            <x v="38"/>
          </reference>
        </references>
      </pivotArea>
    </format>
    <format dxfId="93">
      <pivotArea dataOnly="0" labelOnly="1" outline="0" fieldPosition="0">
        <references count="4">
          <reference field="0" count="1" selected="0">
            <x v="10"/>
          </reference>
          <reference field="1" count="1" selected="0">
            <x v="41"/>
          </reference>
          <reference field="10" count="1" selected="0">
            <x v="9"/>
          </reference>
          <reference field="12" count="1">
            <x v="23"/>
          </reference>
        </references>
      </pivotArea>
    </format>
    <format dxfId="92">
      <pivotArea dataOnly="0" labelOnly="1" outline="0" fieldPosition="0">
        <references count="4">
          <reference field="0" count="1" selected="0">
            <x v="11"/>
          </reference>
          <reference field="1" count="1" selected="0">
            <x v="29"/>
          </reference>
          <reference field="10" count="1" selected="0">
            <x v="9"/>
          </reference>
          <reference field="12" count="1">
            <x v="49"/>
          </reference>
        </references>
      </pivotArea>
    </format>
    <format dxfId="91">
      <pivotArea dataOnly="0" labelOnly="1" outline="0" fieldPosition="0">
        <references count="4">
          <reference field="0" count="1" selected="0">
            <x v="12"/>
          </reference>
          <reference field="1" count="1" selected="0">
            <x v="36"/>
          </reference>
          <reference field="10" count="1" selected="0">
            <x v="9"/>
          </reference>
          <reference field="12" count="1">
            <x v="37"/>
          </reference>
        </references>
      </pivotArea>
    </format>
    <format dxfId="90">
      <pivotArea dataOnly="0" labelOnly="1" outline="0" fieldPosition="0">
        <references count="4">
          <reference field="0" count="1" selected="0">
            <x v="13"/>
          </reference>
          <reference field="1" count="1" selected="0">
            <x v="11"/>
          </reference>
          <reference field="10" count="1" selected="0">
            <x v="5"/>
          </reference>
          <reference field="12" count="1">
            <x v="47"/>
          </reference>
        </references>
      </pivotArea>
    </format>
    <format dxfId="89">
      <pivotArea dataOnly="0" labelOnly="1" outline="0" fieldPosition="0">
        <references count="4">
          <reference field="0" count="1" selected="0">
            <x v="14"/>
          </reference>
          <reference field="1" count="1" selected="0">
            <x v="40"/>
          </reference>
          <reference field="10" count="1" selected="0">
            <x v="5"/>
          </reference>
          <reference field="12" count="1">
            <x v="36"/>
          </reference>
        </references>
      </pivotArea>
    </format>
    <format dxfId="88">
      <pivotArea dataOnly="0" labelOnly="1" outline="0" fieldPosition="0">
        <references count="4">
          <reference field="0" count="1" selected="0">
            <x v="15"/>
          </reference>
          <reference field="1" count="1" selected="0">
            <x v="12"/>
          </reference>
          <reference field="10" count="1" selected="0">
            <x v="5"/>
          </reference>
          <reference field="12" count="1">
            <x v="4"/>
          </reference>
        </references>
      </pivotArea>
    </format>
    <format dxfId="87">
      <pivotArea dataOnly="0" labelOnly="1" outline="0" fieldPosition="0">
        <references count="4">
          <reference field="0" count="1" selected="0">
            <x v="16"/>
          </reference>
          <reference field="1" count="1" selected="0">
            <x v="13"/>
          </reference>
          <reference field="10" count="1" selected="0">
            <x v="5"/>
          </reference>
          <reference field="12" count="1">
            <x v="42"/>
          </reference>
        </references>
      </pivotArea>
    </format>
    <format dxfId="86">
      <pivotArea dataOnly="0" labelOnly="1" outline="0" fieldPosition="0">
        <references count="4">
          <reference field="0" count="1" selected="0">
            <x v="17"/>
          </reference>
          <reference field="1" count="1" selected="0">
            <x v="14"/>
          </reference>
          <reference field="10" count="1" selected="0">
            <x v="5"/>
          </reference>
          <reference field="12" count="1">
            <x v="44"/>
          </reference>
        </references>
      </pivotArea>
    </format>
    <format dxfId="85">
      <pivotArea dataOnly="0" labelOnly="1" outline="0" fieldPosition="0">
        <references count="4">
          <reference field="0" count="1" selected="0">
            <x v="18"/>
          </reference>
          <reference field="1" count="1" selected="0">
            <x v="2"/>
          </reference>
          <reference field="10" count="1" selected="0">
            <x v="1"/>
          </reference>
          <reference field="12" count="1">
            <x v="31"/>
          </reference>
        </references>
      </pivotArea>
    </format>
    <format dxfId="84">
      <pivotArea dataOnly="0" labelOnly="1" outline="0" fieldPosition="0">
        <references count="4">
          <reference field="0" count="1" selected="0">
            <x v="19"/>
          </reference>
          <reference field="1" count="1" selected="0">
            <x v="24"/>
          </reference>
          <reference field="10" count="1" selected="0">
            <x v="1"/>
          </reference>
          <reference field="12" count="1">
            <x v="12"/>
          </reference>
        </references>
      </pivotArea>
    </format>
    <format dxfId="83">
      <pivotArea dataOnly="0" labelOnly="1" outline="0" fieldPosition="0">
        <references count="4">
          <reference field="0" count="1" selected="0">
            <x v="20"/>
          </reference>
          <reference field="1" count="1" selected="0">
            <x v="25"/>
          </reference>
          <reference field="10" count="1" selected="0">
            <x v="1"/>
          </reference>
          <reference field="12" count="1">
            <x v="35"/>
          </reference>
        </references>
      </pivotArea>
    </format>
    <format dxfId="82">
      <pivotArea dataOnly="0" labelOnly="1" outline="0" fieldPosition="0">
        <references count="4">
          <reference field="0" count="1" selected="0">
            <x v="21"/>
          </reference>
          <reference field="1" count="1" selected="0">
            <x v="1"/>
          </reference>
          <reference field="10" count="1" selected="0">
            <x v="1"/>
          </reference>
          <reference field="12" count="1">
            <x v="25"/>
          </reference>
        </references>
      </pivotArea>
    </format>
    <format dxfId="81">
      <pivotArea dataOnly="0" labelOnly="1" outline="0" fieldPosition="0">
        <references count="4">
          <reference field="0" count="1" selected="0">
            <x v="22"/>
          </reference>
          <reference field="1" count="1" selected="0">
            <x v="4"/>
          </reference>
          <reference field="10" count="1" selected="0">
            <x v="1"/>
          </reference>
          <reference field="12" count="1">
            <x v="46"/>
          </reference>
        </references>
      </pivotArea>
    </format>
    <format dxfId="80">
      <pivotArea dataOnly="0" labelOnly="1" outline="0" fieldPosition="0">
        <references count="4">
          <reference field="0" count="1" selected="0">
            <x v="23"/>
          </reference>
          <reference field="1" count="1" selected="0">
            <x v="5"/>
          </reference>
          <reference field="10" count="1" selected="0">
            <x v="1"/>
          </reference>
          <reference field="12" count="1">
            <x v="3"/>
          </reference>
        </references>
      </pivotArea>
    </format>
    <format dxfId="79">
      <pivotArea dataOnly="0" labelOnly="1" outline="0" fieldPosition="0">
        <references count="4">
          <reference field="0" count="1" selected="0">
            <x v="24"/>
          </reference>
          <reference field="1" count="1" selected="0">
            <x v="6"/>
          </reference>
          <reference field="10" count="1" selected="0">
            <x v="1"/>
          </reference>
          <reference field="12" count="1">
            <x v="1"/>
          </reference>
        </references>
      </pivotArea>
    </format>
    <format dxfId="78">
      <pivotArea dataOnly="0" labelOnly="1" outline="0" fieldPosition="0">
        <references count="4">
          <reference field="0" count="1" selected="0">
            <x v="25"/>
          </reference>
          <reference field="1" count="1" selected="0">
            <x v="35"/>
          </reference>
          <reference field="10" count="1" selected="0">
            <x v="1"/>
          </reference>
          <reference field="12" count="1">
            <x v="34"/>
          </reference>
        </references>
      </pivotArea>
    </format>
    <format dxfId="77">
      <pivotArea dataOnly="0" labelOnly="1" outline="0" fieldPosition="0">
        <references count="4">
          <reference field="0" count="1" selected="0">
            <x v="26"/>
          </reference>
          <reference field="1" count="1" selected="0">
            <x v="9"/>
          </reference>
          <reference field="10" count="1" selected="0">
            <x v="2"/>
          </reference>
          <reference field="12" count="1">
            <x v="48"/>
          </reference>
        </references>
      </pivotArea>
    </format>
    <format dxfId="76">
      <pivotArea dataOnly="0" labelOnly="1" outline="0" fieldPosition="0">
        <references count="4">
          <reference field="0" count="1" selected="0">
            <x v="27"/>
          </reference>
          <reference field="1" count="1" selected="0">
            <x v="10"/>
          </reference>
          <reference field="10" count="1" selected="0">
            <x v="2"/>
          </reference>
          <reference field="12" count="1">
            <x v="14"/>
          </reference>
        </references>
      </pivotArea>
    </format>
    <format dxfId="75">
      <pivotArea dataOnly="0" labelOnly="1" outline="0" fieldPosition="0">
        <references count="4">
          <reference field="0" count="1" selected="0">
            <x v="28"/>
          </reference>
          <reference field="1" count="1" selected="0">
            <x v="39"/>
          </reference>
          <reference field="10" count="1" selected="0">
            <x v="2"/>
          </reference>
          <reference field="12" count="1">
            <x v="32"/>
          </reference>
        </references>
      </pivotArea>
    </format>
    <format dxfId="74">
      <pivotArea dataOnly="0" labelOnly="1" outline="0" fieldPosition="0">
        <references count="4">
          <reference field="0" count="1" selected="0">
            <x v="29"/>
          </reference>
          <reference field="1" count="1" selected="0">
            <x v="23"/>
          </reference>
          <reference field="10" count="1" selected="0">
            <x v="4"/>
          </reference>
          <reference field="12" count="1">
            <x v="22"/>
          </reference>
        </references>
      </pivotArea>
    </format>
    <format dxfId="73">
      <pivotArea dataOnly="0" labelOnly="1" outline="0" fieldPosition="0">
        <references count="4">
          <reference field="0" count="1" selected="0">
            <x v="30"/>
          </reference>
          <reference field="1" count="1" selected="0">
            <x v="22"/>
          </reference>
          <reference field="10" count="1" selected="0">
            <x v="4"/>
          </reference>
          <reference field="12" count="1">
            <x v="8"/>
          </reference>
        </references>
      </pivotArea>
    </format>
    <format dxfId="72">
      <pivotArea dataOnly="0" labelOnly="1" outline="0" fieldPosition="0">
        <references count="4">
          <reference field="0" count="1" selected="0">
            <x v="31"/>
          </reference>
          <reference field="1" count="1" selected="0">
            <x v="21"/>
          </reference>
          <reference field="10" count="1" selected="0">
            <x v="4"/>
          </reference>
          <reference field="12" count="1">
            <x v="6"/>
          </reference>
        </references>
      </pivotArea>
    </format>
    <format dxfId="71">
      <pivotArea dataOnly="0" labelOnly="1" outline="0" fieldPosition="0">
        <references count="4">
          <reference field="0" count="1" selected="0">
            <x v="32"/>
          </reference>
          <reference field="1" count="1" selected="0">
            <x v="19"/>
          </reference>
          <reference field="10" count="1" selected="0">
            <x v="4"/>
          </reference>
          <reference field="12" count="1">
            <x v="45"/>
          </reference>
        </references>
      </pivotArea>
    </format>
    <format dxfId="70">
      <pivotArea dataOnly="0" labelOnly="1" outline="0" fieldPosition="0">
        <references count="4">
          <reference field="0" count="1" selected="0">
            <x v="33"/>
          </reference>
          <reference field="1" count="1" selected="0">
            <x v="20"/>
          </reference>
          <reference field="10" count="1" selected="0">
            <x v="4"/>
          </reference>
          <reference field="12" count="1">
            <x v="17"/>
          </reference>
        </references>
      </pivotArea>
    </format>
    <format dxfId="69">
      <pivotArea dataOnly="0" labelOnly="1" outline="0" fieldPosition="0">
        <references count="4">
          <reference field="0" count="1" selected="0">
            <x v="34"/>
          </reference>
          <reference field="1" count="1" selected="0">
            <x v="16"/>
          </reference>
          <reference field="10" count="1" selected="0">
            <x v="4"/>
          </reference>
          <reference field="12" count="1">
            <x v="16"/>
          </reference>
        </references>
      </pivotArea>
    </format>
    <format dxfId="68">
      <pivotArea dataOnly="0" labelOnly="1" outline="0" fieldPosition="0">
        <references count="4">
          <reference field="0" count="1" selected="0">
            <x v="35"/>
          </reference>
          <reference field="1" count="1" selected="0">
            <x v="17"/>
          </reference>
          <reference field="10" count="1" selected="0">
            <x v="4"/>
          </reference>
          <reference field="12" count="1">
            <x v="15"/>
          </reference>
        </references>
      </pivotArea>
    </format>
    <format dxfId="67">
      <pivotArea dataOnly="0" labelOnly="1" outline="0" fieldPosition="0">
        <references count="4">
          <reference field="0" count="1" selected="0">
            <x v="36"/>
          </reference>
          <reference field="1" count="1" selected="0">
            <x v="15"/>
          </reference>
          <reference field="10" count="1" selected="0">
            <x v="4"/>
          </reference>
          <reference field="12" count="1">
            <x v="20"/>
          </reference>
        </references>
      </pivotArea>
    </format>
    <format dxfId="66">
      <pivotArea dataOnly="0" labelOnly="1" outline="0" fieldPosition="0">
        <references count="4">
          <reference field="0" count="1" selected="0">
            <x v="37"/>
          </reference>
          <reference field="1" count="1" selected="0">
            <x v="18"/>
          </reference>
          <reference field="10" count="1" selected="0">
            <x v="4"/>
          </reference>
          <reference field="12" count="1">
            <x v="13"/>
          </reference>
        </references>
      </pivotArea>
    </format>
    <format dxfId="65">
      <pivotArea dataOnly="0" labelOnly="1" outline="0" fieldPosition="0">
        <references count="4">
          <reference field="0" count="1" selected="0">
            <x v="38"/>
          </reference>
          <reference field="1" count="1" selected="0">
            <x v="44"/>
          </reference>
          <reference field="10" count="1" selected="0">
            <x v="0"/>
          </reference>
          <reference field="12" count="1">
            <x v="43"/>
          </reference>
        </references>
      </pivotArea>
    </format>
    <format dxfId="64">
      <pivotArea dataOnly="0" labelOnly="1" outline="0" fieldPosition="0">
        <references count="4">
          <reference field="0" count="1" selected="0">
            <x v="39"/>
          </reference>
          <reference field="1" count="1" selected="0">
            <x v="43"/>
          </reference>
          <reference field="10" count="1" selected="0">
            <x v="0"/>
          </reference>
          <reference field="12" count="1">
            <x v="28"/>
          </reference>
        </references>
      </pivotArea>
    </format>
    <format dxfId="63">
      <pivotArea dataOnly="0" labelOnly="1" outline="0" fieldPosition="0">
        <references count="4">
          <reference field="0" count="1" selected="0">
            <x v="40"/>
          </reference>
          <reference field="1" count="1" selected="0">
            <x v="49"/>
          </reference>
          <reference field="10" count="1" selected="0">
            <x v="0"/>
          </reference>
          <reference field="12" count="1">
            <x v="24"/>
          </reference>
        </references>
      </pivotArea>
    </format>
    <format dxfId="62">
      <pivotArea dataOnly="0" labelOnly="1" outline="0" fieldPosition="0">
        <references count="4">
          <reference field="0" count="1" selected="0">
            <x v="41"/>
          </reference>
          <reference field="1" count="1" selected="0">
            <x v="46"/>
          </reference>
          <reference field="10" count="1" selected="0">
            <x v="7"/>
          </reference>
          <reference field="12" count="1">
            <x v="11"/>
          </reference>
        </references>
      </pivotArea>
    </format>
    <format dxfId="61">
      <pivotArea dataOnly="0" labelOnly="1" outline="0" fieldPosition="0">
        <references count="4">
          <reference field="0" count="1" selected="0">
            <x v="42"/>
          </reference>
          <reference field="1" count="1" selected="0">
            <x v="48"/>
          </reference>
          <reference field="10" count="1" selected="0">
            <x v="7"/>
          </reference>
          <reference field="12" count="1">
            <x v="2"/>
          </reference>
        </references>
      </pivotArea>
    </format>
    <format dxfId="60">
      <pivotArea dataOnly="0" labelOnly="1" outline="0" fieldPosition="0">
        <references count="4">
          <reference field="0" count="1" selected="0">
            <x v="43"/>
          </reference>
          <reference field="1" count="1" selected="0">
            <x v="47"/>
          </reference>
          <reference field="10" count="1" selected="0">
            <x v="7"/>
          </reference>
          <reference field="12" count="1">
            <x v="21"/>
          </reference>
        </references>
      </pivotArea>
    </format>
    <format dxfId="59">
      <pivotArea dataOnly="0" labelOnly="1" outline="0" fieldPosition="0">
        <references count="4">
          <reference field="0" count="1" selected="0">
            <x v="44"/>
          </reference>
          <reference field="1" count="1" selected="0">
            <x v="38"/>
          </reference>
          <reference field="10" count="1" selected="0">
            <x v="6"/>
          </reference>
          <reference field="12" count="1">
            <x v="29"/>
          </reference>
        </references>
      </pivotArea>
    </format>
    <format dxfId="58">
      <pivotArea dataOnly="0" labelOnly="1" outline="0" fieldPosition="0">
        <references count="4">
          <reference field="0" count="1" selected="0">
            <x v="45"/>
          </reference>
          <reference field="1" count="1" selected="0">
            <x v="0"/>
          </reference>
          <reference field="10" count="1" selected="0">
            <x v="6"/>
          </reference>
          <reference field="12" count="1">
            <x v="27"/>
          </reference>
        </references>
      </pivotArea>
    </format>
    <format dxfId="57">
      <pivotArea dataOnly="0" labelOnly="1" outline="0" fieldPosition="0">
        <references count="4">
          <reference field="0" count="1" selected="0">
            <x v="46"/>
          </reference>
          <reference field="1" count="1" selected="0">
            <x v="37"/>
          </reference>
          <reference field="10" count="1" selected="0">
            <x v="6"/>
          </reference>
          <reference field="12" count="1">
            <x v="33"/>
          </reference>
        </references>
      </pivotArea>
    </format>
    <format dxfId="56">
      <pivotArea dataOnly="0" labelOnly="1" outline="0" fieldPosition="0">
        <references count="4">
          <reference field="0" count="1" selected="0">
            <x v="47"/>
          </reference>
          <reference field="1" count="1" selected="0">
            <x v="7"/>
          </reference>
          <reference field="10" count="1" selected="0">
            <x v="8"/>
          </reference>
          <reference field="12" count="1">
            <x v="40"/>
          </reference>
        </references>
      </pivotArea>
    </format>
    <format dxfId="55">
      <pivotArea dataOnly="0" labelOnly="1" outline="0" fieldPosition="0">
        <references count="4">
          <reference field="0" count="1" selected="0">
            <x v="48"/>
          </reference>
          <reference field="1" count="1" selected="0">
            <x v="8"/>
          </reference>
          <reference field="10" count="1" selected="0">
            <x v="8"/>
          </reference>
          <reference field="12" count="1">
            <x v="26"/>
          </reference>
        </references>
      </pivotArea>
    </format>
    <format dxfId="54">
      <pivotArea dataOnly="0" labelOnly="1" outline="0" fieldPosition="0">
        <references count="4">
          <reference field="0" count="1" selected="0">
            <x v="49"/>
          </reference>
          <reference field="1" count="1" selected="0">
            <x v="42"/>
          </reference>
          <reference field="10" count="1" selected="0">
            <x v="3"/>
          </reference>
          <reference field="12" count="1">
            <x v="39"/>
          </reference>
        </references>
      </pivotArea>
    </format>
    <format dxfId="53">
      <pivotArea dataOnly="0" labelOnly="1" outline="0" fieldPosition="0">
        <references count="5">
          <reference field="0" count="1" selected="0">
            <x v="0"/>
          </reference>
          <reference field="1" count="1" selected="0">
            <x v="32"/>
          </reference>
          <reference field="10" count="1" selected="0">
            <x v="10"/>
          </reference>
          <reference field="12" count="1" selected="0">
            <x v="0"/>
          </reference>
          <reference field="17" count="1">
            <x v="13"/>
          </reference>
        </references>
      </pivotArea>
    </format>
    <format dxfId="52">
      <pivotArea dataOnly="0" labelOnly="1" outline="0" fieldPosition="0">
        <references count="5">
          <reference field="0" count="1" selected="0">
            <x v="1"/>
          </reference>
          <reference field="1" count="1" selected="0">
            <x v="33"/>
          </reference>
          <reference field="10" count="1" selected="0">
            <x v="10"/>
          </reference>
          <reference field="12" count="1" selected="0">
            <x v="18"/>
          </reference>
          <reference field="17" count="1">
            <x v="6"/>
          </reference>
        </references>
      </pivotArea>
    </format>
    <format dxfId="51">
      <pivotArea dataOnly="0" labelOnly="1" outline="0" fieldPosition="0">
        <references count="5">
          <reference field="0" count="1" selected="0">
            <x v="2"/>
          </reference>
          <reference field="1" count="1" selected="0">
            <x v="45"/>
          </reference>
          <reference field="10" count="1" selected="0">
            <x v="3"/>
          </reference>
          <reference field="12" count="1" selected="0">
            <x v="10"/>
          </reference>
          <reference field="17" count="1">
            <x v="17"/>
          </reference>
        </references>
      </pivotArea>
    </format>
    <format dxfId="50">
      <pivotArea dataOnly="0" labelOnly="1" outline="0" fieldPosition="0">
        <references count="5">
          <reference field="0" count="1" selected="0">
            <x v="3"/>
          </reference>
          <reference field="1" count="1" selected="0">
            <x v="34"/>
          </reference>
          <reference field="10" count="1" selected="0">
            <x v="10"/>
          </reference>
          <reference field="12" count="1" selected="0">
            <x v="7"/>
          </reference>
          <reference field="17" count="1">
            <x v="0"/>
          </reference>
        </references>
      </pivotArea>
    </format>
    <format dxfId="49">
      <pivotArea dataOnly="0" labelOnly="1" outline="0" fieldPosition="0">
        <references count="5">
          <reference field="0" count="1" selected="0">
            <x v="4"/>
          </reference>
          <reference field="1" count="1" selected="0">
            <x v="3"/>
          </reference>
          <reference field="10" count="1" selected="0">
            <x v="10"/>
          </reference>
          <reference field="12" count="1" selected="0">
            <x v="5"/>
          </reference>
          <reference field="17" count="1">
            <x v="31"/>
          </reference>
        </references>
      </pivotArea>
    </format>
    <format dxfId="48">
      <pivotArea dataOnly="0" labelOnly="1" outline="0" fieldPosition="0">
        <references count="5">
          <reference field="0" count="1" selected="0">
            <x v="5"/>
          </reference>
          <reference field="1" count="1" selected="0">
            <x v="26"/>
          </reference>
          <reference field="10" count="1" selected="0">
            <x v="10"/>
          </reference>
          <reference field="12" count="1" selected="0">
            <x v="19"/>
          </reference>
          <reference field="17" count="1">
            <x v="16"/>
          </reference>
        </references>
      </pivotArea>
    </format>
    <format dxfId="47">
      <pivotArea dataOnly="0" labelOnly="1" outline="0" fieldPosition="0">
        <references count="5">
          <reference field="0" count="1" selected="0">
            <x v="6"/>
          </reference>
          <reference field="1" count="1" selected="0">
            <x v="31"/>
          </reference>
          <reference field="10" count="1" selected="0">
            <x v="10"/>
          </reference>
          <reference field="12" count="1" selected="0">
            <x v="9"/>
          </reference>
          <reference field="17" count="1">
            <x v="12"/>
          </reference>
        </references>
      </pivotArea>
    </format>
    <format dxfId="46">
      <pivotArea dataOnly="0" labelOnly="1" outline="0" fieldPosition="0">
        <references count="5">
          <reference field="0" count="1" selected="0">
            <x v="7"/>
          </reference>
          <reference field="1" count="1" selected="0">
            <x v="27"/>
          </reference>
          <reference field="10" count="1" selected="0">
            <x v="10"/>
          </reference>
          <reference field="12" count="1" selected="0">
            <x v="30"/>
          </reference>
          <reference field="17" count="1">
            <x v="9"/>
          </reference>
        </references>
      </pivotArea>
    </format>
    <format dxfId="45">
      <pivotArea dataOnly="0" labelOnly="1" outline="0" fieldPosition="0">
        <references count="5">
          <reference field="0" count="1" selected="0">
            <x v="8"/>
          </reference>
          <reference field="1" count="1" selected="0">
            <x v="30"/>
          </reference>
          <reference field="10" count="1" selected="0">
            <x v="9"/>
          </reference>
          <reference field="12" count="1" selected="0">
            <x v="41"/>
          </reference>
          <reference field="17" count="1">
            <x v="26"/>
          </reference>
        </references>
      </pivotArea>
    </format>
    <format dxfId="44">
      <pivotArea dataOnly="0" labelOnly="1" outline="0" fieldPosition="0">
        <references count="5">
          <reference field="0" count="1" selected="0">
            <x v="9"/>
          </reference>
          <reference field="1" count="1" selected="0">
            <x v="28"/>
          </reference>
          <reference field="10" count="1" selected="0">
            <x v="9"/>
          </reference>
          <reference field="12" count="1" selected="0">
            <x v="38"/>
          </reference>
          <reference field="17" count="1">
            <x v="12"/>
          </reference>
        </references>
      </pivotArea>
    </format>
    <format dxfId="43">
      <pivotArea dataOnly="0" labelOnly="1" outline="0" fieldPosition="0">
        <references count="5">
          <reference field="0" count="1" selected="0">
            <x v="10"/>
          </reference>
          <reference field="1" count="1" selected="0">
            <x v="41"/>
          </reference>
          <reference field="10" count="1" selected="0">
            <x v="9"/>
          </reference>
          <reference field="12" count="1" selected="0">
            <x v="23"/>
          </reference>
          <reference field="17" count="1">
            <x v="18"/>
          </reference>
        </references>
      </pivotArea>
    </format>
    <format dxfId="42">
      <pivotArea dataOnly="0" labelOnly="1" outline="0" fieldPosition="0">
        <references count="5">
          <reference field="0" count="1" selected="0">
            <x v="11"/>
          </reference>
          <reference field="1" count="1" selected="0">
            <x v="29"/>
          </reference>
          <reference field="10" count="1" selected="0">
            <x v="9"/>
          </reference>
          <reference field="12" count="1" selected="0">
            <x v="49"/>
          </reference>
          <reference field="17" count="1">
            <x v="1"/>
          </reference>
        </references>
      </pivotArea>
    </format>
    <format dxfId="41">
      <pivotArea dataOnly="0" labelOnly="1" outline="0" fieldPosition="0">
        <references count="5">
          <reference field="0" count="1" selected="0">
            <x v="12"/>
          </reference>
          <reference field="1" count="1" selected="0">
            <x v="36"/>
          </reference>
          <reference field="10" count="1" selected="0">
            <x v="9"/>
          </reference>
          <reference field="12" count="1" selected="0">
            <x v="37"/>
          </reference>
          <reference field="17" count="1">
            <x v="24"/>
          </reference>
        </references>
      </pivotArea>
    </format>
    <format dxfId="40">
      <pivotArea dataOnly="0" labelOnly="1" outline="0" fieldPosition="0">
        <references count="5">
          <reference field="0" count="1" selected="0">
            <x v="13"/>
          </reference>
          <reference field="1" count="1" selected="0">
            <x v="11"/>
          </reference>
          <reference field="10" count="1" selected="0">
            <x v="5"/>
          </reference>
          <reference field="12" count="1" selected="0">
            <x v="47"/>
          </reference>
          <reference field="17" count="1">
            <x v="8"/>
          </reference>
        </references>
      </pivotArea>
    </format>
    <format dxfId="39">
      <pivotArea dataOnly="0" labelOnly="1" outline="0" fieldPosition="0">
        <references count="5">
          <reference field="0" count="1" selected="0">
            <x v="14"/>
          </reference>
          <reference field="1" count="1" selected="0">
            <x v="40"/>
          </reference>
          <reference field="10" count="1" selected="0">
            <x v="5"/>
          </reference>
          <reference field="12" count="1" selected="0">
            <x v="36"/>
          </reference>
          <reference field="17" count="1">
            <x v="10"/>
          </reference>
        </references>
      </pivotArea>
    </format>
    <format dxfId="38">
      <pivotArea dataOnly="0" labelOnly="1" outline="0" fieldPosition="0">
        <references count="5">
          <reference field="0" count="1" selected="0">
            <x v="15"/>
          </reference>
          <reference field="1" count="1" selected="0">
            <x v="12"/>
          </reference>
          <reference field="10" count="1" selected="0">
            <x v="5"/>
          </reference>
          <reference field="12" count="1" selected="0">
            <x v="4"/>
          </reference>
          <reference field="17" count="1">
            <x v="0"/>
          </reference>
        </references>
      </pivotArea>
    </format>
    <format dxfId="37">
      <pivotArea dataOnly="0" labelOnly="1" outline="0" fieldPosition="0">
        <references count="5">
          <reference field="0" count="1" selected="0">
            <x v="16"/>
          </reference>
          <reference field="1" count="1" selected="0">
            <x v="13"/>
          </reference>
          <reference field="10" count="1" selected="0">
            <x v="5"/>
          </reference>
          <reference field="12" count="1" selected="0">
            <x v="42"/>
          </reference>
          <reference field="17" count="1">
            <x v="21"/>
          </reference>
        </references>
      </pivotArea>
    </format>
    <format dxfId="36">
      <pivotArea dataOnly="0" labelOnly="1" outline="0" fieldPosition="0">
        <references count="5">
          <reference field="0" count="1" selected="0">
            <x v="17"/>
          </reference>
          <reference field="1" count="1" selected="0">
            <x v="14"/>
          </reference>
          <reference field="10" count="1" selected="0">
            <x v="5"/>
          </reference>
          <reference field="12" count="1" selected="0">
            <x v="44"/>
          </reference>
          <reference field="17" count="1">
            <x v="11"/>
          </reference>
        </references>
      </pivotArea>
    </format>
    <format dxfId="35">
      <pivotArea dataOnly="0" labelOnly="1" outline="0" fieldPosition="0">
        <references count="5">
          <reference field="0" count="1" selected="0">
            <x v="18"/>
          </reference>
          <reference field="1" count="1" selected="0">
            <x v="2"/>
          </reference>
          <reference field="10" count="1" selected="0">
            <x v="1"/>
          </reference>
          <reference field="12" count="1" selected="0">
            <x v="31"/>
          </reference>
          <reference field="17" count="1">
            <x v="27"/>
          </reference>
        </references>
      </pivotArea>
    </format>
    <format dxfId="34">
      <pivotArea dataOnly="0" labelOnly="1" outline="0" fieldPosition="0">
        <references count="5">
          <reference field="0" count="1" selected="0">
            <x v="19"/>
          </reference>
          <reference field="1" count="1" selected="0">
            <x v="24"/>
          </reference>
          <reference field="10" count="1" selected="0">
            <x v="1"/>
          </reference>
          <reference field="12" count="1" selected="0">
            <x v="12"/>
          </reference>
          <reference field="17" count="1">
            <x v="3"/>
          </reference>
        </references>
      </pivotArea>
    </format>
    <format dxfId="33">
      <pivotArea dataOnly="0" labelOnly="1" outline="0" fieldPosition="0">
        <references count="5">
          <reference field="0" count="1" selected="0">
            <x v="20"/>
          </reference>
          <reference field="1" count="1" selected="0">
            <x v="25"/>
          </reference>
          <reference field="10" count="1" selected="0">
            <x v="1"/>
          </reference>
          <reference field="12" count="1" selected="0">
            <x v="35"/>
          </reference>
          <reference field="17" count="1">
            <x v="29"/>
          </reference>
        </references>
      </pivotArea>
    </format>
    <format dxfId="32">
      <pivotArea dataOnly="0" labelOnly="1" outline="0" fieldPosition="0">
        <references count="5">
          <reference field="0" count="1" selected="0">
            <x v="21"/>
          </reference>
          <reference field="1" count="1" selected="0">
            <x v="1"/>
          </reference>
          <reference field="10" count="1" selected="0">
            <x v="1"/>
          </reference>
          <reference field="12" count="1" selected="0">
            <x v="25"/>
          </reference>
          <reference field="17" count="1">
            <x v="15"/>
          </reference>
        </references>
      </pivotArea>
    </format>
    <format dxfId="31">
      <pivotArea dataOnly="0" labelOnly="1" outline="0" fieldPosition="0">
        <references count="5">
          <reference field="0" count="1" selected="0">
            <x v="22"/>
          </reference>
          <reference field="1" count="1" selected="0">
            <x v="4"/>
          </reference>
          <reference field="10" count="1" selected="0">
            <x v="1"/>
          </reference>
          <reference field="12" count="1" selected="0">
            <x v="46"/>
          </reference>
          <reference field="17" count="1">
            <x v="4"/>
          </reference>
        </references>
      </pivotArea>
    </format>
    <format dxfId="30">
      <pivotArea dataOnly="0" labelOnly="1" outline="0" fieldPosition="0">
        <references count="5">
          <reference field="0" count="1" selected="0">
            <x v="23"/>
          </reference>
          <reference field="1" count="1" selected="0">
            <x v="5"/>
          </reference>
          <reference field="10" count="1" selected="0">
            <x v="1"/>
          </reference>
          <reference field="12" count="1" selected="0">
            <x v="3"/>
          </reference>
          <reference field="17" count="1">
            <x v="7"/>
          </reference>
        </references>
      </pivotArea>
    </format>
    <format dxfId="29">
      <pivotArea dataOnly="0" labelOnly="1" outline="0" fieldPosition="0">
        <references count="5">
          <reference field="0" count="1" selected="0">
            <x v="24"/>
          </reference>
          <reference field="1" count="1" selected="0">
            <x v="6"/>
          </reference>
          <reference field="10" count="1" selected="0">
            <x v="1"/>
          </reference>
          <reference field="12" count="1" selected="0">
            <x v="1"/>
          </reference>
          <reference field="17" count="1">
            <x v="12"/>
          </reference>
        </references>
      </pivotArea>
    </format>
    <format dxfId="28">
      <pivotArea dataOnly="0" labelOnly="1" outline="0" fieldPosition="0">
        <references count="5">
          <reference field="0" count="1" selected="0">
            <x v="25"/>
          </reference>
          <reference field="1" count="1" selected="0">
            <x v="35"/>
          </reference>
          <reference field="10" count="1" selected="0">
            <x v="1"/>
          </reference>
          <reference field="12" count="1" selected="0">
            <x v="34"/>
          </reference>
          <reference field="17" count="1">
            <x v="13"/>
          </reference>
        </references>
      </pivotArea>
    </format>
    <format dxfId="27">
      <pivotArea dataOnly="0" labelOnly="1" outline="0" fieldPosition="0">
        <references count="5">
          <reference field="0" count="1" selected="0">
            <x v="26"/>
          </reference>
          <reference field="1" count="1" selected="0">
            <x v="9"/>
          </reference>
          <reference field="10" count="1" selected="0">
            <x v="2"/>
          </reference>
          <reference field="12" count="1" selected="0">
            <x v="48"/>
          </reference>
          <reference field="17" count="1">
            <x v="30"/>
          </reference>
        </references>
      </pivotArea>
    </format>
    <format dxfId="26">
      <pivotArea dataOnly="0" labelOnly="1" outline="0" fieldPosition="0">
        <references count="5">
          <reference field="0" count="1" selected="0">
            <x v="27"/>
          </reference>
          <reference field="1" count="1" selected="0">
            <x v="10"/>
          </reference>
          <reference field="10" count="1" selected="0">
            <x v="2"/>
          </reference>
          <reference field="12" count="1" selected="0">
            <x v="14"/>
          </reference>
          <reference field="17" count="1">
            <x v="24"/>
          </reference>
        </references>
      </pivotArea>
    </format>
    <format dxfId="25">
      <pivotArea dataOnly="0" labelOnly="1" outline="0" fieldPosition="0">
        <references count="5">
          <reference field="0" count="1" selected="0">
            <x v="28"/>
          </reference>
          <reference field="1" count="1" selected="0">
            <x v="39"/>
          </reference>
          <reference field="10" count="1" selected="0">
            <x v="2"/>
          </reference>
          <reference field="12" count="1" selected="0">
            <x v="32"/>
          </reference>
          <reference field="17" count="1">
            <x v="12"/>
          </reference>
        </references>
      </pivotArea>
    </format>
    <format dxfId="24">
      <pivotArea dataOnly="0" labelOnly="1" outline="0" fieldPosition="0">
        <references count="5">
          <reference field="0" count="1" selected="0">
            <x v="29"/>
          </reference>
          <reference field="1" count="1" selected="0">
            <x v="23"/>
          </reference>
          <reference field="10" count="1" selected="0">
            <x v="4"/>
          </reference>
          <reference field="12" count="1" selected="0">
            <x v="22"/>
          </reference>
          <reference field="17" count="1">
            <x v="19"/>
          </reference>
        </references>
      </pivotArea>
    </format>
    <format dxfId="23">
      <pivotArea dataOnly="0" labelOnly="1" outline="0" fieldPosition="0">
        <references count="5">
          <reference field="0" count="1" selected="0">
            <x v="30"/>
          </reference>
          <reference field="1" count="1" selected="0">
            <x v="22"/>
          </reference>
          <reference field="10" count="1" selected="0">
            <x v="4"/>
          </reference>
          <reference field="12" count="1" selected="0">
            <x v="8"/>
          </reference>
          <reference field="17" count="1">
            <x v="30"/>
          </reference>
        </references>
      </pivotArea>
    </format>
    <format dxfId="22">
      <pivotArea dataOnly="0" labelOnly="1" outline="0" fieldPosition="0">
        <references count="5">
          <reference field="0" count="1" selected="0">
            <x v="31"/>
          </reference>
          <reference field="1" count="1" selected="0">
            <x v="21"/>
          </reference>
          <reference field="10" count="1" selected="0">
            <x v="4"/>
          </reference>
          <reference field="12" count="1" selected="0">
            <x v="6"/>
          </reference>
          <reference field="17" count="1">
            <x v="4"/>
          </reference>
        </references>
      </pivotArea>
    </format>
    <format dxfId="21">
      <pivotArea dataOnly="0" labelOnly="1" outline="0" fieldPosition="0">
        <references count="5">
          <reference field="0" count="1" selected="0">
            <x v="32"/>
          </reference>
          <reference field="1" count="1" selected="0">
            <x v="19"/>
          </reference>
          <reference field="10" count="1" selected="0">
            <x v="4"/>
          </reference>
          <reference field="12" count="1" selected="0">
            <x v="45"/>
          </reference>
          <reference field="17" count="1">
            <x v="14"/>
          </reference>
        </references>
      </pivotArea>
    </format>
    <format dxfId="20">
      <pivotArea dataOnly="0" labelOnly="1" outline="0" fieldPosition="0">
        <references count="5">
          <reference field="0" count="1" selected="0">
            <x v="33"/>
          </reference>
          <reference field="1" count="1" selected="0">
            <x v="20"/>
          </reference>
          <reference field="10" count="1" selected="0">
            <x v="4"/>
          </reference>
          <reference field="12" count="1" selected="0">
            <x v="17"/>
          </reference>
          <reference field="17" count="1">
            <x v="29"/>
          </reference>
        </references>
      </pivotArea>
    </format>
    <format dxfId="19">
      <pivotArea dataOnly="0" labelOnly="1" outline="0" fieldPosition="0">
        <references count="5">
          <reference field="0" count="1" selected="0">
            <x v="34"/>
          </reference>
          <reference field="1" count="1" selected="0">
            <x v="16"/>
          </reference>
          <reference field="10" count="1" selected="0">
            <x v="4"/>
          </reference>
          <reference field="12" count="1" selected="0">
            <x v="16"/>
          </reference>
          <reference field="17" count="1">
            <x v="22"/>
          </reference>
        </references>
      </pivotArea>
    </format>
    <format dxfId="18">
      <pivotArea dataOnly="0" labelOnly="1" outline="0" fieldPosition="0">
        <references count="5">
          <reference field="0" count="1" selected="0">
            <x v="35"/>
          </reference>
          <reference field="1" count="1" selected="0">
            <x v="17"/>
          </reference>
          <reference field="10" count="1" selected="0">
            <x v="4"/>
          </reference>
          <reference field="12" count="1" selected="0">
            <x v="15"/>
          </reference>
          <reference field="17" count="1">
            <x v="29"/>
          </reference>
        </references>
      </pivotArea>
    </format>
    <format dxfId="17">
      <pivotArea dataOnly="0" labelOnly="1" outline="0" fieldPosition="0">
        <references count="5">
          <reference field="0" count="1" selected="0">
            <x v="36"/>
          </reference>
          <reference field="1" count="1" selected="0">
            <x v="15"/>
          </reference>
          <reference field="10" count="1" selected="0">
            <x v="4"/>
          </reference>
          <reference field="12" count="1" selected="0">
            <x v="20"/>
          </reference>
          <reference field="17" count="1">
            <x v="25"/>
          </reference>
        </references>
      </pivotArea>
    </format>
    <format dxfId="16">
      <pivotArea dataOnly="0" labelOnly="1" outline="0" fieldPosition="0">
        <references count="5">
          <reference field="0" count="1" selected="0">
            <x v="37"/>
          </reference>
          <reference field="1" count="1" selected="0">
            <x v="18"/>
          </reference>
          <reference field="10" count="1" selected="0">
            <x v="4"/>
          </reference>
          <reference field="12" count="1" selected="0">
            <x v="13"/>
          </reference>
          <reference field="17" count="1">
            <x v="13"/>
          </reference>
        </references>
      </pivotArea>
    </format>
    <format dxfId="15">
      <pivotArea dataOnly="0" labelOnly="1" outline="0" fieldPosition="0">
        <references count="5">
          <reference field="0" count="1" selected="0">
            <x v="38"/>
          </reference>
          <reference field="1" count="1" selected="0">
            <x v="44"/>
          </reference>
          <reference field="10" count="1" selected="0">
            <x v="0"/>
          </reference>
          <reference field="12" count="1" selected="0">
            <x v="43"/>
          </reference>
          <reference field="17" count="1">
            <x v="7"/>
          </reference>
        </references>
      </pivotArea>
    </format>
    <format dxfId="14">
      <pivotArea dataOnly="0" labelOnly="1" outline="0" fieldPosition="0">
        <references count="5">
          <reference field="0" count="1" selected="0">
            <x v="39"/>
          </reference>
          <reference field="1" count="1" selected="0">
            <x v="43"/>
          </reference>
          <reference field="10" count="1" selected="0">
            <x v="0"/>
          </reference>
          <reference field="12" count="1" selected="0">
            <x v="28"/>
          </reference>
          <reference field="17" count="1">
            <x v="4"/>
          </reference>
        </references>
      </pivotArea>
    </format>
    <format dxfId="13">
      <pivotArea dataOnly="0" labelOnly="1" outline="0" fieldPosition="0">
        <references count="5">
          <reference field="0" count="1" selected="0">
            <x v="40"/>
          </reference>
          <reference field="1" count="1" selected="0">
            <x v="49"/>
          </reference>
          <reference field="10" count="1" selected="0">
            <x v="0"/>
          </reference>
          <reference field="12" count="1" selected="0">
            <x v="24"/>
          </reference>
          <reference field="17" count="1">
            <x v="2"/>
          </reference>
        </references>
      </pivotArea>
    </format>
    <format dxfId="12">
      <pivotArea dataOnly="0" labelOnly="1" outline="0" fieldPosition="0">
        <references count="5">
          <reference field="0" count="1" selected="0">
            <x v="41"/>
          </reference>
          <reference field="1" count="1" selected="0">
            <x v="46"/>
          </reference>
          <reference field="10" count="1" selected="0">
            <x v="7"/>
          </reference>
          <reference field="12" count="1" selected="0">
            <x v="11"/>
          </reference>
          <reference field="17" count="1">
            <x v="20"/>
          </reference>
        </references>
      </pivotArea>
    </format>
    <format dxfId="11">
      <pivotArea dataOnly="0" labelOnly="1" outline="0" fieldPosition="0">
        <references count="5">
          <reference field="0" count="1" selected="0">
            <x v="42"/>
          </reference>
          <reference field="1" count="1" selected="0">
            <x v="48"/>
          </reference>
          <reference field="10" count="1" selected="0">
            <x v="7"/>
          </reference>
          <reference field="12" count="1" selected="0">
            <x v="2"/>
          </reference>
          <reference field="17" count="1">
            <x v="7"/>
          </reference>
        </references>
      </pivotArea>
    </format>
    <format dxfId="10">
      <pivotArea dataOnly="0" labelOnly="1" outline="0" fieldPosition="0">
        <references count="5">
          <reference field="0" count="1" selected="0">
            <x v="43"/>
          </reference>
          <reference field="1" count="1" selected="0">
            <x v="47"/>
          </reference>
          <reference field="10" count="1" selected="0">
            <x v="7"/>
          </reference>
          <reference field="12" count="1" selected="0">
            <x v="21"/>
          </reference>
          <reference field="17" count="1">
            <x v="2"/>
          </reference>
        </references>
      </pivotArea>
    </format>
    <format dxfId="9">
      <pivotArea dataOnly="0" labelOnly="1" outline="0" fieldPosition="0">
        <references count="5">
          <reference field="0" count="1" selected="0">
            <x v="44"/>
          </reference>
          <reference field="1" count="1" selected="0">
            <x v="38"/>
          </reference>
          <reference field="10" count="1" selected="0">
            <x v="6"/>
          </reference>
          <reference field="12" count="1" selected="0">
            <x v="29"/>
          </reference>
          <reference field="17" count="1">
            <x v="23"/>
          </reference>
        </references>
      </pivotArea>
    </format>
    <format dxfId="8">
      <pivotArea dataOnly="0" labelOnly="1" outline="0" fieldPosition="0">
        <references count="5">
          <reference field="0" count="1" selected="0">
            <x v="45"/>
          </reference>
          <reference field="1" count="1" selected="0">
            <x v="0"/>
          </reference>
          <reference field="10" count="1" selected="0">
            <x v="6"/>
          </reference>
          <reference field="12" count="1" selected="0">
            <x v="27"/>
          </reference>
          <reference field="17" count="1">
            <x v="4"/>
          </reference>
        </references>
      </pivotArea>
    </format>
    <format dxfId="7">
      <pivotArea dataOnly="0" labelOnly="1" outline="0" fieldPosition="0">
        <references count="5">
          <reference field="0" count="1" selected="0">
            <x v="47"/>
          </reference>
          <reference field="1" count="1" selected="0">
            <x v="7"/>
          </reference>
          <reference field="10" count="1" selected="0">
            <x v="8"/>
          </reference>
          <reference field="12" count="1" selected="0">
            <x v="40"/>
          </reference>
          <reference field="17" count="1">
            <x v="17"/>
          </reference>
        </references>
      </pivotArea>
    </format>
    <format dxfId="6">
      <pivotArea dataOnly="0" labelOnly="1" outline="0" fieldPosition="0">
        <references count="5">
          <reference field="0" count="1" selected="0">
            <x v="48"/>
          </reference>
          <reference field="1" count="1" selected="0">
            <x v="8"/>
          </reference>
          <reference field="10" count="1" selected="0">
            <x v="8"/>
          </reference>
          <reference field="12" count="1" selected="0">
            <x v="26"/>
          </reference>
          <reference field="17" count="1">
            <x v="5"/>
          </reference>
        </references>
      </pivotArea>
    </format>
    <format dxfId="5">
      <pivotArea dataOnly="0" labelOnly="1" outline="0" fieldPosition="0">
        <references count="5">
          <reference field="0" count="1" selected="0">
            <x v="49"/>
          </reference>
          <reference field="1" count="1" selected="0">
            <x v="42"/>
          </reference>
          <reference field="10" count="1" selected="0">
            <x v="3"/>
          </reference>
          <reference field="12" count="1" selected="0">
            <x v="39"/>
          </reference>
          <reference field="17" count="1">
            <x v="28"/>
          </reference>
        </references>
      </pivotArea>
    </format>
    <format dxfId="4">
      <pivotArea dataOnly="0" labelOnly="1" outline="0" axis="axisValues" fieldPosition="0"/>
    </format>
    <format dxfId="3">
      <pivotArea dataOnly="0" labelOnly="1" outline="0" fieldPosition="0">
        <references count="1">
          <reference field="16" count="0"/>
        </references>
      </pivotArea>
    </format>
    <format dxfId="2">
      <pivotArea field="10" type="button" dataOnly="0" labelOnly="1" outline="0" axis="axisRow" fieldPosition="1"/>
    </format>
    <format dxfId="1">
      <pivotArea dataOnly="0" labelOnly="1" outline="0" fieldPosition="0">
        <references count="1">
          <reference field="10" count="0"/>
        </references>
      </pivotArea>
    </format>
    <format dxfId="0">
      <pivotArea dataOnly="0" labelOnly="1" outline="0" fieldPosition="0">
        <references count="1">
          <reference field="10" count="0"/>
        </references>
      </pivotArea>
    </format>
  </formats>
  <pivotTableStyleInfo name="PivotStyleLight17" showRowHeaders="1" showColHeaders="1" showRowStripes="0" showColStripes="0" showLastColumn="1"/>
  <filters count="1">
    <filter fld="10" type="captionNotEqual" evalOrder="-1" id="2" stringValue1="(blank)">
      <autoFilter ref="A1">
        <filterColumn colId="0">
          <customFilters>
            <customFilter operator="notEqual" val="(blank)"/>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C0014-F7B1-460D-B1E9-9CA83663BBBB}">
  <dimension ref="B1:E18"/>
  <sheetViews>
    <sheetView showGridLines="0" workbookViewId="0"/>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54" t="s">
        <v>252</v>
      </c>
      <c r="C2" s="55"/>
      <c r="D2" s="56"/>
      <c r="E2" s="60" t="s">
        <v>232</v>
      </c>
    </row>
    <row r="3" spans="2:5" ht="42" customHeight="1" thickBot="1" x14ac:dyDescent="0.35">
      <c r="B3" s="57"/>
      <c r="C3" s="58"/>
      <c r="D3" s="59"/>
      <c r="E3" s="61"/>
    </row>
    <row r="4" spans="2:5" ht="8.25" customHeight="1" x14ac:dyDescent="0.3"/>
    <row r="5" spans="2:5" ht="19.5" customHeight="1" thickBot="1" x14ac:dyDescent="0.35">
      <c r="C5" s="9" t="s">
        <v>226</v>
      </c>
      <c r="D5" s="9" t="s">
        <v>223</v>
      </c>
      <c r="E5" s="10" t="s">
        <v>224</v>
      </c>
    </row>
    <row r="6" spans="2:5" ht="19.5" customHeight="1" thickBot="1" x14ac:dyDescent="0.35">
      <c r="B6" s="20" t="s">
        <v>135</v>
      </c>
      <c r="C6" s="52" t="s">
        <v>225</v>
      </c>
      <c r="D6" s="52"/>
      <c r="E6" s="53"/>
    </row>
    <row r="7" spans="2:5" x14ac:dyDescent="0.3">
      <c r="B7" s="19">
        <v>1</v>
      </c>
      <c r="C7" s="11" t="s">
        <v>234</v>
      </c>
      <c r="D7" s="12" t="s">
        <v>229</v>
      </c>
      <c r="E7" s="13" t="s">
        <v>220</v>
      </c>
    </row>
    <row r="8" spans="2:5" x14ac:dyDescent="0.3">
      <c r="B8" s="12">
        <v>2</v>
      </c>
      <c r="C8" s="11" t="s">
        <v>234</v>
      </c>
      <c r="D8" s="12" t="s">
        <v>230</v>
      </c>
      <c r="E8" s="13" t="s">
        <v>235</v>
      </c>
    </row>
    <row r="9" spans="2:5" x14ac:dyDescent="0.3">
      <c r="B9" s="12">
        <v>3</v>
      </c>
      <c r="C9" s="11" t="s">
        <v>234</v>
      </c>
      <c r="D9" s="12" t="s">
        <v>231</v>
      </c>
      <c r="E9" s="13" t="s">
        <v>236</v>
      </c>
    </row>
    <row r="10" spans="2:5" ht="27.6" x14ac:dyDescent="0.3">
      <c r="B10" s="12">
        <v>4</v>
      </c>
      <c r="C10" s="11" t="s">
        <v>234</v>
      </c>
      <c r="D10" s="12" t="s">
        <v>237</v>
      </c>
      <c r="E10" s="28" t="s">
        <v>282</v>
      </c>
    </row>
    <row r="11" spans="2:5" ht="15" thickBot="1" x14ac:dyDescent="0.35">
      <c r="B11" s="15">
        <v>5</v>
      </c>
      <c r="C11" s="14" t="s">
        <v>234</v>
      </c>
      <c r="D11" s="15" t="s">
        <v>240</v>
      </c>
      <c r="E11" s="16" t="s">
        <v>241</v>
      </c>
    </row>
    <row r="12" spans="2:5" ht="15.6" thickTop="1" thickBot="1" x14ac:dyDescent="0.35"/>
    <row r="13" spans="2:5" ht="19.5" customHeight="1" thickBot="1" x14ac:dyDescent="0.35">
      <c r="B13" s="20" t="s">
        <v>135</v>
      </c>
      <c r="C13" s="52" t="s">
        <v>242</v>
      </c>
      <c r="D13" s="52"/>
      <c r="E13" s="53"/>
    </row>
    <row r="14" spans="2:5" x14ac:dyDescent="0.3">
      <c r="B14" s="19">
        <v>1</v>
      </c>
      <c r="C14" s="12" t="s">
        <v>234</v>
      </c>
      <c r="D14" s="12" t="s">
        <v>243</v>
      </c>
      <c r="E14" s="17" t="s">
        <v>244</v>
      </c>
    </row>
    <row r="15" spans="2:5" x14ac:dyDescent="0.3">
      <c r="B15" s="12">
        <v>2</v>
      </c>
      <c r="C15" s="12" t="s">
        <v>234</v>
      </c>
      <c r="D15" s="12" t="s">
        <v>245</v>
      </c>
      <c r="E15" s="17" t="s">
        <v>249</v>
      </c>
    </row>
    <row r="16" spans="2:5" x14ac:dyDescent="0.3">
      <c r="B16" s="12">
        <v>3</v>
      </c>
      <c r="C16" s="12" t="s">
        <v>234</v>
      </c>
      <c r="D16" s="12" t="s">
        <v>247</v>
      </c>
      <c r="E16" s="17" t="s">
        <v>248</v>
      </c>
    </row>
    <row r="17" spans="2:5" ht="55.8" thickBot="1" x14ac:dyDescent="0.35">
      <c r="B17" s="15">
        <v>4</v>
      </c>
      <c r="C17" s="15" t="s">
        <v>234</v>
      </c>
      <c r="D17" s="15" t="s">
        <v>250</v>
      </c>
      <c r="E17" s="18" t="s">
        <v>251</v>
      </c>
    </row>
    <row r="18" spans="2:5" ht="15" thickTop="1" x14ac:dyDescent="0.3"/>
  </sheetData>
  <sheetProtection sheet="1" objects="1" scenarios="1" selectLockedCells="1" selectUnlockedCells="1"/>
  <mergeCells count="4">
    <mergeCell ref="C13:E13"/>
    <mergeCell ref="B2:D3"/>
    <mergeCell ref="C6:E6"/>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2AC1E-DB3A-47CC-B4CD-38E29C26859B}">
  <dimension ref="B1:E19"/>
  <sheetViews>
    <sheetView showGridLines="0" zoomScaleNormal="100" workbookViewId="0"/>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54" t="s">
        <v>253</v>
      </c>
      <c r="C2" s="55"/>
      <c r="D2" s="56"/>
      <c r="E2" s="60" t="s">
        <v>232</v>
      </c>
    </row>
    <row r="3" spans="2:5" ht="42" customHeight="1" thickBot="1" x14ac:dyDescent="0.35">
      <c r="B3" s="57"/>
      <c r="C3" s="58"/>
      <c r="D3" s="59"/>
      <c r="E3" s="61"/>
    </row>
    <row r="4" spans="2:5" ht="8.25" customHeight="1" x14ac:dyDescent="0.3"/>
    <row r="5" spans="2:5" ht="27" customHeight="1" x14ac:dyDescent="0.3">
      <c r="B5" s="23" t="s">
        <v>260</v>
      </c>
      <c r="C5" s="22"/>
      <c r="D5" s="21"/>
      <c r="E5" s="21"/>
    </row>
    <row r="6" spans="2:5" ht="19.5" customHeight="1" thickBot="1" x14ac:dyDescent="0.35">
      <c r="C6" s="9" t="s">
        <v>226</v>
      </c>
      <c r="D6" s="9" t="s">
        <v>257</v>
      </c>
      <c r="E6" s="10" t="s">
        <v>224</v>
      </c>
    </row>
    <row r="7" spans="2:5" ht="19.5" customHeight="1" thickBot="1" x14ac:dyDescent="0.35">
      <c r="B7" s="20" t="s">
        <v>135</v>
      </c>
      <c r="C7" s="52" t="s">
        <v>254</v>
      </c>
      <c r="D7" s="52"/>
      <c r="E7" s="53"/>
    </row>
    <row r="8" spans="2:5" x14ac:dyDescent="0.3">
      <c r="B8" s="19">
        <v>1</v>
      </c>
      <c r="C8" s="11" t="s">
        <v>256</v>
      </c>
      <c r="D8" s="12" t="s">
        <v>258</v>
      </c>
      <c r="E8" s="17" t="s">
        <v>259</v>
      </c>
    </row>
    <row r="9" spans="2:5" x14ac:dyDescent="0.3">
      <c r="B9" s="12">
        <v>2</v>
      </c>
      <c r="C9" s="11" t="s">
        <v>256</v>
      </c>
      <c r="D9" s="12"/>
      <c r="E9" s="17" t="s">
        <v>261</v>
      </c>
    </row>
    <row r="10" spans="2:5" x14ac:dyDescent="0.3">
      <c r="B10" s="12">
        <v>3</v>
      </c>
      <c r="C10" s="11" t="s">
        <v>256</v>
      </c>
      <c r="D10" s="12"/>
      <c r="E10" s="17" t="s">
        <v>262</v>
      </c>
    </row>
    <row r="11" spans="2:5" x14ac:dyDescent="0.3">
      <c r="B11" s="12">
        <v>4</v>
      </c>
      <c r="C11" s="11" t="s">
        <v>256</v>
      </c>
      <c r="D11" s="12"/>
      <c r="E11" s="17" t="s">
        <v>263</v>
      </c>
    </row>
    <row r="12" spans="2:5" ht="15" thickBot="1" x14ac:dyDescent="0.35">
      <c r="B12" s="15">
        <v>5</v>
      </c>
      <c r="C12" s="14" t="s">
        <v>256</v>
      </c>
      <c r="D12" s="15"/>
      <c r="E12" s="18" t="s">
        <v>264</v>
      </c>
    </row>
    <row r="13" spans="2:5" ht="15.6" thickTop="1" thickBot="1" x14ac:dyDescent="0.35"/>
    <row r="14" spans="2:5" ht="19.5" customHeight="1" thickBot="1" x14ac:dyDescent="0.35">
      <c r="B14" s="20" t="s">
        <v>135</v>
      </c>
      <c r="C14" s="52" t="s">
        <v>255</v>
      </c>
      <c r="D14" s="52"/>
      <c r="E14" s="53"/>
    </row>
    <row r="15" spans="2:5" x14ac:dyDescent="0.3">
      <c r="B15" s="19">
        <v>1</v>
      </c>
      <c r="C15" s="11" t="s">
        <v>256</v>
      </c>
      <c r="D15" s="12" t="s">
        <v>265</v>
      </c>
      <c r="E15" s="17" t="s">
        <v>273</v>
      </c>
    </row>
    <row r="16" spans="2:5" x14ac:dyDescent="0.3">
      <c r="B16" s="12">
        <v>2</v>
      </c>
      <c r="C16" s="11" t="s">
        <v>256</v>
      </c>
      <c r="D16" s="12" t="s">
        <v>266</v>
      </c>
      <c r="E16" s="17" t="s">
        <v>268</v>
      </c>
    </row>
    <row r="17" spans="2:5" x14ac:dyDescent="0.3">
      <c r="B17" s="12">
        <v>3</v>
      </c>
      <c r="C17" s="11" t="s">
        <v>256</v>
      </c>
      <c r="D17" s="12" t="s">
        <v>267</v>
      </c>
      <c r="E17" s="17" t="s">
        <v>269</v>
      </c>
    </row>
    <row r="18" spans="2:5" ht="15" thickBot="1" x14ac:dyDescent="0.35">
      <c r="B18" s="15">
        <v>4</v>
      </c>
      <c r="C18" s="14" t="s">
        <v>256</v>
      </c>
      <c r="D18" s="15" t="s">
        <v>271</v>
      </c>
      <c r="E18" s="18" t="s">
        <v>270</v>
      </c>
    </row>
    <row r="19" spans="2:5" ht="15" thickTop="1" x14ac:dyDescent="0.3"/>
  </sheetData>
  <sheetProtection sheet="1" objects="1" scenarios="1" selectLockedCells="1" selectUnlockedCells="1"/>
  <mergeCells count="4">
    <mergeCell ref="B2:D3"/>
    <mergeCell ref="E2:E3"/>
    <mergeCell ref="C7:E7"/>
    <mergeCell ref="C14:E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140BB-DC47-4500-BD2F-DAD1FD744BAF}">
  <dimension ref="B1:E14"/>
  <sheetViews>
    <sheetView showGridLines="0" zoomScaleNormal="100" workbookViewId="0"/>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54" t="s">
        <v>272</v>
      </c>
      <c r="C2" s="55"/>
      <c r="D2" s="56"/>
      <c r="E2" s="60" t="s">
        <v>232</v>
      </c>
    </row>
    <row r="3" spans="2:5" ht="42" customHeight="1" thickBot="1" x14ac:dyDescent="0.35">
      <c r="B3" s="57"/>
      <c r="C3" s="58"/>
      <c r="D3" s="59"/>
      <c r="E3" s="61"/>
    </row>
    <row r="4" spans="2:5" ht="8.25" customHeight="1" x14ac:dyDescent="0.3"/>
    <row r="5" spans="2:5" ht="27" customHeight="1" x14ac:dyDescent="0.3">
      <c r="B5" s="23" t="s">
        <v>260</v>
      </c>
      <c r="C5" s="22"/>
      <c r="D5" s="21"/>
      <c r="E5" s="21"/>
    </row>
    <row r="6" spans="2:5" ht="19.5" customHeight="1" thickBot="1" x14ac:dyDescent="0.35">
      <c r="C6" s="9" t="s">
        <v>226</v>
      </c>
      <c r="D6" s="9" t="s">
        <v>257</v>
      </c>
      <c r="E6" s="10" t="s">
        <v>224</v>
      </c>
    </row>
    <row r="7" spans="2:5" ht="19.5" customHeight="1" thickBot="1" x14ac:dyDescent="0.35">
      <c r="B7" s="20" t="s">
        <v>135</v>
      </c>
      <c r="C7" s="52" t="s">
        <v>281</v>
      </c>
      <c r="D7" s="52"/>
      <c r="E7" s="53"/>
    </row>
    <row r="8" spans="2:5" x14ac:dyDescent="0.3">
      <c r="B8" s="19">
        <v>1</v>
      </c>
      <c r="C8" s="11" t="s">
        <v>227</v>
      </c>
      <c r="D8" s="12" t="s">
        <v>274</v>
      </c>
      <c r="E8" s="17" t="s">
        <v>275</v>
      </c>
    </row>
    <row r="9" spans="2:5" ht="15" customHeight="1" x14ac:dyDescent="0.3">
      <c r="B9" s="12">
        <v>2</v>
      </c>
      <c r="C9" s="11" t="s">
        <v>227</v>
      </c>
      <c r="D9" s="12"/>
      <c r="E9" s="24" t="s">
        <v>279</v>
      </c>
    </row>
    <row r="10" spans="2:5" x14ac:dyDescent="0.3">
      <c r="B10" s="12">
        <v>3</v>
      </c>
      <c r="C10" s="11" t="s">
        <v>227</v>
      </c>
      <c r="D10" s="12"/>
      <c r="E10" s="17" t="s">
        <v>276</v>
      </c>
    </row>
    <row r="11" spans="2:5" x14ac:dyDescent="0.3">
      <c r="B11" s="12">
        <v>4</v>
      </c>
      <c r="C11" s="11" t="s">
        <v>227</v>
      </c>
      <c r="D11" s="12"/>
      <c r="E11" s="17" t="s">
        <v>277</v>
      </c>
    </row>
    <row r="12" spans="2:5" x14ac:dyDescent="0.3">
      <c r="B12" s="25">
        <v>5</v>
      </c>
      <c r="C12" s="26" t="s">
        <v>227</v>
      </c>
      <c r="D12" s="25"/>
      <c r="E12" s="27" t="s">
        <v>264</v>
      </c>
    </row>
    <row r="13" spans="2:5" ht="15" thickBot="1" x14ac:dyDescent="0.35">
      <c r="B13" s="15">
        <v>5</v>
      </c>
      <c r="C13" s="14" t="s">
        <v>227</v>
      </c>
      <c r="D13" s="15" t="s">
        <v>280</v>
      </c>
      <c r="E13" s="18" t="s">
        <v>278</v>
      </c>
    </row>
    <row r="14" spans="2:5" ht="15" thickTop="1" x14ac:dyDescent="0.3"/>
  </sheetData>
  <sheetProtection sheet="1" objects="1" scenarios="1" selectLockedCells="1" selectUnlockedCells="1"/>
  <mergeCells count="3">
    <mergeCell ref="B2:D3"/>
    <mergeCell ref="E2:E3"/>
    <mergeCell ref="C7:E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62301-3CA7-4FA4-8709-6467A585528B}">
  <sheetPr>
    <tabColor rgb="FFFF0000"/>
  </sheetPr>
  <dimension ref="B3:I15"/>
  <sheetViews>
    <sheetView workbookViewId="0">
      <selection activeCell="J7" sqref="J7"/>
    </sheetView>
  </sheetViews>
  <sheetFormatPr defaultRowHeight="14.4" x14ac:dyDescent="0.3"/>
  <cols>
    <col min="1" max="1" width="6.6640625" customWidth="1"/>
    <col min="2" max="2" width="19" bestFit="1" customWidth="1"/>
    <col min="3" max="3" width="17.77734375" bestFit="1" customWidth="1"/>
    <col min="4" max="4" width="5.21875" bestFit="1" customWidth="1"/>
    <col min="5" max="5" width="7" bestFit="1" customWidth="1"/>
    <col min="7" max="7" width="13.21875" bestFit="1" customWidth="1"/>
  </cols>
  <sheetData>
    <row r="3" spans="2:9" x14ac:dyDescent="0.3">
      <c r="B3" s="38" t="s">
        <v>285</v>
      </c>
      <c r="C3" s="38" t="s">
        <v>283</v>
      </c>
      <c r="D3" s="39"/>
    </row>
    <row r="4" spans="2:9" x14ac:dyDescent="0.3">
      <c r="B4" s="38" t="s">
        <v>284</v>
      </c>
      <c r="C4" s="39" t="s">
        <v>138</v>
      </c>
      <c r="D4" s="39" t="s">
        <v>142</v>
      </c>
      <c r="G4" s="48" t="s">
        <v>387</v>
      </c>
      <c r="H4" s="48" t="s">
        <v>138</v>
      </c>
      <c r="I4" s="48" t="s">
        <v>142</v>
      </c>
    </row>
    <row r="5" spans="2:9" x14ac:dyDescent="0.3">
      <c r="B5" s="39" t="s">
        <v>159</v>
      </c>
      <c r="C5" s="49">
        <v>1</v>
      </c>
      <c r="D5" s="49">
        <v>2</v>
      </c>
      <c r="G5" s="47" t="s">
        <v>140</v>
      </c>
      <c r="H5" s="46">
        <f>COUNTIFS(SPORTSMEN!$K$2:$K$51,ANALYSIS!G5,SPORTSMEN!$I$2:$I$51,ANALYSIS!H$4)</f>
        <v>4</v>
      </c>
      <c r="I5" s="46">
        <f>COUNTIFS(SPORTSMEN!$K$2:$K$51,ANALYSIS!G5,SPORTSMEN!$I$2:$I$51,ANALYSIS!I$4)</f>
        <v>3</v>
      </c>
    </row>
    <row r="6" spans="2:9" x14ac:dyDescent="0.3">
      <c r="B6" s="39" t="s">
        <v>151</v>
      </c>
      <c r="C6" s="49">
        <v>6</v>
      </c>
      <c r="D6" s="49">
        <v>2</v>
      </c>
      <c r="G6" s="47" t="s">
        <v>144</v>
      </c>
      <c r="H6" s="46">
        <f>COUNTIFS(SPORTSMEN!$K$2:$K$51,ANALYSIS!G6,SPORTSMEN!$I$2:$I$51,ANALYSIS!H$4)</f>
        <v>0</v>
      </c>
      <c r="I6" s="46">
        <f>COUNTIFS(SPORTSMEN!$K$2:$K$51,ANALYSIS!G6,SPORTSMEN!$I$2:$I$51,ANALYSIS!I$4)</f>
        <v>2</v>
      </c>
    </row>
    <row r="7" spans="2:9" x14ac:dyDescent="0.3">
      <c r="B7" s="39" t="s">
        <v>153</v>
      </c>
      <c r="C7" s="49">
        <v>1</v>
      </c>
      <c r="D7" s="49">
        <v>2</v>
      </c>
      <c r="G7" s="47" t="s">
        <v>146</v>
      </c>
      <c r="H7" s="46">
        <f>COUNTIFS(SPORTSMEN!$K$2:$K$51,ANALYSIS!G7,SPORTSMEN!$I$2:$I$51,ANALYSIS!H$4)</f>
        <v>3</v>
      </c>
      <c r="I7" s="46">
        <f>COUNTIFS(SPORTSMEN!$K$2:$K$51,ANALYSIS!G7,SPORTSMEN!$I$2:$I$51,ANALYSIS!I$4)</f>
        <v>2</v>
      </c>
    </row>
    <row r="8" spans="2:9" x14ac:dyDescent="0.3">
      <c r="B8" s="39" t="s">
        <v>144</v>
      </c>
      <c r="C8" s="49">
        <v>0</v>
      </c>
      <c r="D8" s="49">
        <v>2</v>
      </c>
      <c r="G8" s="47" t="s">
        <v>149</v>
      </c>
      <c r="H8" s="46">
        <f>COUNTIFS(SPORTSMEN!$K$2:$K$51,ANALYSIS!G8,SPORTSMEN!$I$2:$I$51,ANALYSIS!H$4)</f>
        <v>1</v>
      </c>
      <c r="I8" s="46">
        <f>COUNTIFS(SPORTSMEN!$K$2:$K$51,ANALYSIS!G8,SPORTSMEN!$I$2:$I$51,ANALYSIS!I$4)</f>
        <v>4</v>
      </c>
    </row>
    <row r="9" spans="2:9" x14ac:dyDescent="0.3">
      <c r="B9" s="39" t="s">
        <v>156</v>
      </c>
      <c r="C9" s="49">
        <v>3</v>
      </c>
      <c r="D9" s="49">
        <v>6</v>
      </c>
      <c r="G9" s="47" t="s">
        <v>151</v>
      </c>
      <c r="H9" s="46">
        <f>COUNTIFS(SPORTSMEN!$K$2:$K$51,ANALYSIS!G9,SPORTSMEN!$I$2:$I$51,ANALYSIS!H$4)</f>
        <v>6</v>
      </c>
      <c r="I9" s="46">
        <f>COUNTIFS(SPORTSMEN!$K$2:$K$51,ANALYSIS!G9,SPORTSMEN!$I$2:$I$51,ANALYSIS!I$4)</f>
        <v>2</v>
      </c>
    </row>
    <row r="10" spans="2:9" x14ac:dyDescent="0.3">
      <c r="B10" s="39" t="s">
        <v>149</v>
      </c>
      <c r="C10" s="49">
        <v>1</v>
      </c>
      <c r="D10" s="49">
        <v>4</v>
      </c>
      <c r="G10" s="47" t="s">
        <v>153</v>
      </c>
      <c r="H10" s="46">
        <f>COUNTIFS(SPORTSMEN!$K$2:$K$51,ANALYSIS!G10,SPORTSMEN!$I$2:$I$51,ANALYSIS!H$4)</f>
        <v>1</v>
      </c>
      <c r="I10" s="46">
        <f>COUNTIFS(SPORTSMEN!$K$2:$K$51,ANALYSIS!G10,SPORTSMEN!$I$2:$I$51,ANALYSIS!I$4)</f>
        <v>2</v>
      </c>
    </row>
    <row r="11" spans="2:9" x14ac:dyDescent="0.3">
      <c r="B11" s="39" t="s">
        <v>164</v>
      </c>
      <c r="C11" s="49">
        <v>2</v>
      </c>
      <c r="D11" s="49">
        <v>1</v>
      </c>
      <c r="G11" s="47" t="s">
        <v>156</v>
      </c>
      <c r="H11" s="46">
        <f>COUNTIFS(SPORTSMEN!$K$2:$K$51,ANALYSIS!G11,SPORTSMEN!$I$2:$I$51,ANALYSIS!H$4)</f>
        <v>3</v>
      </c>
      <c r="I11" s="46">
        <f>COUNTIFS(SPORTSMEN!$K$2:$K$51,ANALYSIS!G11,SPORTSMEN!$I$2:$I$51,ANALYSIS!I$4)</f>
        <v>6</v>
      </c>
    </row>
    <row r="12" spans="2:9" x14ac:dyDescent="0.3">
      <c r="B12" s="39" t="s">
        <v>161</v>
      </c>
      <c r="C12" s="49">
        <v>3</v>
      </c>
      <c r="D12" s="49">
        <v>0</v>
      </c>
      <c r="G12" s="47" t="s">
        <v>159</v>
      </c>
      <c r="H12" s="46">
        <f>COUNTIFS(SPORTSMEN!$K$2:$K$51,ANALYSIS!G12,SPORTSMEN!$I$2:$I$51,ANALYSIS!H$4)</f>
        <v>1</v>
      </c>
      <c r="I12" s="46">
        <f>COUNTIFS(SPORTSMEN!$K$2:$K$51,ANALYSIS!G12,SPORTSMEN!$I$2:$I$51,ANALYSIS!I$4)</f>
        <v>2</v>
      </c>
    </row>
    <row r="13" spans="2:9" x14ac:dyDescent="0.3">
      <c r="B13" s="39" t="s">
        <v>167</v>
      </c>
      <c r="C13" s="49">
        <v>1</v>
      </c>
      <c r="D13" s="49">
        <v>1</v>
      </c>
      <c r="G13" s="47" t="s">
        <v>161</v>
      </c>
      <c r="H13" s="46">
        <f>COUNTIFS(SPORTSMEN!$K$2:$K$51,ANALYSIS!G13,SPORTSMEN!$I$2:$I$51,ANALYSIS!H$4)</f>
        <v>3</v>
      </c>
      <c r="I13" s="46">
        <f>COUNTIFS(SPORTSMEN!$K$2:$K$51,ANALYSIS!G13,SPORTSMEN!$I$2:$I$51,ANALYSIS!I$4)</f>
        <v>0</v>
      </c>
    </row>
    <row r="14" spans="2:9" x14ac:dyDescent="0.3">
      <c r="B14" s="39" t="s">
        <v>146</v>
      </c>
      <c r="C14" s="49">
        <v>3</v>
      </c>
      <c r="D14" s="49">
        <v>2</v>
      </c>
      <c r="G14" s="47" t="s">
        <v>164</v>
      </c>
      <c r="H14" s="46">
        <f>COUNTIFS(SPORTSMEN!$K$2:$K$51,ANALYSIS!G14,SPORTSMEN!$I$2:$I$51,ANALYSIS!H$4)</f>
        <v>2</v>
      </c>
      <c r="I14" s="46">
        <f>COUNTIFS(SPORTSMEN!$K$2:$K$51,ANALYSIS!G14,SPORTSMEN!$I$2:$I$51,ANALYSIS!I$4)</f>
        <v>1</v>
      </c>
    </row>
    <row r="15" spans="2:9" x14ac:dyDescent="0.3">
      <c r="B15" s="39" t="s">
        <v>140</v>
      </c>
      <c r="C15" s="49">
        <v>4</v>
      </c>
      <c r="D15" s="49">
        <v>3</v>
      </c>
      <c r="G15" s="47" t="s">
        <v>167</v>
      </c>
      <c r="H15" s="46">
        <f>COUNTIFS(SPORTSMEN!$K$2:$K$51,ANALYSIS!G15,SPORTSMEN!$I$2:$I$51,ANALYSIS!H$4)</f>
        <v>1</v>
      </c>
      <c r="I15" s="46">
        <f>COUNTIFS(SPORTSMEN!$K$2:$K$51,ANALYSIS!G15,SPORTSMEN!$I$2:$I$51,ANALYSIS!I$4)</f>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A2D23-E1C4-424A-ADA0-F63085CC6705}">
  <sheetPr>
    <tabColor rgb="FFFF0000"/>
  </sheetPr>
  <dimension ref="A1:I104"/>
  <sheetViews>
    <sheetView tabSelected="1" workbookViewId="0">
      <selection activeCell="H5" sqref="H5"/>
    </sheetView>
  </sheetViews>
  <sheetFormatPr defaultRowHeight="14.4" x14ac:dyDescent="0.3"/>
  <cols>
    <col min="1" max="1" width="15.5546875" style="41" bestFit="1" customWidth="1"/>
    <col min="2" max="2" width="17.33203125" style="44" bestFit="1" customWidth="1"/>
    <col min="3" max="3" width="26.6640625" style="42" bestFit="1" customWidth="1"/>
    <col min="4" max="4" width="31.33203125" style="42" bestFit="1" customWidth="1"/>
    <col min="5" max="5" width="22.109375" style="42" bestFit="1" customWidth="1"/>
    <col min="6" max="6" width="12.6640625" style="42" bestFit="1" customWidth="1"/>
    <col min="7" max="7" width="10.109375" style="42" bestFit="1" customWidth="1"/>
    <col min="8" max="8" width="9.88671875" style="42" bestFit="1" customWidth="1"/>
    <col min="9" max="9" width="12.6640625" style="42" bestFit="1" customWidth="1"/>
    <col min="10" max="10" width="12.6640625" bestFit="1" customWidth="1"/>
    <col min="11" max="57" width="10.33203125" bestFit="1" customWidth="1"/>
  </cols>
  <sheetData>
    <row r="1" spans="1:9" x14ac:dyDescent="0.3">
      <c r="A1" s="40" t="s">
        <v>238</v>
      </c>
      <c r="B1" s="44" t="s">
        <v>286</v>
      </c>
    </row>
    <row r="3" spans="1:9" x14ac:dyDescent="0.3">
      <c r="A3" s="40" t="s">
        <v>222</v>
      </c>
      <c r="B3" s="45" t="s">
        <v>228</v>
      </c>
      <c r="C3" s="43" t="s">
        <v>221</v>
      </c>
      <c r="D3" s="43" t="s">
        <v>233</v>
      </c>
      <c r="E3" s="43" t="s">
        <v>172</v>
      </c>
      <c r="F3" s="43" t="s">
        <v>246</v>
      </c>
      <c r="G3" s="43" t="s">
        <v>170</v>
      </c>
      <c r="H3" s="40" t="s">
        <v>388</v>
      </c>
      <c r="I3"/>
    </row>
    <row r="4" spans="1:9" x14ac:dyDescent="0.3">
      <c r="A4" s="41">
        <v>1</v>
      </c>
      <c r="B4" s="41" t="s">
        <v>140</v>
      </c>
      <c r="C4" s="42" t="s">
        <v>319</v>
      </c>
      <c r="D4" s="42" t="s">
        <v>337</v>
      </c>
      <c r="E4" s="42" t="s">
        <v>174</v>
      </c>
      <c r="F4" s="50">
        <v>94</v>
      </c>
      <c r="G4" s="41" t="s">
        <v>138</v>
      </c>
      <c r="H4" s="41" t="s">
        <v>422</v>
      </c>
      <c r="I4"/>
    </row>
    <row r="5" spans="1:9" x14ac:dyDescent="0.3">
      <c r="A5" s="41">
        <v>2</v>
      </c>
      <c r="B5" s="41" t="s">
        <v>140</v>
      </c>
      <c r="C5" s="42" t="s">
        <v>320</v>
      </c>
      <c r="D5" s="42" t="s">
        <v>355</v>
      </c>
      <c r="E5" s="42" t="s">
        <v>175</v>
      </c>
      <c r="F5" s="50">
        <v>84.2</v>
      </c>
      <c r="G5" s="41" t="s">
        <v>138</v>
      </c>
      <c r="H5" s="41" t="s">
        <v>418</v>
      </c>
      <c r="I5"/>
    </row>
    <row r="6" spans="1:9" x14ac:dyDescent="0.3">
      <c r="A6" s="41">
        <v>3</v>
      </c>
      <c r="B6" s="41" t="s">
        <v>144</v>
      </c>
      <c r="C6" s="42" t="s">
        <v>332</v>
      </c>
      <c r="D6" s="42" t="s">
        <v>347</v>
      </c>
      <c r="E6" s="42" t="s">
        <v>177</v>
      </c>
      <c r="F6" s="50">
        <v>52.9</v>
      </c>
      <c r="G6" s="41" t="s">
        <v>142</v>
      </c>
      <c r="H6" s="41" t="s">
        <v>397</v>
      </c>
      <c r="I6"/>
    </row>
    <row r="7" spans="1:9" x14ac:dyDescent="0.3">
      <c r="A7" s="41">
        <v>4</v>
      </c>
      <c r="B7" s="41" t="s">
        <v>140</v>
      </c>
      <c r="C7" s="42" t="s">
        <v>321</v>
      </c>
      <c r="D7" s="42" t="s">
        <v>344</v>
      </c>
      <c r="E7" s="42" t="s">
        <v>178</v>
      </c>
      <c r="F7" s="50">
        <v>48.9</v>
      </c>
      <c r="G7" s="41" t="s">
        <v>138</v>
      </c>
      <c r="H7" s="41" t="s">
        <v>403</v>
      </c>
      <c r="I7"/>
    </row>
    <row r="8" spans="1:9" x14ac:dyDescent="0.3">
      <c r="A8" s="41">
        <v>5</v>
      </c>
      <c r="B8" s="41" t="s">
        <v>140</v>
      </c>
      <c r="C8" s="42" t="s">
        <v>290</v>
      </c>
      <c r="D8" s="42" t="s">
        <v>342</v>
      </c>
      <c r="E8" s="42" t="s">
        <v>179</v>
      </c>
      <c r="F8" s="50">
        <v>84.8</v>
      </c>
      <c r="G8" s="41" t="s">
        <v>142</v>
      </c>
      <c r="H8" s="41" t="s">
        <v>398</v>
      </c>
      <c r="I8"/>
    </row>
    <row r="9" spans="1:9" x14ac:dyDescent="0.3">
      <c r="A9" s="41">
        <v>6</v>
      </c>
      <c r="B9" s="41" t="s">
        <v>140</v>
      </c>
      <c r="C9" s="42" t="s">
        <v>313</v>
      </c>
      <c r="D9" s="42" t="s">
        <v>356</v>
      </c>
      <c r="E9" s="42" t="s">
        <v>180</v>
      </c>
      <c r="F9" s="50">
        <v>83.2</v>
      </c>
      <c r="G9" s="41" t="s">
        <v>142</v>
      </c>
      <c r="H9" s="41" t="s">
        <v>418</v>
      </c>
      <c r="I9"/>
    </row>
    <row r="10" spans="1:9" x14ac:dyDescent="0.3">
      <c r="A10" s="41">
        <v>7</v>
      </c>
      <c r="B10" s="41" t="s">
        <v>140</v>
      </c>
      <c r="C10" s="42" t="s">
        <v>318</v>
      </c>
      <c r="D10" s="42" t="s">
        <v>346</v>
      </c>
      <c r="E10" s="42" t="s">
        <v>181</v>
      </c>
      <c r="F10" s="50">
        <v>61.1</v>
      </c>
      <c r="G10" s="41" t="s">
        <v>138</v>
      </c>
      <c r="H10" s="41" t="s">
        <v>423</v>
      </c>
      <c r="I10"/>
    </row>
    <row r="11" spans="1:9" x14ac:dyDescent="0.3">
      <c r="A11" s="41">
        <v>8</v>
      </c>
      <c r="B11" s="41" t="s">
        <v>140</v>
      </c>
      <c r="C11" s="42" t="s">
        <v>314</v>
      </c>
      <c r="D11" s="42" t="s">
        <v>367</v>
      </c>
      <c r="E11" s="42" t="s">
        <v>182</v>
      </c>
      <c r="F11" s="50">
        <v>105.7</v>
      </c>
      <c r="G11" s="41" t="s">
        <v>142</v>
      </c>
      <c r="H11" s="41" t="s">
        <v>392</v>
      </c>
      <c r="I11"/>
    </row>
    <row r="12" spans="1:9" x14ac:dyDescent="0.3">
      <c r="A12" s="41">
        <v>9</v>
      </c>
      <c r="B12" s="41" t="s">
        <v>146</v>
      </c>
      <c r="C12" s="42" t="s">
        <v>317</v>
      </c>
      <c r="D12" s="42" t="s">
        <v>378</v>
      </c>
      <c r="E12" s="42" t="s">
        <v>183</v>
      </c>
      <c r="F12" s="50">
        <v>65.3</v>
      </c>
      <c r="G12" s="41" t="s">
        <v>138</v>
      </c>
      <c r="H12" s="41" t="s">
        <v>399</v>
      </c>
      <c r="I12"/>
    </row>
    <row r="13" spans="1:9" x14ac:dyDescent="0.3">
      <c r="A13" s="41">
        <v>10</v>
      </c>
      <c r="B13" s="41" t="s">
        <v>146</v>
      </c>
      <c r="C13" s="42" t="s">
        <v>315</v>
      </c>
      <c r="D13" s="42" t="s">
        <v>375</v>
      </c>
      <c r="E13" s="42" t="s">
        <v>181</v>
      </c>
      <c r="F13" s="50">
        <v>62.9</v>
      </c>
      <c r="G13" s="41" t="s">
        <v>142</v>
      </c>
      <c r="H13" s="41" t="s">
        <v>393</v>
      </c>
      <c r="I13"/>
    </row>
    <row r="14" spans="1:9" x14ac:dyDescent="0.3">
      <c r="A14" s="41">
        <v>11</v>
      </c>
      <c r="B14" s="41" t="s">
        <v>146</v>
      </c>
      <c r="C14" s="42" t="s">
        <v>328</v>
      </c>
      <c r="D14" s="42" t="s">
        <v>360</v>
      </c>
      <c r="E14" s="42" t="s">
        <v>184</v>
      </c>
      <c r="F14" s="50">
        <v>104.3</v>
      </c>
      <c r="G14" s="41" t="s">
        <v>142</v>
      </c>
      <c r="H14" s="41" t="s">
        <v>413</v>
      </c>
      <c r="I14"/>
    </row>
    <row r="15" spans="1:9" x14ac:dyDescent="0.3">
      <c r="A15" s="41">
        <v>12</v>
      </c>
      <c r="B15" s="41" t="s">
        <v>146</v>
      </c>
      <c r="C15" s="42" t="s">
        <v>316</v>
      </c>
      <c r="D15" s="42" t="s">
        <v>386</v>
      </c>
      <c r="E15" s="42" t="s">
        <v>185</v>
      </c>
      <c r="F15" s="50">
        <v>100.7</v>
      </c>
      <c r="G15" s="41" t="s">
        <v>138</v>
      </c>
      <c r="H15" s="41" t="s">
        <v>405</v>
      </c>
      <c r="I15"/>
    </row>
    <row r="16" spans="1:9" x14ac:dyDescent="0.3">
      <c r="A16" s="41">
        <v>13</v>
      </c>
      <c r="B16" s="41" t="s">
        <v>146</v>
      </c>
      <c r="C16" s="42" t="s">
        <v>323</v>
      </c>
      <c r="D16" s="42" t="s">
        <v>374</v>
      </c>
      <c r="E16" s="42" t="s">
        <v>186</v>
      </c>
      <c r="F16" s="50">
        <v>70.900000000000006</v>
      </c>
      <c r="G16" s="41" t="s">
        <v>138</v>
      </c>
      <c r="H16" s="41" t="s">
        <v>405</v>
      </c>
      <c r="I16"/>
    </row>
    <row r="17" spans="1:9" x14ac:dyDescent="0.3">
      <c r="A17" s="41">
        <v>14</v>
      </c>
      <c r="B17" s="41" t="s">
        <v>149</v>
      </c>
      <c r="C17" s="42" t="s">
        <v>298</v>
      </c>
      <c r="D17" s="42" t="s">
        <v>384</v>
      </c>
      <c r="E17" s="42" t="s">
        <v>187</v>
      </c>
      <c r="F17" s="50">
        <v>68.3</v>
      </c>
      <c r="G17" s="41" t="s">
        <v>142</v>
      </c>
      <c r="H17" s="41" t="s">
        <v>390</v>
      </c>
      <c r="I17"/>
    </row>
    <row r="18" spans="1:9" x14ac:dyDescent="0.3">
      <c r="A18" s="41">
        <v>15</v>
      </c>
      <c r="B18" s="41" t="s">
        <v>149</v>
      </c>
      <c r="C18" s="42" t="s">
        <v>327</v>
      </c>
      <c r="D18" s="42" t="s">
        <v>373</v>
      </c>
      <c r="E18" s="42" t="s">
        <v>188</v>
      </c>
      <c r="F18" s="50">
        <v>105.3</v>
      </c>
      <c r="G18" s="41" t="s">
        <v>138</v>
      </c>
      <c r="H18" s="41" t="s">
        <v>394</v>
      </c>
      <c r="I18"/>
    </row>
    <row r="19" spans="1:9" x14ac:dyDescent="0.3">
      <c r="A19" s="41">
        <v>16</v>
      </c>
      <c r="B19" s="41" t="s">
        <v>149</v>
      </c>
      <c r="C19" s="42" t="s">
        <v>299</v>
      </c>
      <c r="D19" s="42" t="s">
        <v>341</v>
      </c>
      <c r="E19" s="42" t="s">
        <v>178</v>
      </c>
      <c r="F19" s="50">
        <v>48.6</v>
      </c>
      <c r="G19" s="41" t="s">
        <v>142</v>
      </c>
      <c r="H19" s="41" t="s">
        <v>397</v>
      </c>
      <c r="I19"/>
    </row>
    <row r="20" spans="1:9" x14ac:dyDescent="0.3">
      <c r="A20" s="41">
        <v>17</v>
      </c>
      <c r="B20" s="41" t="s">
        <v>149</v>
      </c>
      <c r="C20" s="42" t="s">
        <v>300</v>
      </c>
      <c r="D20" s="42" t="s">
        <v>379</v>
      </c>
      <c r="E20" s="42" t="s">
        <v>189</v>
      </c>
      <c r="F20" s="50">
        <v>105.9</v>
      </c>
      <c r="G20" s="41" t="s">
        <v>142</v>
      </c>
      <c r="H20" s="41" t="s">
        <v>400</v>
      </c>
      <c r="I20"/>
    </row>
    <row r="21" spans="1:9" x14ac:dyDescent="0.3">
      <c r="A21" s="41">
        <v>18</v>
      </c>
      <c r="B21" s="41" t="s">
        <v>149</v>
      </c>
      <c r="C21" s="42" t="s">
        <v>301</v>
      </c>
      <c r="D21" s="42" t="s">
        <v>381</v>
      </c>
      <c r="E21" s="42" t="s">
        <v>190</v>
      </c>
      <c r="F21" s="50">
        <v>71.099999999999994</v>
      </c>
      <c r="G21" s="41" t="s">
        <v>142</v>
      </c>
      <c r="H21" s="41" t="s">
        <v>390</v>
      </c>
      <c r="I21"/>
    </row>
    <row r="22" spans="1:9" x14ac:dyDescent="0.3">
      <c r="A22" s="41">
        <v>19</v>
      </c>
      <c r="B22" s="41" t="s">
        <v>151</v>
      </c>
      <c r="C22" s="42" t="s">
        <v>289</v>
      </c>
      <c r="D22" s="42" t="s">
        <v>368</v>
      </c>
      <c r="E22" s="42" t="s">
        <v>191</v>
      </c>
      <c r="F22" s="50">
        <v>70.3</v>
      </c>
      <c r="G22" s="41" t="s">
        <v>138</v>
      </c>
      <c r="H22" s="41" t="s">
        <v>405</v>
      </c>
      <c r="I22"/>
    </row>
    <row r="23" spans="1:9" x14ac:dyDescent="0.3">
      <c r="A23" s="41">
        <v>20</v>
      </c>
      <c r="B23" s="41" t="s">
        <v>151</v>
      </c>
      <c r="C23" s="42" t="s">
        <v>311</v>
      </c>
      <c r="D23" s="42" t="s">
        <v>349</v>
      </c>
      <c r="E23" s="42" t="s">
        <v>192</v>
      </c>
      <c r="F23" s="50">
        <v>54.7</v>
      </c>
      <c r="G23" s="41" t="s">
        <v>142</v>
      </c>
      <c r="H23" s="41" t="s">
        <v>404</v>
      </c>
      <c r="I23"/>
    </row>
    <row r="24" spans="1:9" x14ac:dyDescent="0.3">
      <c r="A24" s="41">
        <v>21</v>
      </c>
      <c r="B24" s="41" t="s">
        <v>151</v>
      </c>
      <c r="C24" s="42" t="s">
        <v>312</v>
      </c>
      <c r="D24" s="42" t="s">
        <v>372</v>
      </c>
      <c r="E24" s="42" t="s">
        <v>193</v>
      </c>
      <c r="F24" s="50">
        <v>100.9</v>
      </c>
      <c r="G24" s="41" t="s">
        <v>142</v>
      </c>
      <c r="H24" s="41" t="s">
        <v>421</v>
      </c>
      <c r="I24"/>
    </row>
    <row r="25" spans="1:9" x14ac:dyDescent="0.3">
      <c r="A25" s="41">
        <v>22</v>
      </c>
      <c r="B25" s="41" t="s">
        <v>151</v>
      </c>
      <c r="C25" s="42" t="s">
        <v>288</v>
      </c>
      <c r="D25" s="42" t="s">
        <v>362</v>
      </c>
      <c r="E25" s="42" t="s">
        <v>194</v>
      </c>
      <c r="F25" s="50">
        <v>84.3</v>
      </c>
      <c r="G25" s="41" t="s">
        <v>138</v>
      </c>
      <c r="H25" s="41" t="s">
        <v>393</v>
      </c>
      <c r="I25"/>
    </row>
    <row r="26" spans="1:9" x14ac:dyDescent="0.3">
      <c r="A26" s="41">
        <v>23</v>
      </c>
      <c r="B26" s="41" t="s">
        <v>151</v>
      </c>
      <c r="C26" s="42" t="s">
        <v>291</v>
      </c>
      <c r="D26" s="42" t="s">
        <v>383</v>
      </c>
      <c r="E26" s="42" t="s">
        <v>195</v>
      </c>
      <c r="F26" s="50">
        <v>66.8</v>
      </c>
      <c r="G26" s="41" t="s">
        <v>138</v>
      </c>
      <c r="H26" s="41" t="s">
        <v>389</v>
      </c>
      <c r="I26"/>
    </row>
    <row r="27" spans="1:9" x14ac:dyDescent="0.3">
      <c r="A27" s="41">
        <v>24</v>
      </c>
      <c r="B27" s="41" t="s">
        <v>151</v>
      </c>
      <c r="C27" s="42" t="s">
        <v>292</v>
      </c>
      <c r="D27" s="42" t="s">
        <v>340</v>
      </c>
      <c r="E27" s="42" t="s">
        <v>196</v>
      </c>
      <c r="F27" s="50">
        <v>59.4</v>
      </c>
      <c r="G27" s="41" t="s">
        <v>138</v>
      </c>
      <c r="H27" s="41" t="s">
        <v>423</v>
      </c>
      <c r="I27"/>
    </row>
    <row r="28" spans="1:9" x14ac:dyDescent="0.3">
      <c r="A28" s="41">
        <v>25</v>
      </c>
      <c r="B28" s="41" t="s">
        <v>151</v>
      </c>
      <c r="C28" s="42" t="s">
        <v>293</v>
      </c>
      <c r="D28" s="42" t="s">
        <v>338</v>
      </c>
      <c r="E28" s="42" t="s">
        <v>181</v>
      </c>
      <c r="F28" s="50">
        <v>77.8</v>
      </c>
      <c r="G28" s="41" t="s">
        <v>138</v>
      </c>
      <c r="H28" s="41" t="s">
        <v>395</v>
      </c>
      <c r="I28"/>
    </row>
    <row r="29" spans="1:9" x14ac:dyDescent="0.3">
      <c r="A29" s="41">
        <v>26</v>
      </c>
      <c r="B29" s="41" t="s">
        <v>151</v>
      </c>
      <c r="C29" s="42" t="s">
        <v>322</v>
      </c>
      <c r="D29" s="42" t="s">
        <v>371</v>
      </c>
      <c r="E29" s="42" t="s">
        <v>174</v>
      </c>
      <c r="F29" s="50">
        <v>85.9</v>
      </c>
      <c r="G29" s="41" t="s">
        <v>138</v>
      </c>
      <c r="H29" s="41" t="s">
        <v>406</v>
      </c>
      <c r="I29"/>
    </row>
    <row r="30" spans="1:9" x14ac:dyDescent="0.3">
      <c r="A30" s="41">
        <v>27</v>
      </c>
      <c r="B30" s="41" t="s">
        <v>153</v>
      </c>
      <c r="C30" s="42" t="s">
        <v>296</v>
      </c>
      <c r="D30" s="42" t="s">
        <v>385</v>
      </c>
      <c r="E30" s="42" t="s">
        <v>197</v>
      </c>
      <c r="F30" s="50">
        <v>93.4</v>
      </c>
      <c r="G30" s="41" t="s">
        <v>142</v>
      </c>
      <c r="H30" s="41" t="s">
        <v>398</v>
      </c>
      <c r="I30"/>
    </row>
    <row r="31" spans="1:9" x14ac:dyDescent="0.3">
      <c r="A31" s="41">
        <v>28</v>
      </c>
      <c r="B31" s="41" t="s">
        <v>153</v>
      </c>
      <c r="C31" s="42" t="s">
        <v>297</v>
      </c>
      <c r="D31" s="42" t="s">
        <v>351</v>
      </c>
      <c r="E31" s="42" t="s">
        <v>186</v>
      </c>
      <c r="F31" s="50">
        <v>95.5</v>
      </c>
      <c r="G31" s="41" t="s">
        <v>142</v>
      </c>
      <c r="H31" s="41" t="s">
        <v>410</v>
      </c>
      <c r="I31"/>
    </row>
    <row r="32" spans="1:9" x14ac:dyDescent="0.3">
      <c r="A32" s="41">
        <v>29</v>
      </c>
      <c r="B32" s="41" t="s">
        <v>153</v>
      </c>
      <c r="C32" s="42" t="s">
        <v>326</v>
      </c>
      <c r="D32" s="42" t="s">
        <v>369</v>
      </c>
      <c r="E32" s="42" t="s">
        <v>181</v>
      </c>
      <c r="F32" s="50">
        <v>52.2</v>
      </c>
      <c r="G32" s="41" t="s">
        <v>138</v>
      </c>
      <c r="H32" s="41" t="s">
        <v>420</v>
      </c>
      <c r="I32"/>
    </row>
    <row r="33" spans="1:9" x14ac:dyDescent="0.3">
      <c r="A33" s="41">
        <v>30</v>
      </c>
      <c r="B33" s="41" t="s">
        <v>156</v>
      </c>
      <c r="C33" s="42" t="s">
        <v>310</v>
      </c>
      <c r="D33" s="42" t="s">
        <v>359</v>
      </c>
      <c r="E33" s="42" t="s">
        <v>198</v>
      </c>
      <c r="F33" s="50">
        <v>74.599999999999994</v>
      </c>
      <c r="G33" s="41" t="s">
        <v>138</v>
      </c>
      <c r="H33" s="41" t="s">
        <v>407</v>
      </c>
      <c r="I33"/>
    </row>
    <row r="34" spans="1:9" x14ac:dyDescent="0.3">
      <c r="A34" s="41">
        <v>31</v>
      </c>
      <c r="B34" s="41" t="s">
        <v>156</v>
      </c>
      <c r="C34" s="42" t="s">
        <v>309</v>
      </c>
      <c r="D34" s="42" t="s">
        <v>345</v>
      </c>
      <c r="E34" s="42" t="s">
        <v>197</v>
      </c>
      <c r="F34" s="50">
        <v>81.7</v>
      </c>
      <c r="G34" s="41" t="s">
        <v>138</v>
      </c>
      <c r="H34" s="41" t="s">
        <v>416</v>
      </c>
      <c r="I34"/>
    </row>
    <row r="35" spans="1:9" x14ac:dyDescent="0.3">
      <c r="A35" s="41">
        <v>32</v>
      </c>
      <c r="B35" s="41" t="s">
        <v>156</v>
      </c>
      <c r="C35" s="42" t="s">
        <v>308</v>
      </c>
      <c r="D35" s="42" t="s">
        <v>343</v>
      </c>
      <c r="E35" s="42" t="s">
        <v>195</v>
      </c>
      <c r="F35" s="50">
        <v>78.099999999999994</v>
      </c>
      <c r="G35" s="41" t="s">
        <v>138</v>
      </c>
      <c r="H35" s="41" t="s">
        <v>398</v>
      </c>
      <c r="I35"/>
    </row>
    <row r="36" spans="1:9" x14ac:dyDescent="0.3">
      <c r="A36" s="41">
        <v>33</v>
      </c>
      <c r="B36" s="41" t="s">
        <v>156</v>
      </c>
      <c r="C36" s="42" t="s">
        <v>306</v>
      </c>
      <c r="D36" s="42" t="s">
        <v>382</v>
      </c>
      <c r="E36" s="42" t="s">
        <v>199</v>
      </c>
      <c r="F36" s="50">
        <v>57.1</v>
      </c>
      <c r="G36" s="41" t="s">
        <v>142</v>
      </c>
      <c r="H36" s="41" t="s">
        <v>408</v>
      </c>
      <c r="I36"/>
    </row>
    <row r="37" spans="1:9" x14ac:dyDescent="0.3">
      <c r="A37" s="41">
        <v>34</v>
      </c>
      <c r="B37" s="41" t="s">
        <v>156</v>
      </c>
      <c r="C37" s="42" t="s">
        <v>307</v>
      </c>
      <c r="D37" s="42" t="s">
        <v>354</v>
      </c>
      <c r="E37" s="42" t="s">
        <v>193</v>
      </c>
      <c r="F37" s="50">
        <v>56</v>
      </c>
      <c r="G37" s="41" t="s">
        <v>142</v>
      </c>
      <c r="H37" s="41" t="s">
        <v>409</v>
      </c>
      <c r="I37"/>
    </row>
    <row r="38" spans="1:9" x14ac:dyDescent="0.3">
      <c r="A38" s="41">
        <v>35</v>
      </c>
      <c r="B38" s="41" t="s">
        <v>156</v>
      </c>
      <c r="C38" s="42" t="s">
        <v>303</v>
      </c>
      <c r="D38" s="42" t="s">
        <v>353</v>
      </c>
      <c r="E38" s="42" t="s">
        <v>200</v>
      </c>
      <c r="F38" s="50">
        <v>88.6</v>
      </c>
      <c r="G38" s="41" t="s">
        <v>142</v>
      </c>
      <c r="H38" s="41" t="s">
        <v>389</v>
      </c>
      <c r="I38"/>
    </row>
    <row r="39" spans="1:9" x14ac:dyDescent="0.3">
      <c r="A39" s="41">
        <v>36</v>
      </c>
      <c r="B39" s="41" t="s">
        <v>156</v>
      </c>
      <c r="C39" s="42" t="s">
        <v>304</v>
      </c>
      <c r="D39" s="42" t="s">
        <v>352</v>
      </c>
      <c r="E39" s="42" t="s">
        <v>193</v>
      </c>
      <c r="F39" s="50">
        <v>78.2</v>
      </c>
      <c r="G39" s="41" t="s">
        <v>142</v>
      </c>
      <c r="H39" s="41" t="s">
        <v>403</v>
      </c>
      <c r="I39"/>
    </row>
    <row r="40" spans="1:9" x14ac:dyDescent="0.3">
      <c r="A40" s="41">
        <v>37</v>
      </c>
      <c r="B40" s="41" t="s">
        <v>156</v>
      </c>
      <c r="C40" s="42" t="s">
        <v>302</v>
      </c>
      <c r="D40" s="42" t="s">
        <v>357</v>
      </c>
      <c r="E40" s="42" t="s">
        <v>201</v>
      </c>
      <c r="F40" s="50">
        <v>95.8</v>
      </c>
      <c r="G40" s="41" t="s">
        <v>142</v>
      </c>
      <c r="H40" s="41" t="s">
        <v>413</v>
      </c>
      <c r="I40"/>
    </row>
    <row r="41" spans="1:9" x14ac:dyDescent="0.3">
      <c r="A41" s="41">
        <v>38</v>
      </c>
      <c r="B41" s="41" t="s">
        <v>156</v>
      </c>
      <c r="C41" s="42" t="s">
        <v>305</v>
      </c>
      <c r="D41" s="42" t="s">
        <v>350</v>
      </c>
      <c r="E41" s="42" t="s">
        <v>174</v>
      </c>
      <c r="F41" s="50">
        <v>59.7</v>
      </c>
      <c r="G41" s="41" t="s">
        <v>142</v>
      </c>
      <c r="H41" s="41" t="s">
        <v>411</v>
      </c>
      <c r="I41"/>
    </row>
    <row r="42" spans="1:9" x14ac:dyDescent="0.3">
      <c r="A42" s="41">
        <v>39</v>
      </c>
      <c r="B42" s="41" t="s">
        <v>159</v>
      </c>
      <c r="C42" s="42" t="s">
        <v>331</v>
      </c>
      <c r="D42" s="42" t="s">
        <v>380</v>
      </c>
      <c r="E42" s="42" t="s">
        <v>196</v>
      </c>
      <c r="F42" s="50">
        <v>77.7</v>
      </c>
      <c r="G42" s="41" t="s">
        <v>142</v>
      </c>
      <c r="H42" s="41" t="s">
        <v>412</v>
      </c>
      <c r="I42"/>
    </row>
    <row r="43" spans="1:9" x14ac:dyDescent="0.3">
      <c r="A43" s="41">
        <v>40</v>
      </c>
      <c r="B43" s="41" t="s">
        <v>159</v>
      </c>
      <c r="C43" s="42" t="s">
        <v>330</v>
      </c>
      <c r="D43" s="42" t="s">
        <v>365</v>
      </c>
      <c r="E43" s="42" t="s">
        <v>195</v>
      </c>
      <c r="F43" s="50">
        <v>98</v>
      </c>
      <c r="G43" s="41" t="s">
        <v>142</v>
      </c>
      <c r="H43" s="41" t="s">
        <v>415</v>
      </c>
      <c r="I43"/>
    </row>
    <row r="44" spans="1:9" x14ac:dyDescent="0.3">
      <c r="A44" s="41">
        <v>41</v>
      </c>
      <c r="B44" s="41" t="s">
        <v>159</v>
      </c>
      <c r="C44" s="42" t="s">
        <v>336</v>
      </c>
      <c r="D44" s="42" t="s">
        <v>361</v>
      </c>
      <c r="E44" s="42" t="s">
        <v>202</v>
      </c>
      <c r="F44" s="50">
        <v>51.9</v>
      </c>
      <c r="G44" s="41" t="s">
        <v>138</v>
      </c>
      <c r="H44" s="41" t="s">
        <v>402</v>
      </c>
      <c r="I44"/>
    </row>
    <row r="45" spans="1:9" x14ac:dyDescent="0.3">
      <c r="A45" s="41">
        <v>42</v>
      </c>
      <c r="B45" s="41" t="s">
        <v>161</v>
      </c>
      <c r="C45" s="42" t="s">
        <v>333</v>
      </c>
      <c r="D45" s="42" t="s">
        <v>348</v>
      </c>
      <c r="E45" s="42" t="s">
        <v>203</v>
      </c>
      <c r="F45" s="50">
        <v>55.6</v>
      </c>
      <c r="G45" s="41" t="s">
        <v>138</v>
      </c>
      <c r="H45" s="41" t="s">
        <v>417</v>
      </c>
      <c r="I45"/>
    </row>
    <row r="46" spans="1:9" x14ac:dyDescent="0.3">
      <c r="A46" s="41">
        <v>43</v>
      </c>
      <c r="B46" s="41" t="s">
        <v>161</v>
      </c>
      <c r="C46" s="42" t="s">
        <v>335</v>
      </c>
      <c r="D46" s="42" t="s">
        <v>339</v>
      </c>
      <c r="E46" s="42" t="s">
        <v>196</v>
      </c>
      <c r="F46" s="50">
        <v>102.3</v>
      </c>
      <c r="G46" s="41" t="s">
        <v>138</v>
      </c>
      <c r="H46" s="41" t="s">
        <v>391</v>
      </c>
      <c r="I46"/>
    </row>
    <row r="47" spans="1:9" x14ac:dyDescent="0.3">
      <c r="A47" s="41">
        <v>44</v>
      </c>
      <c r="B47" s="41" t="s">
        <v>161</v>
      </c>
      <c r="C47" s="42" t="s">
        <v>334</v>
      </c>
      <c r="D47" s="42" t="s">
        <v>358</v>
      </c>
      <c r="E47" s="42" t="s">
        <v>202</v>
      </c>
      <c r="F47" s="50">
        <v>58.8</v>
      </c>
      <c r="G47" s="41" t="s">
        <v>138</v>
      </c>
      <c r="H47" s="41" t="s">
        <v>394</v>
      </c>
      <c r="I47"/>
    </row>
    <row r="48" spans="1:9" x14ac:dyDescent="0.3">
      <c r="A48" s="41">
        <v>45</v>
      </c>
      <c r="B48" s="41" t="s">
        <v>164</v>
      </c>
      <c r="C48" s="42" t="s">
        <v>325</v>
      </c>
      <c r="D48" s="42" t="s">
        <v>366</v>
      </c>
      <c r="E48" s="42" t="s">
        <v>204</v>
      </c>
      <c r="F48" s="50">
        <v>63.8</v>
      </c>
      <c r="G48" s="41" t="s">
        <v>138</v>
      </c>
      <c r="H48" s="41" t="s">
        <v>391</v>
      </c>
      <c r="I48"/>
    </row>
    <row r="49" spans="1:9" x14ac:dyDescent="0.3">
      <c r="A49" s="41">
        <v>46</v>
      </c>
      <c r="B49" s="41" t="s">
        <v>164</v>
      </c>
      <c r="C49" s="42" t="s">
        <v>287</v>
      </c>
      <c r="D49" s="42" t="s">
        <v>364</v>
      </c>
      <c r="E49" s="42" t="s">
        <v>195</v>
      </c>
      <c r="F49" s="50">
        <v>98.6</v>
      </c>
      <c r="G49" s="41" t="s">
        <v>142</v>
      </c>
      <c r="H49" s="41" t="s">
        <v>401</v>
      </c>
      <c r="I49"/>
    </row>
    <row r="50" spans="1:9" x14ac:dyDescent="0.3">
      <c r="A50" s="41">
        <v>47</v>
      </c>
      <c r="B50" s="41" t="s">
        <v>164</v>
      </c>
      <c r="C50" s="42" t="s">
        <v>324</v>
      </c>
      <c r="D50" s="42" t="s">
        <v>370</v>
      </c>
      <c r="E50" s="41" t="s">
        <v>195</v>
      </c>
      <c r="F50" s="50">
        <v>61.8</v>
      </c>
      <c r="G50" s="41" t="s">
        <v>138</v>
      </c>
      <c r="H50" s="41" t="s">
        <v>396</v>
      </c>
      <c r="I50"/>
    </row>
    <row r="51" spans="1:9" x14ac:dyDescent="0.3">
      <c r="A51" s="41">
        <v>48</v>
      </c>
      <c r="B51" s="41" t="s">
        <v>167</v>
      </c>
      <c r="C51" s="42" t="s">
        <v>294</v>
      </c>
      <c r="D51" s="42" t="s">
        <v>377</v>
      </c>
      <c r="E51" s="42" t="s">
        <v>177</v>
      </c>
      <c r="F51" s="50">
        <v>50</v>
      </c>
      <c r="G51" s="41" t="s">
        <v>138</v>
      </c>
      <c r="H51" s="41" t="s">
        <v>422</v>
      </c>
      <c r="I51"/>
    </row>
    <row r="52" spans="1:9" x14ac:dyDescent="0.3">
      <c r="A52" s="41">
        <v>49</v>
      </c>
      <c r="B52" s="41" t="s">
        <v>167</v>
      </c>
      <c r="C52" s="42" t="s">
        <v>295</v>
      </c>
      <c r="D52" s="42" t="s">
        <v>363</v>
      </c>
      <c r="E52" s="42" t="s">
        <v>205</v>
      </c>
      <c r="F52" s="50">
        <v>45.9</v>
      </c>
      <c r="G52" s="41" t="s">
        <v>142</v>
      </c>
      <c r="H52" s="41" t="s">
        <v>414</v>
      </c>
      <c r="I52"/>
    </row>
    <row r="53" spans="1:9" x14ac:dyDescent="0.3">
      <c r="A53" s="41">
        <v>50</v>
      </c>
      <c r="B53" s="41" t="s">
        <v>144</v>
      </c>
      <c r="C53" s="42" t="s">
        <v>329</v>
      </c>
      <c r="D53" s="42" t="s">
        <v>376</v>
      </c>
      <c r="E53" s="42" t="s">
        <v>206</v>
      </c>
      <c r="F53" s="50">
        <v>92.5</v>
      </c>
      <c r="G53" s="41" t="s">
        <v>142</v>
      </c>
      <c r="H53" s="41" t="s">
        <v>419</v>
      </c>
      <c r="I53"/>
    </row>
    <row r="54" spans="1:9" x14ac:dyDescent="0.3">
      <c r="A54"/>
      <c r="B54"/>
      <c r="C54"/>
      <c r="D54"/>
      <c r="E54"/>
      <c r="F54"/>
      <c r="G54"/>
      <c r="H54"/>
      <c r="I54"/>
    </row>
    <row r="55" spans="1:9" x14ac:dyDescent="0.3">
      <c r="A55"/>
      <c r="B55"/>
      <c r="C55"/>
      <c r="D55"/>
      <c r="E55"/>
      <c r="F55"/>
      <c r="G55"/>
      <c r="H55"/>
      <c r="I55"/>
    </row>
    <row r="56" spans="1:9" x14ac:dyDescent="0.3">
      <c r="A56"/>
      <c r="B56"/>
      <c r="C56"/>
      <c r="D56"/>
      <c r="E56"/>
      <c r="F56"/>
      <c r="G56"/>
      <c r="H56"/>
      <c r="I56"/>
    </row>
    <row r="57" spans="1:9" x14ac:dyDescent="0.3">
      <c r="A57"/>
      <c r="B57"/>
      <c r="C57"/>
      <c r="D57"/>
      <c r="E57"/>
      <c r="F57"/>
      <c r="G57"/>
      <c r="H57"/>
      <c r="I57"/>
    </row>
    <row r="58" spans="1:9" x14ac:dyDescent="0.3">
      <c r="A58"/>
      <c r="B58"/>
      <c r="C58"/>
      <c r="D58"/>
      <c r="E58"/>
      <c r="F58"/>
      <c r="G58"/>
      <c r="H58"/>
      <c r="I58"/>
    </row>
    <row r="59" spans="1:9" x14ac:dyDescent="0.3">
      <c r="A59"/>
      <c r="B59"/>
      <c r="C59"/>
      <c r="D59"/>
      <c r="E59"/>
      <c r="F59"/>
      <c r="G59"/>
      <c r="H59"/>
      <c r="I59"/>
    </row>
    <row r="60" spans="1:9" x14ac:dyDescent="0.3">
      <c r="A60"/>
      <c r="B60"/>
      <c r="C60"/>
      <c r="D60"/>
      <c r="E60"/>
      <c r="F60"/>
      <c r="G60"/>
      <c r="H60"/>
      <c r="I60"/>
    </row>
    <row r="61" spans="1:9" x14ac:dyDescent="0.3">
      <c r="A61"/>
      <c r="B61"/>
      <c r="C61"/>
      <c r="D61"/>
      <c r="E61"/>
      <c r="F61"/>
      <c r="G61"/>
      <c r="H61"/>
      <c r="I61"/>
    </row>
    <row r="62" spans="1:9" x14ac:dyDescent="0.3">
      <c r="A62"/>
      <c r="B62"/>
      <c r="C62"/>
      <c r="D62"/>
      <c r="E62"/>
      <c r="F62"/>
      <c r="G62"/>
      <c r="H62"/>
      <c r="I62"/>
    </row>
    <row r="63" spans="1:9" x14ac:dyDescent="0.3">
      <c r="A63"/>
      <c r="B63"/>
      <c r="C63"/>
      <c r="D63"/>
      <c r="E63"/>
      <c r="F63"/>
      <c r="G63"/>
      <c r="H63"/>
      <c r="I63"/>
    </row>
    <row r="64" spans="1:9" x14ac:dyDescent="0.3">
      <c r="A64"/>
      <c r="B64"/>
      <c r="C64"/>
      <c r="D64"/>
      <c r="E64"/>
      <c r="F64"/>
      <c r="G64"/>
      <c r="H64"/>
      <c r="I64"/>
    </row>
    <row r="65" spans="1:9" x14ac:dyDescent="0.3">
      <c r="A65"/>
      <c r="B65"/>
      <c r="C65"/>
      <c r="D65"/>
      <c r="E65"/>
      <c r="F65"/>
      <c r="G65"/>
      <c r="H65"/>
      <c r="I65"/>
    </row>
    <row r="66" spans="1:9" x14ac:dyDescent="0.3">
      <c r="A66"/>
      <c r="B66"/>
      <c r="C66"/>
      <c r="D66"/>
      <c r="E66"/>
      <c r="F66"/>
      <c r="G66"/>
      <c r="H66"/>
      <c r="I66"/>
    </row>
    <row r="67" spans="1:9" x14ac:dyDescent="0.3">
      <c r="A67"/>
      <c r="B67"/>
      <c r="C67"/>
      <c r="D67"/>
      <c r="E67"/>
      <c r="F67"/>
      <c r="G67"/>
      <c r="H67"/>
      <c r="I67"/>
    </row>
    <row r="68" spans="1:9" x14ac:dyDescent="0.3">
      <c r="A68"/>
      <c r="B68"/>
      <c r="C68"/>
      <c r="D68"/>
      <c r="E68"/>
      <c r="F68"/>
      <c r="G68"/>
      <c r="H68"/>
    </row>
    <row r="69" spans="1:9" x14ac:dyDescent="0.3">
      <c r="A69"/>
      <c r="B69"/>
      <c r="C69"/>
      <c r="D69"/>
      <c r="E69"/>
      <c r="F69"/>
      <c r="G69"/>
      <c r="H69"/>
    </row>
    <row r="70" spans="1:9" x14ac:dyDescent="0.3">
      <c r="A70"/>
      <c r="B70"/>
      <c r="C70"/>
      <c r="D70"/>
      <c r="E70"/>
      <c r="F70"/>
      <c r="G70"/>
      <c r="H70"/>
    </row>
    <row r="71" spans="1:9" x14ac:dyDescent="0.3">
      <c r="A71"/>
      <c r="B71"/>
      <c r="C71"/>
      <c r="D71"/>
      <c r="E71"/>
      <c r="F71"/>
      <c r="G71"/>
      <c r="H71"/>
    </row>
    <row r="72" spans="1:9" x14ac:dyDescent="0.3">
      <c r="A72"/>
      <c r="B72"/>
      <c r="C72"/>
      <c r="D72"/>
      <c r="E72"/>
      <c r="F72"/>
      <c r="G72"/>
      <c r="H72"/>
    </row>
    <row r="73" spans="1:9" x14ac:dyDescent="0.3">
      <c r="A73"/>
      <c r="B73"/>
      <c r="C73"/>
      <c r="D73"/>
      <c r="E73"/>
      <c r="F73"/>
      <c r="G73"/>
      <c r="H73"/>
    </row>
    <row r="74" spans="1:9" x14ac:dyDescent="0.3">
      <c r="A74"/>
      <c r="B74"/>
      <c r="C74"/>
      <c r="D74"/>
      <c r="E74"/>
      <c r="F74"/>
      <c r="G74"/>
      <c r="H74"/>
    </row>
    <row r="75" spans="1:9" x14ac:dyDescent="0.3">
      <c r="A75"/>
      <c r="B75"/>
      <c r="C75"/>
      <c r="D75"/>
      <c r="E75"/>
      <c r="F75"/>
      <c r="G75"/>
      <c r="H75"/>
    </row>
    <row r="76" spans="1:9" x14ac:dyDescent="0.3">
      <c r="A76"/>
      <c r="B76"/>
      <c r="C76"/>
      <c r="D76"/>
      <c r="E76"/>
      <c r="F76"/>
      <c r="G76"/>
      <c r="H76"/>
    </row>
    <row r="77" spans="1:9" x14ac:dyDescent="0.3">
      <c r="A77"/>
      <c r="B77"/>
      <c r="C77"/>
      <c r="D77"/>
      <c r="E77"/>
      <c r="F77"/>
      <c r="G77"/>
      <c r="H77"/>
    </row>
    <row r="78" spans="1:9" x14ac:dyDescent="0.3">
      <c r="A78"/>
      <c r="B78"/>
      <c r="C78"/>
      <c r="D78"/>
      <c r="E78"/>
      <c r="F78"/>
      <c r="G78"/>
      <c r="H78"/>
    </row>
    <row r="79" spans="1:9" x14ac:dyDescent="0.3">
      <c r="A79"/>
      <c r="B79"/>
      <c r="C79"/>
      <c r="D79"/>
      <c r="E79"/>
      <c r="F79"/>
      <c r="G79"/>
      <c r="H79"/>
    </row>
    <row r="80" spans="1:9" x14ac:dyDescent="0.3">
      <c r="A80"/>
      <c r="B80"/>
      <c r="C80"/>
      <c r="D80"/>
      <c r="E80"/>
      <c r="F80"/>
      <c r="G80"/>
      <c r="H80"/>
    </row>
    <row r="81" spans="1:8" x14ac:dyDescent="0.3">
      <c r="A81"/>
      <c r="B81"/>
      <c r="C81"/>
      <c r="D81"/>
      <c r="E81"/>
      <c r="F81"/>
      <c r="G81"/>
      <c r="H81"/>
    </row>
    <row r="82" spans="1:8" x14ac:dyDescent="0.3">
      <c r="A82"/>
      <c r="B82"/>
      <c r="C82"/>
      <c r="D82"/>
      <c r="E82"/>
      <c r="F82"/>
      <c r="G82"/>
      <c r="H82"/>
    </row>
    <row r="83" spans="1:8" x14ac:dyDescent="0.3">
      <c r="A83"/>
      <c r="B83"/>
      <c r="C83"/>
      <c r="D83"/>
      <c r="E83"/>
      <c r="F83"/>
      <c r="G83"/>
      <c r="H83"/>
    </row>
    <row r="84" spans="1:8" x14ac:dyDescent="0.3">
      <c r="A84"/>
      <c r="B84"/>
      <c r="C84"/>
      <c r="D84"/>
      <c r="E84"/>
      <c r="F84"/>
      <c r="G84"/>
      <c r="H84"/>
    </row>
    <row r="85" spans="1:8" x14ac:dyDescent="0.3">
      <c r="A85"/>
      <c r="B85"/>
      <c r="C85"/>
      <c r="D85"/>
      <c r="E85"/>
      <c r="F85"/>
      <c r="G85"/>
      <c r="H85"/>
    </row>
    <row r="86" spans="1:8" x14ac:dyDescent="0.3">
      <c r="A86"/>
      <c r="B86"/>
      <c r="C86"/>
      <c r="D86"/>
      <c r="E86"/>
      <c r="F86"/>
      <c r="G86"/>
      <c r="H86"/>
    </row>
    <row r="87" spans="1:8" x14ac:dyDescent="0.3">
      <c r="A87"/>
      <c r="B87"/>
      <c r="C87"/>
      <c r="D87"/>
      <c r="E87"/>
      <c r="F87"/>
      <c r="G87"/>
      <c r="H87"/>
    </row>
    <row r="88" spans="1:8" x14ac:dyDescent="0.3">
      <c r="A88"/>
      <c r="B88"/>
      <c r="C88"/>
      <c r="D88"/>
      <c r="E88"/>
      <c r="F88"/>
      <c r="G88"/>
      <c r="H88"/>
    </row>
    <row r="89" spans="1:8" x14ac:dyDescent="0.3">
      <c r="A89"/>
      <c r="B89"/>
      <c r="C89"/>
      <c r="D89"/>
      <c r="E89"/>
      <c r="F89"/>
      <c r="G89"/>
      <c r="H89"/>
    </row>
    <row r="90" spans="1:8" x14ac:dyDescent="0.3">
      <c r="A90"/>
      <c r="B90"/>
      <c r="C90"/>
      <c r="D90"/>
      <c r="E90"/>
      <c r="F90"/>
      <c r="G90"/>
      <c r="H90"/>
    </row>
    <row r="91" spans="1:8" x14ac:dyDescent="0.3">
      <c r="A91"/>
      <c r="B91"/>
      <c r="C91"/>
      <c r="D91"/>
      <c r="E91"/>
      <c r="F91"/>
      <c r="G91"/>
      <c r="H91"/>
    </row>
    <row r="92" spans="1:8" x14ac:dyDescent="0.3">
      <c r="A92"/>
      <c r="B92"/>
      <c r="C92"/>
      <c r="D92"/>
      <c r="E92"/>
      <c r="F92"/>
      <c r="G92"/>
      <c r="H92"/>
    </row>
    <row r="93" spans="1:8" x14ac:dyDescent="0.3">
      <c r="A93"/>
      <c r="B93"/>
      <c r="C93"/>
      <c r="D93"/>
      <c r="E93"/>
      <c r="F93"/>
      <c r="G93"/>
      <c r="H93"/>
    </row>
    <row r="94" spans="1:8" x14ac:dyDescent="0.3">
      <c r="A94"/>
      <c r="B94"/>
      <c r="C94"/>
      <c r="D94"/>
      <c r="E94"/>
      <c r="F94"/>
      <c r="G94"/>
      <c r="H94"/>
    </row>
    <row r="95" spans="1:8" x14ac:dyDescent="0.3">
      <c r="A95"/>
      <c r="B95"/>
      <c r="C95"/>
      <c r="D95"/>
      <c r="E95"/>
      <c r="F95"/>
      <c r="G95"/>
      <c r="H95"/>
    </row>
    <row r="96" spans="1:8" x14ac:dyDescent="0.3">
      <c r="A96"/>
      <c r="B96"/>
      <c r="C96"/>
      <c r="D96"/>
      <c r="E96"/>
      <c r="F96"/>
      <c r="G96"/>
      <c r="H96"/>
    </row>
    <row r="97" spans="1:8" x14ac:dyDescent="0.3">
      <c r="A97"/>
      <c r="B97"/>
      <c r="C97"/>
      <c r="D97"/>
      <c r="E97"/>
      <c r="F97"/>
      <c r="G97"/>
      <c r="H97"/>
    </row>
    <row r="98" spans="1:8" x14ac:dyDescent="0.3">
      <c r="A98"/>
      <c r="B98"/>
      <c r="C98"/>
      <c r="D98"/>
      <c r="E98"/>
      <c r="F98"/>
      <c r="G98"/>
      <c r="H98"/>
    </row>
    <row r="99" spans="1:8" x14ac:dyDescent="0.3">
      <c r="A99"/>
      <c r="B99"/>
      <c r="C99"/>
      <c r="D99"/>
      <c r="E99"/>
      <c r="F99"/>
      <c r="G99"/>
      <c r="H99"/>
    </row>
    <row r="100" spans="1:8" x14ac:dyDescent="0.3">
      <c r="A100"/>
      <c r="B100"/>
      <c r="C100"/>
      <c r="D100"/>
      <c r="E100"/>
      <c r="F100"/>
      <c r="G100"/>
      <c r="H100"/>
    </row>
    <row r="101" spans="1:8" x14ac:dyDescent="0.3">
      <c r="A101"/>
      <c r="B101"/>
      <c r="C101"/>
      <c r="D101"/>
      <c r="E101"/>
      <c r="F101"/>
      <c r="G101"/>
      <c r="H101"/>
    </row>
    <row r="102" spans="1:8" x14ac:dyDescent="0.3">
      <c r="A102"/>
      <c r="B102"/>
      <c r="C102"/>
      <c r="D102"/>
      <c r="E102"/>
      <c r="F102"/>
      <c r="G102"/>
      <c r="H102"/>
    </row>
    <row r="103" spans="1:8" x14ac:dyDescent="0.3">
      <c r="A103"/>
      <c r="B103"/>
      <c r="C103"/>
      <c r="D103"/>
      <c r="E103"/>
      <c r="F103"/>
      <c r="G103"/>
      <c r="H103"/>
    </row>
    <row r="104" spans="1:8" x14ac:dyDescent="0.3">
      <c r="A104"/>
      <c r="B104"/>
      <c r="C104"/>
      <c r="D104"/>
      <c r="E104"/>
      <c r="F104"/>
      <c r="G104"/>
      <c r="H104"/>
    </row>
  </sheetData>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01092-26DE-45B2-92EB-F750E9754846}">
  <sheetPr>
    <tabColor theme="9" tint="-0.499984740745262"/>
  </sheetPr>
  <dimension ref="A1:S51"/>
  <sheetViews>
    <sheetView workbookViewId="0">
      <pane xSplit="1" ySplit="1" topLeftCell="B2" activePane="bottomRight" state="frozen"/>
      <selection pane="topRight" activeCell="B1" sqref="B1"/>
      <selection pane="bottomLeft" activeCell="A2" sqref="A2"/>
      <selection pane="bottomRight" activeCell="G30" sqref="G30"/>
    </sheetView>
  </sheetViews>
  <sheetFormatPr defaultRowHeight="14.4" x14ac:dyDescent="0.3"/>
  <cols>
    <col min="1" max="1" width="10.5546875" customWidth="1"/>
    <col min="2" max="2" width="26.6640625" bestFit="1" customWidth="1"/>
    <col min="3" max="3" width="8" customWidth="1"/>
    <col min="4" max="4" width="12" customWidth="1"/>
    <col min="5" max="5" width="11.88671875" bestFit="1" customWidth="1"/>
    <col min="6" max="6" width="13.88671875" bestFit="1" customWidth="1"/>
    <col min="7" max="7" width="17.33203125" style="34" bestFit="1" customWidth="1"/>
    <col min="8" max="8" width="13.44140625" customWidth="1"/>
    <col min="9" max="9" width="9.109375" customWidth="1"/>
    <col min="10" max="10" width="12.88671875" bestFit="1" customWidth="1"/>
    <col min="11" max="11" width="15.5546875" customWidth="1"/>
    <col min="12" max="12" width="13.88671875" customWidth="1"/>
    <col min="13" max="13" width="30.6640625" bestFit="1" customWidth="1"/>
    <col min="14" max="14" width="11.6640625" bestFit="1" customWidth="1"/>
    <col min="15" max="15" width="10.44140625" customWidth="1"/>
    <col min="16" max="16" width="10.33203125" bestFit="1" customWidth="1"/>
    <col min="17" max="17" width="16" customWidth="1"/>
    <col min="18" max="18" width="24" bestFit="1" customWidth="1"/>
    <col min="19" max="19" width="10.88671875" customWidth="1"/>
  </cols>
  <sheetData>
    <row r="1" spans="1:19" s="1" customFormat="1" x14ac:dyDescent="0.3">
      <c r="A1" s="5" t="s">
        <v>222</v>
      </c>
      <c r="B1" s="7" t="s">
        <v>221</v>
      </c>
      <c r="C1" s="5" t="s">
        <v>0</v>
      </c>
      <c r="D1" s="5" t="s">
        <v>1</v>
      </c>
      <c r="E1" s="5" t="s">
        <v>2</v>
      </c>
      <c r="F1" s="5" t="s">
        <v>3</v>
      </c>
      <c r="G1" s="33" t="s">
        <v>4</v>
      </c>
      <c r="H1" s="5" t="s">
        <v>5</v>
      </c>
      <c r="I1" s="5" t="s">
        <v>170</v>
      </c>
      <c r="J1" s="5" t="s">
        <v>137</v>
      </c>
      <c r="K1" s="5" t="s">
        <v>228</v>
      </c>
      <c r="L1" s="5" t="s">
        <v>136</v>
      </c>
      <c r="M1" s="5" t="s">
        <v>233</v>
      </c>
      <c r="N1" s="8" t="s">
        <v>246</v>
      </c>
      <c r="O1" s="5" t="s">
        <v>207</v>
      </c>
      <c r="P1" s="5" t="s">
        <v>208</v>
      </c>
      <c r="Q1" s="5" t="s">
        <v>238</v>
      </c>
      <c r="R1" s="5" t="s">
        <v>172</v>
      </c>
      <c r="S1" s="5" t="s">
        <v>239</v>
      </c>
    </row>
    <row r="2" spans="1:19" x14ac:dyDescent="0.3">
      <c r="A2" s="32">
        <v>1</v>
      </c>
      <c r="B2" s="3" t="str">
        <f>UPPER(C2&amp;" "&amp;D2&amp;" "&amp;F2)</f>
        <v>MS. ANNIE ABBOTT</v>
      </c>
      <c r="C2" s="3" t="s">
        <v>6</v>
      </c>
      <c r="D2" s="3" t="s">
        <v>7</v>
      </c>
      <c r="E2" s="3"/>
      <c r="F2" s="3" t="s">
        <v>8</v>
      </c>
      <c r="G2" s="51">
        <v>35699</v>
      </c>
      <c r="H2" s="3" t="s">
        <v>9</v>
      </c>
      <c r="I2" s="3" t="s">
        <v>138</v>
      </c>
      <c r="J2" s="4" t="s">
        <v>141</v>
      </c>
      <c r="K2" s="4" t="str">
        <f>HLOOKUP(J2,LOCATION!B$2:M$3,2,0)</f>
        <v>USA</v>
      </c>
      <c r="L2" s="4" t="str">
        <f>INDEX(LOCATION!$A$1:$M$1,MATCH(SPORTSMEN!K2,LOCATION!$A$3:$M$3,0))</f>
        <v>English</v>
      </c>
      <c r="M2" s="4" t="str">
        <f t="shared" ref="M2:M33" si="0">LOWER(IF(L2="English",_xlfn.CONCAT(F2,".",D2,"@gmail.org"),_xlfn.CONCAT(F2,".",D2,"@gmail.com")))</f>
        <v>abbott.annie@gmail.org</v>
      </c>
      <c r="N2" s="35">
        <v>94</v>
      </c>
      <c r="O2" s="3" t="s">
        <v>209</v>
      </c>
      <c r="P2" s="3" t="s">
        <v>210</v>
      </c>
      <c r="Q2" s="3" t="str">
        <f>INDEX(SPORT!$A$2:$A$33,MATCH(SPORTSMEN!R2,SPORT!$B$2:$B$33,0))</f>
        <v>INDOOR</v>
      </c>
      <c r="R2" s="3" t="s">
        <v>174</v>
      </c>
      <c r="S2" s="36">
        <v>80727</v>
      </c>
    </row>
    <row r="3" spans="1:19" x14ac:dyDescent="0.3">
      <c r="A3" s="32">
        <v>2</v>
      </c>
      <c r="B3" s="3" t="str">
        <f t="shared" ref="B3:B51" si="1">UPPER(C3&amp;" "&amp;D3&amp;" "&amp;F3)</f>
        <v>MS. AURELIE LIESUCHKE</v>
      </c>
      <c r="C3" s="2" t="s">
        <v>6</v>
      </c>
      <c r="D3" s="2" t="s">
        <v>10</v>
      </c>
      <c r="E3" s="2"/>
      <c r="F3" s="2" t="s">
        <v>11</v>
      </c>
      <c r="G3" s="51">
        <v>33641</v>
      </c>
      <c r="H3" s="2" t="s">
        <v>12</v>
      </c>
      <c r="I3" s="2" t="s">
        <v>138</v>
      </c>
      <c r="J3" s="4" t="s">
        <v>141</v>
      </c>
      <c r="K3" s="4" t="str">
        <f>HLOOKUP(J3,LOCATION!B$2:M$3,2,0)</f>
        <v>USA</v>
      </c>
      <c r="L3" s="4" t="str">
        <f>INDEX(LOCATION!$A$1:$M$1,MATCH(SPORTSMEN!K3,LOCATION!$A$3:$M$3,0))</f>
        <v>English</v>
      </c>
      <c r="M3" s="4" t="str">
        <f t="shared" si="0"/>
        <v>liesuchke.aurelie@gmail.org</v>
      </c>
      <c r="N3" s="35">
        <v>84.2</v>
      </c>
      <c r="O3" s="2" t="s">
        <v>211</v>
      </c>
      <c r="P3" s="2" t="s">
        <v>212</v>
      </c>
      <c r="Q3" s="3" t="str">
        <f>INDEX(SPORT!$A$2:$A$33,MATCH(SPORTSMEN!R3,SPORT!$B$2:$B$33,0))</f>
        <v>INDOOR</v>
      </c>
      <c r="R3" s="2" t="s">
        <v>175</v>
      </c>
      <c r="S3" s="36">
        <v>87471</v>
      </c>
    </row>
    <row r="4" spans="1:19" x14ac:dyDescent="0.3">
      <c r="A4" s="32">
        <v>3</v>
      </c>
      <c r="B4" s="3" t="str">
        <f t="shared" si="1"/>
        <v>SR. TOMAS FILHO</v>
      </c>
      <c r="C4" s="2" t="s">
        <v>13</v>
      </c>
      <c r="D4" s="2" t="s">
        <v>14</v>
      </c>
      <c r="E4" s="2" t="s">
        <v>15</v>
      </c>
      <c r="F4" s="2" t="s">
        <v>16</v>
      </c>
      <c r="G4" s="51">
        <v>25394</v>
      </c>
      <c r="H4" s="2" t="s">
        <v>17</v>
      </c>
      <c r="I4" s="2" t="s">
        <v>142</v>
      </c>
      <c r="J4" s="4" t="s">
        <v>145</v>
      </c>
      <c r="K4" s="4" t="str">
        <f>HLOOKUP(J4,LOCATION!B$2:M$3,2,0)</f>
        <v>BRAZIL</v>
      </c>
      <c r="L4" s="4" t="str">
        <f>INDEX(LOCATION!$A$1:$M$1,MATCH(SPORTSMEN!K4,LOCATION!$A$3:$M$3,0))</f>
        <v>Portuguese</v>
      </c>
      <c r="M4" s="4" t="str">
        <f t="shared" si="0"/>
        <v>filho.tomas@gmail.com</v>
      </c>
      <c r="N4" s="35">
        <v>52.9</v>
      </c>
      <c r="O4" s="2" t="s">
        <v>213</v>
      </c>
      <c r="P4" s="2" t="s">
        <v>210</v>
      </c>
      <c r="Q4" s="3" t="str">
        <f>INDEX(SPORT!$A$2:$A$33,MATCH(SPORTSMEN!R4,SPORT!$B$2:$B$33,0))</f>
        <v>OUTDOOR</v>
      </c>
      <c r="R4" s="2" t="s">
        <v>177</v>
      </c>
      <c r="S4" s="36">
        <v>64724</v>
      </c>
    </row>
    <row r="5" spans="1:19" x14ac:dyDescent="0.3">
      <c r="A5" s="32">
        <v>4</v>
      </c>
      <c r="B5" s="3" t="str">
        <f t="shared" si="1"/>
        <v>MS. DARBY CRUICKSHANK</v>
      </c>
      <c r="C5" s="2" t="s">
        <v>6</v>
      </c>
      <c r="D5" s="2" t="s">
        <v>18</v>
      </c>
      <c r="E5" s="2"/>
      <c r="F5" s="2" t="s">
        <v>19</v>
      </c>
      <c r="G5" s="51">
        <v>27532</v>
      </c>
      <c r="H5" s="2" t="s">
        <v>20</v>
      </c>
      <c r="I5" s="2" t="s">
        <v>138</v>
      </c>
      <c r="J5" s="4" t="s">
        <v>141</v>
      </c>
      <c r="K5" s="4" t="str">
        <f>HLOOKUP(J5,LOCATION!B$2:M$3,2,0)</f>
        <v>USA</v>
      </c>
      <c r="L5" s="4" t="str">
        <f>INDEX(LOCATION!$A$1:$M$1,MATCH(SPORTSMEN!K5,LOCATION!$A$3:$M$3,0))</f>
        <v>English</v>
      </c>
      <c r="M5" s="4" t="str">
        <f t="shared" si="0"/>
        <v>cruickshank.darby@gmail.org</v>
      </c>
      <c r="N5" s="35">
        <v>48.9</v>
      </c>
      <c r="O5" s="2" t="s">
        <v>209</v>
      </c>
      <c r="P5" s="2" t="s">
        <v>212</v>
      </c>
      <c r="Q5" s="3" t="str">
        <f>INDEX(SPORT!$A$2:$A$33,MATCH(SPORTSMEN!R5,SPORT!$B$2:$B$33,0))</f>
        <v>OUTDOOR</v>
      </c>
      <c r="R5" s="2" t="s">
        <v>178</v>
      </c>
      <c r="S5" s="37">
        <v>110823</v>
      </c>
    </row>
    <row r="6" spans="1:19" x14ac:dyDescent="0.3">
      <c r="A6" s="32">
        <v>5</v>
      </c>
      <c r="B6" s="3" t="str">
        <f t="shared" si="1"/>
        <v>DR. JAYDON BORER</v>
      </c>
      <c r="C6" s="2" t="s">
        <v>21</v>
      </c>
      <c r="D6" s="2" t="s">
        <v>22</v>
      </c>
      <c r="E6" s="2"/>
      <c r="F6" s="2" t="s">
        <v>23</v>
      </c>
      <c r="G6" s="51">
        <v>25706</v>
      </c>
      <c r="H6" s="2" t="s">
        <v>20</v>
      </c>
      <c r="I6" s="2" t="s">
        <v>142</v>
      </c>
      <c r="J6" s="4" t="s">
        <v>141</v>
      </c>
      <c r="K6" s="4" t="str">
        <f>HLOOKUP(J6,LOCATION!B$2:M$3,2,0)</f>
        <v>USA</v>
      </c>
      <c r="L6" s="4" t="str">
        <f>INDEX(LOCATION!$A$1:$M$1,MATCH(SPORTSMEN!K6,LOCATION!$A$3:$M$3,0))</f>
        <v>English</v>
      </c>
      <c r="M6" s="4" t="str">
        <f t="shared" si="0"/>
        <v>borer.jaydon@gmail.org</v>
      </c>
      <c r="N6" s="35">
        <v>84.8</v>
      </c>
      <c r="O6" s="2" t="s">
        <v>214</v>
      </c>
      <c r="P6" s="2" t="s">
        <v>215</v>
      </c>
      <c r="Q6" s="3" t="str">
        <f>INDEX(SPORT!$A$2:$A$33,MATCH(SPORTSMEN!R6,SPORT!$B$2:$B$33,0))</f>
        <v>INDOOR</v>
      </c>
      <c r="R6" s="2" t="s">
        <v>179</v>
      </c>
      <c r="S6" s="36">
        <v>56916</v>
      </c>
    </row>
    <row r="7" spans="1:19" x14ac:dyDescent="0.3">
      <c r="A7" s="32">
        <v>6</v>
      </c>
      <c r="B7" s="3" t="str">
        <f t="shared" si="1"/>
        <v>MR. MORIAH  LYNCH</v>
      </c>
      <c r="C7" s="2" t="s">
        <v>24</v>
      </c>
      <c r="D7" s="2" t="s">
        <v>25</v>
      </c>
      <c r="E7" s="2"/>
      <c r="F7" s="2" t="s">
        <v>26</v>
      </c>
      <c r="G7" s="51">
        <v>33944</v>
      </c>
      <c r="H7" s="2" t="s">
        <v>27</v>
      </c>
      <c r="I7" s="2" t="s">
        <v>142</v>
      </c>
      <c r="J7" s="4" t="s">
        <v>141</v>
      </c>
      <c r="K7" s="4" t="str">
        <f>HLOOKUP(J7,LOCATION!B$2:M$3,2,0)</f>
        <v>USA</v>
      </c>
      <c r="L7" s="4" t="str">
        <f>INDEX(LOCATION!$A$1:$M$1,MATCH(SPORTSMEN!K7,LOCATION!$A$3:$M$3,0))</f>
        <v>English</v>
      </c>
      <c r="M7" s="4" t="str">
        <f t="shared" si="0"/>
        <v>lynch.moriah @gmail.org</v>
      </c>
      <c r="N7" s="35">
        <v>83.2</v>
      </c>
      <c r="O7" s="2" t="s">
        <v>214</v>
      </c>
      <c r="P7" s="2" t="s">
        <v>212</v>
      </c>
      <c r="Q7" s="3" t="str">
        <f>INDEX(SPORT!$A$2:$A$33,MATCH(SPORTSMEN!R7,SPORT!$B$2:$B$33,0))</f>
        <v>INDOOR</v>
      </c>
      <c r="R7" s="2" t="s">
        <v>180</v>
      </c>
      <c r="S7" s="36">
        <v>51133</v>
      </c>
    </row>
    <row r="8" spans="1:19" x14ac:dyDescent="0.3">
      <c r="A8" s="32">
        <v>7</v>
      </c>
      <c r="B8" s="3" t="str">
        <f t="shared" si="1"/>
        <v>MS. AMIYA EICHMANN</v>
      </c>
      <c r="C8" s="2" t="s">
        <v>6</v>
      </c>
      <c r="D8" s="2" t="s">
        <v>28</v>
      </c>
      <c r="E8" s="2"/>
      <c r="F8" s="2" t="s">
        <v>29</v>
      </c>
      <c r="G8" s="51">
        <v>36370</v>
      </c>
      <c r="H8" s="2" t="s">
        <v>30</v>
      </c>
      <c r="I8" s="2" t="s">
        <v>138</v>
      </c>
      <c r="J8" s="4" t="s">
        <v>141</v>
      </c>
      <c r="K8" s="4" t="str">
        <f>HLOOKUP(J8,LOCATION!B$2:M$3,2,0)</f>
        <v>USA</v>
      </c>
      <c r="L8" s="4" t="str">
        <f>INDEX(LOCATION!$A$1:$M$1,MATCH(SPORTSMEN!K8,LOCATION!$A$3:$M$3,0))</f>
        <v>English</v>
      </c>
      <c r="M8" s="4" t="str">
        <f t="shared" si="0"/>
        <v>eichmann.amiya@gmail.org</v>
      </c>
      <c r="N8" s="35">
        <v>61.1</v>
      </c>
      <c r="O8" s="2" t="s">
        <v>214</v>
      </c>
      <c r="P8" s="2" t="s">
        <v>215</v>
      </c>
      <c r="Q8" s="3" t="str">
        <f>INDEX(SPORT!$A$2:$A$33,MATCH(SPORTSMEN!R8,SPORT!$B$2:$B$33,0))</f>
        <v>OUTDOOR</v>
      </c>
      <c r="R8" s="2" t="s">
        <v>181</v>
      </c>
      <c r="S8" s="36">
        <v>65465</v>
      </c>
    </row>
    <row r="9" spans="1:19" x14ac:dyDescent="0.3">
      <c r="A9" s="32">
        <v>8</v>
      </c>
      <c r="B9" s="3" t="str">
        <f t="shared" si="1"/>
        <v>MR. PIERCE RAU</v>
      </c>
      <c r="C9" s="2" t="s">
        <v>24</v>
      </c>
      <c r="D9" s="2" t="s">
        <v>31</v>
      </c>
      <c r="E9" s="2"/>
      <c r="F9" s="2" t="s">
        <v>32</v>
      </c>
      <c r="G9" s="51">
        <v>23141</v>
      </c>
      <c r="H9" s="2" t="s">
        <v>20</v>
      </c>
      <c r="I9" s="2" t="s">
        <v>142</v>
      </c>
      <c r="J9" s="4" t="s">
        <v>141</v>
      </c>
      <c r="K9" s="4" t="str">
        <f>HLOOKUP(J9,LOCATION!B$2:M$3,2,0)</f>
        <v>USA</v>
      </c>
      <c r="L9" s="4" t="str">
        <f>INDEX(LOCATION!$A$1:$M$1,MATCH(SPORTSMEN!K9,LOCATION!$A$3:$M$3,0))</f>
        <v>English</v>
      </c>
      <c r="M9" s="4" t="str">
        <f t="shared" si="0"/>
        <v>rau.pierce@gmail.org</v>
      </c>
      <c r="N9" s="35">
        <v>105.7</v>
      </c>
      <c r="O9" s="2" t="s">
        <v>213</v>
      </c>
      <c r="P9" s="2" t="s">
        <v>216</v>
      </c>
      <c r="Q9" s="3" t="str">
        <f>INDEX(SPORT!$A$2:$A$33,MATCH(SPORTSMEN!R9,SPORT!$B$2:$B$33,0))</f>
        <v>INDOOR</v>
      </c>
      <c r="R9" s="2" t="s">
        <v>182</v>
      </c>
      <c r="S9" s="37">
        <v>109885</v>
      </c>
    </row>
    <row r="10" spans="1:19" x14ac:dyDescent="0.3">
      <c r="A10" s="32">
        <v>9</v>
      </c>
      <c r="B10" s="3" t="str">
        <f t="shared" si="1"/>
        <v>MS. AMELIA STEVENS</v>
      </c>
      <c r="C10" s="2" t="s">
        <v>6</v>
      </c>
      <c r="D10" s="2" t="s">
        <v>33</v>
      </c>
      <c r="E10" s="2"/>
      <c r="F10" s="2" t="s">
        <v>34</v>
      </c>
      <c r="G10" s="51">
        <v>25965</v>
      </c>
      <c r="H10" s="2" t="s">
        <v>12</v>
      </c>
      <c r="I10" s="2" t="s">
        <v>138</v>
      </c>
      <c r="J10" s="4" t="s">
        <v>147</v>
      </c>
      <c r="K10" s="4" t="str">
        <f>HLOOKUP(J10,LOCATION!B$2:M$3,2,0)</f>
        <v>UK</v>
      </c>
      <c r="L10" s="4" t="str">
        <f>INDEX(LOCATION!$A$1:$M$1,MATCH(SPORTSMEN!K10,LOCATION!$A$3:$M$3,0))</f>
        <v>English</v>
      </c>
      <c r="M10" s="4" t="str">
        <f t="shared" si="0"/>
        <v>stevens.amelia@gmail.org</v>
      </c>
      <c r="N10" s="35">
        <v>65.3</v>
      </c>
      <c r="O10" s="2" t="s">
        <v>214</v>
      </c>
      <c r="P10" s="2" t="s">
        <v>216</v>
      </c>
      <c r="Q10" s="3" t="str">
        <f>INDEX(SPORT!$A$2:$A$33,MATCH(SPORTSMEN!R10,SPORT!$B$2:$B$33,0))</f>
        <v>INDOOR</v>
      </c>
      <c r="R10" s="2" t="s">
        <v>183</v>
      </c>
      <c r="S10" s="36">
        <v>60061</v>
      </c>
    </row>
    <row r="11" spans="1:19" x14ac:dyDescent="0.3">
      <c r="A11" s="32">
        <v>10</v>
      </c>
      <c r="B11" s="3" t="str">
        <f t="shared" si="1"/>
        <v>MR. TOBY SIMPSON</v>
      </c>
      <c r="C11" s="2" t="s">
        <v>24</v>
      </c>
      <c r="D11" s="2" t="s">
        <v>35</v>
      </c>
      <c r="E11" s="2"/>
      <c r="F11" s="2" t="s">
        <v>36</v>
      </c>
      <c r="G11" s="51">
        <v>23732</v>
      </c>
      <c r="H11" s="2" t="s">
        <v>27</v>
      </c>
      <c r="I11" s="2" t="s">
        <v>142</v>
      </c>
      <c r="J11" s="4" t="s">
        <v>147</v>
      </c>
      <c r="K11" s="4" t="str">
        <f>HLOOKUP(J11,LOCATION!B$2:M$3,2,0)</f>
        <v>UK</v>
      </c>
      <c r="L11" s="4" t="str">
        <f>INDEX(LOCATION!$A$1:$M$1,MATCH(SPORTSMEN!K11,LOCATION!$A$3:$M$3,0))</f>
        <v>English</v>
      </c>
      <c r="M11" s="4" t="str">
        <f t="shared" si="0"/>
        <v>simpson.toby@gmail.org</v>
      </c>
      <c r="N11" s="35">
        <v>62.9</v>
      </c>
      <c r="O11" s="2" t="s">
        <v>213</v>
      </c>
      <c r="P11" s="2" t="s">
        <v>217</v>
      </c>
      <c r="Q11" s="3" t="str">
        <f>INDEX(SPORT!$A$2:$A$33,MATCH(SPORTSMEN!R11,SPORT!$B$2:$B$33,0))</f>
        <v>OUTDOOR</v>
      </c>
      <c r="R11" s="2" t="s">
        <v>181</v>
      </c>
      <c r="S11" s="36">
        <v>32758</v>
      </c>
    </row>
    <row r="12" spans="1:19" x14ac:dyDescent="0.3">
      <c r="A12" s="32">
        <v>11</v>
      </c>
      <c r="B12" s="3" t="str">
        <f t="shared" si="1"/>
        <v>SIR ETHAN MURPHY</v>
      </c>
      <c r="C12" s="2" t="s">
        <v>37</v>
      </c>
      <c r="D12" s="2" t="s">
        <v>38</v>
      </c>
      <c r="E12" s="2"/>
      <c r="F12" s="2" t="s">
        <v>39</v>
      </c>
      <c r="G12" s="51">
        <v>31733</v>
      </c>
      <c r="H12" s="2" t="s">
        <v>40</v>
      </c>
      <c r="I12" s="2" t="s">
        <v>142</v>
      </c>
      <c r="J12" s="4" t="s">
        <v>147</v>
      </c>
      <c r="K12" s="4" t="str">
        <f>HLOOKUP(J12,LOCATION!B$2:M$3,2,0)</f>
        <v>UK</v>
      </c>
      <c r="L12" s="4" t="str">
        <f>INDEX(LOCATION!$A$1:$M$1,MATCH(SPORTSMEN!K12,LOCATION!$A$3:$M$3,0))</f>
        <v>English</v>
      </c>
      <c r="M12" s="4" t="str">
        <f t="shared" si="0"/>
        <v>murphy.ethan@gmail.org</v>
      </c>
      <c r="N12" s="35">
        <v>104.3</v>
      </c>
      <c r="O12" s="2" t="s">
        <v>211</v>
      </c>
      <c r="P12" s="2" t="s">
        <v>217</v>
      </c>
      <c r="Q12" s="3" t="str">
        <f>INDEX(SPORT!$A$2:$A$33,MATCH(SPORTSMEN!R12,SPORT!$B$2:$B$33,0))</f>
        <v>OUTDOOR</v>
      </c>
      <c r="R12" s="2" t="s">
        <v>184</v>
      </c>
      <c r="S12" s="36">
        <v>99613</v>
      </c>
    </row>
    <row r="13" spans="1:19" x14ac:dyDescent="0.3">
      <c r="A13" s="32">
        <v>12</v>
      </c>
      <c r="B13" s="3" t="str">
        <f t="shared" si="1"/>
        <v>MRS. ASHLEY WOOD</v>
      </c>
      <c r="C13" s="2" t="s">
        <v>41</v>
      </c>
      <c r="D13" s="2" t="s">
        <v>42</v>
      </c>
      <c r="E13" s="2"/>
      <c r="F13" s="2" t="s">
        <v>43</v>
      </c>
      <c r="G13" s="51">
        <v>28412</v>
      </c>
      <c r="H13" s="2" t="s">
        <v>9</v>
      </c>
      <c r="I13" s="2" t="s">
        <v>138</v>
      </c>
      <c r="J13" s="4" t="s">
        <v>147</v>
      </c>
      <c r="K13" s="4" t="str">
        <f>HLOOKUP(J13,LOCATION!B$2:M$3,2,0)</f>
        <v>UK</v>
      </c>
      <c r="L13" s="4" t="str">
        <f>INDEX(LOCATION!$A$1:$M$1,MATCH(SPORTSMEN!K13,LOCATION!$A$3:$M$3,0))</f>
        <v>English</v>
      </c>
      <c r="M13" s="4" t="str">
        <f t="shared" si="0"/>
        <v>wood.ashley@gmail.org</v>
      </c>
      <c r="N13" s="35">
        <v>100.7</v>
      </c>
      <c r="O13" s="2" t="s">
        <v>211</v>
      </c>
      <c r="P13" s="2" t="s">
        <v>217</v>
      </c>
      <c r="Q13" s="3" t="str">
        <f>INDEX(SPORT!$A$2:$A$33,MATCH(SPORTSMEN!R13,SPORT!$B$2:$B$33,0))</f>
        <v>OUTDOOR</v>
      </c>
      <c r="R13" s="2" t="s">
        <v>185</v>
      </c>
      <c r="S13" s="36">
        <v>56595</v>
      </c>
    </row>
    <row r="14" spans="1:19" x14ac:dyDescent="0.3">
      <c r="A14" s="32">
        <v>13</v>
      </c>
      <c r="B14" s="3" t="str">
        <f t="shared" si="1"/>
        <v>MS. MEGAN SCOTT</v>
      </c>
      <c r="C14" s="2" t="s">
        <v>6</v>
      </c>
      <c r="D14" s="2" t="s">
        <v>44</v>
      </c>
      <c r="E14" s="2"/>
      <c r="F14" s="2" t="s">
        <v>45</v>
      </c>
      <c r="G14" s="51">
        <v>28168</v>
      </c>
      <c r="H14" s="2" t="s">
        <v>12</v>
      </c>
      <c r="I14" s="2" t="s">
        <v>138</v>
      </c>
      <c r="J14" s="4" t="s">
        <v>147</v>
      </c>
      <c r="K14" s="4" t="str">
        <f>HLOOKUP(J14,LOCATION!B$2:M$3,2,0)</f>
        <v>UK</v>
      </c>
      <c r="L14" s="4" t="str">
        <f>INDEX(LOCATION!$A$1:$M$1,MATCH(SPORTSMEN!K14,LOCATION!$A$3:$M$3,0))</f>
        <v>English</v>
      </c>
      <c r="M14" s="4" t="str">
        <f t="shared" si="0"/>
        <v>scott.megan@gmail.org</v>
      </c>
      <c r="N14" s="35">
        <v>70.900000000000006</v>
      </c>
      <c r="O14" s="2" t="s">
        <v>209</v>
      </c>
      <c r="P14" s="2" t="s">
        <v>210</v>
      </c>
      <c r="Q14" s="3" t="str">
        <f>INDEX(SPORT!$A$2:$A$33,MATCH(SPORTSMEN!R14,SPORT!$B$2:$B$33,0))</f>
        <v>OUTDOOR</v>
      </c>
      <c r="R14" s="2" t="s">
        <v>186</v>
      </c>
      <c r="S14" s="37">
        <v>117408</v>
      </c>
    </row>
    <row r="15" spans="1:19" x14ac:dyDescent="0.3">
      <c r="A15" s="32">
        <v>14</v>
      </c>
      <c r="B15" s="3" t="str">
        <f t="shared" si="1"/>
        <v>HR. HELMUT WEINHAE</v>
      </c>
      <c r="C15" s="2" t="s">
        <v>46</v>
      </c>
      <c r="D15" s="2" t="s">
        <v>47</v>
      </c>
      <c r="E15" s="2"/>
      <c r="F15" s="2" t="s">
        <v>48</v>
      </c>
      <c r="G15" s="51">
        <v>21788</v>
      </c>
      <c r="H15" s="2" t="s">
        <v>49</v>
      </c>
      <c r="I15" s="2" t="s">
        <v>142</v>
      </c>
      <c r="J15" s="4" t="s">
        <v>150</v>
      </c>
      <c r="K15" s="4" t="str">
        <f>HLOOKUP(J15,LOCATION!B$2:M$3,2,0)</f>
        <v>GERMANY</v>
      </c>
      <c r="L15" s="4" t="str">
        <f>INDEX(LOCATION!$A$1:$M$1,MATCH(SPORTSMEN!K15,LOCATION!$A$3:$M$3,0))</f>
        <v>German</v>
      </c>
      <c r="M15" s="4" t="str">
        <f t="shared" si="0"/>
        <v>weinhae.helmut@gmail.com</v>
      </c>
      <c r="N15" s="35">
        <v>68.3</v>
      </c>
      <c r="O15" s="2" t="s">
        <v>218</v>
      </c>
      <c r="P15" s="2" t="s">
        <v>216</v>
      </c>
      <c r="Q15" s="3" t="str">
        <f>INDEX(SPORT!$A$2:$A$33,MATCH(SPORTSMEN!R15,SPORT!$B$2:$B$33,0))</f>
        <v>OUTDOOR</v>
      </c>
      <c r="R15" s="2" t="s">
        <v>187</v>
      </c>
      <c r="S15" s="36">
        <v>64862</v>
      </c>
    </row>
    <row r="16" spans="1:19" x14ac:dyDescent="0.3">
      <c r="A16" s="32">
        <v>15</v>
      </c>
      <c r="B16" s="3" t="str">
        <f t="shared" si="1"/>
        <v>PROF. MILENA SCHOTIN</v>
      </c>
      <c r="C16" s="2" t="s">
        <v>50</v>
      </c>
      <c r="D16" s="2" t="s">
        <v>51</v>
      </c>
      <c r="E16" s="2"/>
      <c r="F16" s="2" t="s">
        <v>52</v>
      </c>
      <c r="G16" s="51">
        <v>23804</v>
      </c>
      <c r="H16" s="2" t="s">
        <v>53</v>
      </c>
      <c r="I16" s="2" t="s">
        <v>138</v>
      </c>
      <c r="J16" s="4" t="s">
        <v>150</v>
      </c>
      <c r="K16" s="4" t="str">
        <f>HLOOKUP(J16,LOCATION!B$2:M$3,2,0)</f>
        <v>GERMANY</v>
      </c>
      <c r="L16" s="4" t="str">
        <f>INDEX(LOCATION!$A$1:$M$1,MATCH(SPORTSMEN!K16,LOCATION!$A$3:$M$3,0))</f>
        <v>German</v>
      </c>
      <c r="M16" s="4" t="str">
        <f t="shared" si="0"/>
        <v>schotin.milena@gmail.com</v>
      </c>
      <c r="N16" s="35">
        <v>105.3</v>
      </c>
      <c r="O16" s="2" t="s">
        <v>218</v>
      </c>
      <c r="P16" s="2" t="s">
        <v>217</v>
      </c>
      <c r="Q16" s="3" t="str">
        <f>INDEX(SPORT!$A$2:$A$33,MATCH(SPORTSMEN!R16,SPORT!$B$2:$B$33,0))</f>
        <v>INDOOR</v>
      </c>
      <c r="R16" s="2" t="s">
        <v>188</v>
      </c>
      <c r="S16" s="36">
        <v>10241</v>
      </c>
    </row>
    <row r="17" spans="1:19" x14ac:dyDescent="0.3">
      <c r="A17" s="32">
        <v>16</v>
      </c>
      <c r="B17" s="3" t="str">
        <f t="shared" si="1"/>
        <v>HR. LOTHAR BIRNBAUM</v>
      </c>
      <c r="C17" s="2" t="s">
        <v>46</v>
      </c>
      <c r="D17" s="2" t="s">
        <v>54</v>
      </c>
      <c r="E17" s="2"/>
      <c r="F17" s="2" t="s">
        <v>55</v>
      </c>
      <c r="G17" s="51">
        <v>25405</v>
      </c>
      <c r="H17" s="2" t="s">
        <v>17</v>
      </c>
      <c r="I17" s="2" t="s">
        <v>142</v>
      </c>
      <c r="J17" s="4" t="s">
        <v>150</v>
      </c>
      <c r="K17" s="4" t="str">
        <f>HLOOKUP(J17,LOCATION!B$2:M$3,2,0)</f>
        <v>GERMANY</v>
      </c>
      <c r="L17" s="4" t="str">
        <f>INDEX(LOCATION!$A$1:$M$1,MATCH(SPORTSMEN!K17,LOCATION!$A$3:$M$3,0))</f>
        <v>German</v>
      </c>
      <c r="M17" s="4" t="str">
        <f t="shared" si="0"/>
        <v>birnbaum.lothar@gmail.com</v>
      </c>
      <c r="N17" s="35">
        <v>48.6</v>
      </c>
      <c r="O17" s="2" t="s">
        <v>214</v>
      </c>
      <c r="P17" s="2" t="s">
        <v>217</v>
      </c>
      <c r="Q17" s="3" t="str">
        <f>INDEX(SPORT!$A$2:$A$33,MATCH(SPORTSMEN!R17,SPORT!$B$2:$B$33,0))</f>
        <v>OUTDOOR</v>
      </c>
      <c r="R17" s="2" t="s">
        <v>178</v>
      </c>
      <c r="S17" s="36">
        <v>88762</v>
      </c>
    </row>
    <row r="18" spans="1:19" x14ac:dyDescent="0.3">
      <c r="A18" s="32">
        <v>17</v>
      </c>
      <c r="B18" s="3" t="str">
        <f t="shared" si="1"/>
        <v>HR. PIETRO STOLZE</v>
      </c>
      <c r="C18" s="2" t="s">
        <v>46</v>
      </c>
      <c r="D18" s="2" t="s">
        <v>56</v>
      </c>
      <c r="E18" s="2"/>
      <c r="F18" s="2" t="s">
        <v>57</v>
      </c>
      <c r="G18" s="51">
        <v>26582</v>
      </c>
      <c r="H18" s="2" t="s">
        <v>9</v>
      </c>
      <c r="I18" s="2" t="s">
        <v>142</v>
      </c>
      <c r="J18" s="4" t="s">
        <v>150</v>
      </c>
      <c r="K18" s="4" t="str">
        <f>HLOOKUP(J18,LOCATION!B$2:M$3,2,0)</f>
        <v>GERMANY</v>
      </c>
      <c r="L18" s="4" t="str">
        <f>INDEX(LOCATION!$A$1:$M$1,MATCH(SPORTSMEN!K18,LOCATION!$A$3:$M$3,0))</f>
        <v>German</v>
      </c>
      <c r="M18" s="4" t="str">
        <f t="shared" si="0"/>
        <v>stolze.pietro@gmail.com</v>
      </c>
      <c r="N18" s="35">
        <v>105.9</v>
      </c>
      <c r="O18" s="2" t="s">
        <v>214</v>
      </c>
      <c r="P18" s="2" t="s">
        <v>210</v>
      </c>
      <c r="Q18" s="3" t="str">
        <f>INDEX(SPORT!$A$2:$A$33,MATCH(SPORTSMEN!R18,SPORT!$B$2:$B$33,0))</f>
        <v>INDOOR</v>
      </c>
      <c r="R18" s="2" t="s">
        <v>189</v>
      </c>
      <c r="S18" s="36">
        <v>80757</v>
      </c>
    </row>
    <row r="19" spans="1:19" x14ac:dyDescent="0.3">
      <c r="A19" s="32">
        <v>18</v>
      </c>
      <c r="B19" s="3" t="str">
        <f t="shared" si="1"/>
        <v>HR. RICHARD  TLUSTEK</v>
      </c>
      <c r="C19" s="2" t="s">
        <v>46</v>
      </c>
      <c r="D19" s="2" t="s">
        <v>58</v>
      </c>
      <c r="E19" s="2"/>
      <c r="F19" s="2" t="s">
        <v>59</v>
      </c>
      <c r="G19" s="51">
        <v>21793</v>
      </c>
      <c r="H19" s="2" t="s">
        <v>49</v>
      </c>
      <c r="I19" s="2" t="s">
        <v>142</v>
      </c>
      <c r="J19" s="4" t="s">
        <v>150</v>
      </c>
      <c r="K19" s="4" t="str">
        <f>HLOOKUP(J19,LOCATION!B$2:M$3,2,0)</f>
        <v>GERMANY</v>
      </c>
      <c r="L19" s="4" t="str">
        <f>INDEX(LOCATION!$A$1:$M$1,MATCH(SPORTSMEN!K19,LOCATION!$A$3:$M$3,0))</f>
        <v>German</v>
      </c>
      <c r="M19" s="4" t="str">
        <f t="shared" si="0"/>
        <v>tlustek.richard @gmail.com</v>
      </c>
      <c r="N19" s="35">
        <v>71.099999999999994</v>
      </c>
      <c r="O19" s="2" t="s">
        <v>214</v>
      </c>
      <c r="P19" s="2" t="s">
        <v>210</v>
      </c>
      <c r="Q19" s="3" t="str">
        <f>INDEX(SPORT!$A$2:$A$33,MATCH(SPORTSMEN!R19,SPORT!$B$2:$B$33,0))</f>
        <v>OUTDOOR</v>
      </c>
      <c r="R19" s="2" t="s">
        <v>190</v>
      </c>
      <c r="S19" s="36">
        <v>88794</v>
      </c>
    </row>
    <row r="20" spans="1:19" x14ac:dyDescent="0.3">
      <c r="A20" s="32">
        <v>19</v>
      </c>
      <c r="B20" s="3" t="str">
        <f t="shared" si="1"/>
        <v>DR. EARNESTINE RAYNOR</v>
      </c>
      <c r="C20" s="2" t="s">
        <v>21</v>
      </c>
      <c r="D20" s="2" t="s">
        <v>60</v>
      </c>
      <c r="E20" s="2"/>
      <c r="F20" s="2" t="s">
        <v>61</v>
      </c>
      <c r="G20" s="51">
        <v>28262</v>
      </c>
      <c r="H20" s="2" t="s">
        <v>20</v>
      </c>
      <c r="I20" s="2" t="s">
        <v>138</v>
      </c>
      <c r="J20" s="4" t="s">
        <v>152</v>
      </c>
      <c r="K20" s="4" t="str">
        <f>HLOOKUP(J20,LOCATION!B$2:M$3,2,0)</f>
        <v>AUSTRALIA</v>
      </c>
      <c r="L20" s="4" t="str">
        <f>INDEX(LOCATION!$A$1:$M$1,MATCH(SPORTSMEN!K20,LOCATION!$A$3:$M$3,0))</f>
        <v>English</v>
      </c>
      <c r="M20" s="4" t="str">
        <f t="shared" si="0"/>
        <v>raynor.earnestine@gmail.org</v>
      </c>
      <c r="N20" s="35">
        <v>70.3</v>
      </c>
      <c r="O20" s="2" t="s">
        <v>214</v>
      </c>
      <c r="P20" s="2" t="s">
        <v>216</v>
      </c>
      <c r="Q20" s="3" t="str">
        <f>INDEX(SPORT!$A$2:$A$33,MATCH(SPORTSMEN!R20,SPORT!$B$2:$B$33,0))</f>
        <v>INDOOR</v>
      </c>
      <c r="R20" s="2" t="s">
        <v>191</v>
      </c>
      <c r="S20" s="36">
        <v>63526</v>
      </c>
    </row>
    <row r="21" spans="1:19" x14ac:dyDescent="0.3">
      <c r="A21" s="32">
        <v>20</v>
      </c>
      <c r="B21" s="3" t="str">
        <f t="shared" si="1"/>
        <v>MR. JASON GAYLORD</v>
      </c>
      <c r="C21" s="2" t="s">
        <v>24</v>
      </c>
      <c r="D21" s="2" t="s">
        <v>62</v>
      </c>
      <c r="E21" s="2"/>
      <c r="F21" s="2" t="s">
        <v>63</v>
      </c>
      <c r="G21" s="51">
        <v>27767</v>
      </c>
      <c r="H21" s="2" t="s">
        <v>64</v>
      </c>
      <c r="I21" s="2" t="s">
        <v>142</v>
      </c>
      <c r="J21" s="4" t="s">
        <v>152</v>
      </c>
      <c r="K21" s="4" t="str">
        <f>HLOOKUP(J21,LOCATION!B$2:M$3,2,0)</f>
        <v>AUSTRALIA</v>
      </c>
      <c r="L21" s="4" t="str">
        <f>INDEX(LOCATION!$A$1:$M$1,MATCH(SPORTSMEN!K21,LOCATION!$A$3:$M$3,0))</f>
        <v>English</v>
      </c>
      <c r="M21" s="4" t="str">
        <f t="shared" si="0"/>
        <v>gaylord.jason@gmail.org</v>
      </c>
      <c r="N21" s="35">
        <v>54.7</v>
      </c>
      <c r="O21" s="2" t="s">
        <v>211</v>
      </c>
      <c r="P21" s="2" t="s">
        <v>212</v>
      </c>
      <c r="Q21" s="3" t="str">
        <f>INDEX(SPORT!$A$2:$A$33,MATCH(SPORTSMEN!R21,SPORT!$B$2:$B$33,0))</f>
        <v>INDOOR</v>
      </c>
      <c r="R21" s="2" t="s">
        <v>192</v>
      </c>
      <c r="S21" s="36">
        <v>46352</v>
      </c>
    </row>
    <row r="22" spans="1:19" x14ac:dyDescent="0.3">
      <c r="A22" s="32">
        <v>21</v>
      </c>
      <c r="B22" s="3" t="str">
        <f t="shared" si="1"/>
        <v>MR. KENDRICK SAUER</v>
      </c>
      <c r="C22" s="2" t="s">
        <v>24</v>
      </c>
      <c r="D22" s="2" t="s">
        <v>65</v>
      </c>
      <c r="E22" s="2"/>
      <c r="F22" s="2" t="s">
        <v>66</v>
      </c>
      <c r="G22" s="51">
        <v>35268</v>
      </c>
      <c r="H22" s="2" t="s">
        <v>17</v>
      </c>
      <c r="I22" s="2" t="s">
        <v>142</v>
      </c>
      <c r="J22" s="4" t="s">
        <v>152</v>
      </c>
      <c r="K22" s="4" t="str">
        <f>HLOOKUP(J22,LOCATION!B$2:M$3,2,0)</f>
        <v>AUSTRALIA</v>
      </c>
      <c r="L22" s="4" t="str">
        <f>INDEX(LOCATION!$A$1:$M$1,MATCH(SPORTSMEN!K22,LOCATION!$A$3:$M$3,0))</f>
        <v>English</v>
      </c>
      <c r="M22" s="4" t="str">
        <f t="shared" si="0"/>
        <v>sauer.kendrick@gmail.org</v>
      </c>
      <c r="N22" s="35">
        <v>100.9</v>
      </c>
      <c r="O22" s="2" t="s">
        <v>214</v>
      </c>
      <c r="P22" s="2" t="s">
        <v>215</v>
      </c>
      <c r="Q22" s="3" t="str">
        <f>INDEX(SPORT!$A$2:$A$33,MATCH(SPORTSMEN!R22,SPORT!$B$2:$B$33,0))</f>
        <v>OUTDOOR</v>
      </c>
      <c r="R22" s="2" t="s">
        <v>193</v>
      </c>
      <c r="S22" s="37">
        <v>106808</v>
      </c>
    </row>
    <row r="23" spans="1:19" x14ac:dyDescent="0.3">
      <c r="A23" s="32">
        <v>22</v>
      </c>
      <c r="B23" s="3" t="str">
        <f t="shared" si="1"/>
        <v>DR. ANNABELL OLSON</v>
      </c>
      <c r="C23" s="2" t="s">
        <v>21</v>
      </c>
      <c r="D23" s="2" t="s">
        <v>67</v>
      </c>
      <c r="E23" s="2"/>
      <c r="F23" s="2" t="s">
        <v>68</v>
      </c>
      <c r="G23" s="51">
        <v>23483</v>
      </c>
      <c r="H23" s="2" t="s">
        <v>69</v>
      </c>
      <c r="I23" s="2" t="s">
        <v>138</v>
      </c>
      <c r="J23" s="4" t="s">
        <v>152</v>
      </c>
      <c r="K23" s="4" t="str">
        <f>HLOOKUP(J23,LOCATION!B$2:M$3,2,0)</f>
        <v>AUSTRALIA</v>
      </c>
      <c r="L23" s="4" t="str">
        <f>INDEX(LOCATION!$A$1:$M$1,MATCH(SPORTSMEN!K23,LOCATION!$A$3:$M$3,0))</f>
        <v>English</v>
      </c>
      <c r="M23" s="4" t="str">
        <f t="shared" si="0"/>
        <v>olson.annabell@gmail.org</v>
      </c>
      <c r="N23" s="35">
        <v>84.3</v>
      </c>
      <c r="O23" s="2" t="s">
        <v>209</v>
      </c>
      <c r="P23" s="2" t="s">
        <v>216</v>
      </c>
      <c r="Q23" s="3" t="str">
        <f>INDEX(SPORT!$A$2:$A$33,MATCH(SPORTSMEN!R23,SPORT!$B$2:$B$33,0))</f>
        <v>OUTDOOR</v>
      </c>
      <c r="R23" s="2" t="s">
        <v>194</v>
      </c>
      <c r="S23" s="36">
        <v>96468</v>
      </c>
    </row>
    <row r="24" spans="1:19" x14ac:dyDescent="0.3">
      <c r="A24" s="32">
        <v>23</v>
      </c>
      <c r="B24" s="3" t="str">
        <f t="shared" si="1"/>
        <v>DR. JENA UPTON</v>
      </c>
      <c r="C24" s="2" t="s">
        <v>21</v>
      </c>
      <c r="D24" s="2" t="s">
        <v>70</v>
      </c>
      <c r="E24" s="2"/>
      <c r="F24" s="2" t="s">
        <v>71</v>
      </c>
      <c r="G24" s="51">
        <v>20437</v>
      </c>
      <c r="H24" s="2" t="s">
        <v>27</v>
      </c>
      <c r="I24" s="2" t="s">
        <v>138</v>
      </c>
      <c r="J24" s="4" t="s">
        <v>152</v>
      </c>
      <c r="K24" s="4" t="str">
        <f>HLOOKUP(J24,LOCATION!B$2:M$3,2,0)</f>
        <v>AUSTRALIA</v>
      </c>
      <c r="L24" s="4" t="str">
        <f>INDEX(LOCATION!$A$1:$M$1,MATCH(SPORTSMEN!K24,LOCATION!$A$3:$M$3,0))</f>
        <v>English</v>
      </c>
      <c r="M24" s="4" t="str">
        <f t="shared" si="0"/>
        <v>upton.jena@gmail.org</v>
      </c>
      <c r="N24" s="35">
        <v>66.8</v>
      </c>
      <c r="O24" s="2" t="s">
        <v>214</v>
      </c>
      <c r="P24" s="2" t="s">
        <v>217</v>
      </c>
      <c r="Q24" s="3" t="str">
        <f>INDEX(SPORT!$A$2:$A$33,MATCH(SPORTSMEN!R24,SPORT!$B$2:$B$33,0))</f>
        <v>OUTDOOR</v>
      </c>
      <c r="R24" s="2" t="s">
        <v>195</v>
      </c>
      <c r="S24" s="36">
        <v>16526</v>
      </c>
    </row>
    <row r="25" spans="1:19" x14ac:dyDescent="0.3">
      <c r="A25" s="32">
        <v>24</v>
      </c>
      <c r="B25" s="3" t="str">
        <f t="shared" si="1"/>
        <v>DR. SHANNY BINS</v>
      </c>
      <c r="C25" s="2" t="s">
        <v>21</v>
      </c>
      <c r="D25" s="2" t="s">
        <v>72</v>
      </c>
      <c r="E25" s="2"/>
      <c r="F25" s="2" t="s">
        <v>73</v>
      </c>
      <c r="G25" s="51">
        <v>36400</v>
      </c>
      <c r="H25" s="2" t="s">
        <v>49</v>
      </c>
      <c r="I25" s="2" t="s">
        <v>138</v>
      </c>
      <c r="J25" s="4" t="s">
        <v>152</v>
      </c>
      <c r="K25" s="4" t="str">
        <f>HLOOKUP(J25,LOCATION!B$2:M$3,2,0)</f>
        <v>AUSTRALIA</v>
      </c>
      <c r="L25" s="4" t="str">
        <f>INDEX(LOCATION!$A$1:$M$1,MATCH(SPORTSMEN!K25,LOCATION!$A$3:$M$3,0))</f>
        <v>English</v>
      </c>
      <c r="M25" s="4" t="str">
        <f t="shared" si="0"/>
        <v>bins.shanny@gmail.org</v>
      </c>
      <c r="N25" s="35">
        <v>59.4</v>
      </c>
      <c r="O25" s="2" t="s">
        <v>213</v>
      </c>
      <c r="P25" s="2" t="s">
        <v>215</v>
      </c>
      <c r="Q25" s="3" t="str">
        <f>INDEX(SPORT!$A$2:$A$33,MATCH(SPORTSMEN!R25,SPORT!$B$2:$B$33,0))</f>
        <v>OUTDOOR</v>
      </c>
      <c r="R25" s="2" t="s">
        <v>196</v>
      </c>
      <c r="S25" s="36">
        <v>21891</v>
      </c>
    </row>
    <row r="26" spans="1:19" x14ac:dyDescent="0.3">
      <c r="A26" s="32">
        <v>25</v>
      </c>
      <c r="B26" s="3" t="str">
        <f t="shared" si="1"/>
        <v>DR. TIA ABSHIRE</v>
      </c>
      <c r="C26" s="2" t="s">
        <v>21</v>
      </c>
      <c r="D26" s="2" t="s">
        <v>74</v>
      </c>
      <c r="E26" s="2"/>
      <c r="F26" s="2" t="s">
        <v>75</v>
      </c>
      <c r="G26" s="51">
        <v>24309</v>
      </c>
      <c r="H26" s="2" t="s">
        <v>17</v>
      </c>
      <c r="I26" s="2" t="s">
        <v>138</v>
      </c>
      <c r="J26" s="4" t="s">
        <v>152</v>
      </c>
      <c r="K26" s="4" t="str">
        <f>HLOOKUP(J26,LOCATION!B$2:M$3,2,0)</f>
        <v>AUSTRALIA</v>
      </c>
      <c r="L26" s="4" t="str">
        <f>INDEX(LOCATION!$A$1:$M$1,MATCH(SPORTSMEN!K26,LOCATION!$A$3:$M$3,0))</f>
        <v>English</v>
      </c>
      <c r="M26" s="4" t="str">
        <f t="shared" si="0"/>
        <v>abshire.tia@gmail.org</v>
      </c>
      <c r="N26" s="35">
        <f>77.8</f>
        <v>77.8</v>
      </c>
      <c r="O26" s="2" t="s">
        <v>213</v>
      </c>
      <c r="P26" s="2" t="s">
        <v>216</v>
      </c>
      <c r="Q26" s="3" t="str">
        <f>INDEX(SPORT!$A$2:$A$33,MATCH(SPORTSMEN!R26,SPORT!$B$2:$B$33,0))</f>
        <v>OUTDOOR</v>
      </c>
      <c r="R26" s="2" t="s">
        <v>181</v>
      </c>
      <c r="S26" s="36">
        <v>62037</v>
      </c>
    </row>
    <row r="27" spans="1:19" x14ac:dyDescent="0.3">
      <c r="A27" s="32">
        <v>26</v>
      </c>
      <c r="B27" s="3" t="str">
        <f t="shared" si="1"/>
        <v>MS. ISABEL RUNOLFSDOTTIR</v>
      </c>
      <c r="C27" s="2" t="s">
        <v>6</v>
      </c>
      <c r="D27" s="2" t="s">
        <v>76</v>
      </c>
      <c r="E27" s="2"/>
      <c r="F27" s="2" t="s">
        <v>77</v>
      </c>
      <c r="G27" s="51">
        <v>28570</v>
      </c>
      <c r="H27" s="2" t="s">
        <v>69</v>
      </c>
      <c r="I27" s="2" t="s">
        <v>138</v>
      </c>
      <c r="J27" s="4" t="s">
        <v>152</v>
      </c>
      <c r="K27" s="4" t="str">
        <f>HLOOKUP(J27,LOCATION!B$2:M$3,2,0)</f>
        <v>AUSTRALIA</v>
      </c>
      <c r="L27" s="4" t="str">
        <f>INDEX(LOCATION!$A$1:$M$1,MATCH(SPORTSMEN!K27,LOCATION!$A$3:$M$3,0))</f>
        <v>English</v>
      </c>
      <c r="M27" s="4" t="str">
        <f t="shared" si="0"/>
        <v>runolfsdottir.isabel@gmail.org</v>
      </c>
      <c r="N27" s="35">
        <v>85.9</v>
      </c>
      <c r="O27" s="2" t="s">
        <v>214</v>
      </c>
      <c r="P27" s="2" t="s">
        <v>219</v>
      </c>
      <c r="Q27" s="3" t="str">
        <f>INDEX(SPORT!$A$2:$A$33,MATCH(SPORTSMEN!R27,SPORT!$B$2:$B$33,0))</f>
        <v>INDOOR</v>
      </c>
      <c r="R27" s="2" t="s">
        <v>174</v>
      </c>
      <c r="S27" s="36">
        <v>89737</v>
      </c>
    </row>
    <row r="28" spans="1:19" x14ac:dyDescent="0.3">
      <c r="A28" s="32">
        <v>27</v>
      </c>
      <c r="B28" s="3" t="str">
        <f t="shared" si="1"/>
        <v>HR. BARNEY WESACK</v>
      </c>
      <c r="C28" s="2" t="s">
        <v>46</v>
      </c>
      <c r="D28" s="2" t="s">
        <v>78</v>
      </c>
      <c r="E28" s="2"/>
      <c r="F28" s="2" t="s">
        <v>79</v>
      </c>
      <c r="G28" s="51">
        <v>25767</v>
      </c>
      <c r="H28" s="2" t="s">
        <v>17</v>
      </c>
      <c r="I28" s="2" t="s">
        <v>142</v>
      </c>
      <c r="J28" s="4" t="s">
        <v>154</v>
      </c>
      <c r="K28" s="4" t="str">
        <f>HLOOKUP(J28,LOCATION!B$2:M$3,2,0)</f>
        <v>AUSTRIA</v>
      </c>
      <c r="L28" s="4" t="str">
        <f>INDEX(LOCATION!$A$1:$M$1,MATCH(SPORTSMEN!K28,LOCATION!$A$3:$M$3,0))</f>
        <v>German</v>
      </c>
      <c r="M28" s="4" t="str">
        <f t="shared" si="0"/>
        <v>wesack.barney@gmail.com</v>
      </c>
      <c r="N28" s="35">
        <v>93.4</v>
      </c>
      <c r="O28" s="2" t="s">
        <v>213</v>
      </c>
      <c r="P28" s="2" t="s">
        <v>219</v>
      </c>
      <c r="Q28" s="3" t="str">
        <f>INDEX(SPORT!$A$2:$A$33,MATCH(SPORTSMEN!R28,SPORT!$B$2:$B$33,0))</f>
        <v>INDOOR</v>
      </c>
      <c r="R28" s="2" t="s">
        <v>197</v>
      </c>
      <c r="S28" s="36">
        <v>41039</v>
      </c>
    </row>
    <row r="29" spans="1:19" x14ac:dyDescent="0.3">
      <c r="A29" s="32">
        <v>28</v>
      </c>
      <c r="B29" s="3" t="str">
        <f t="shared" si="1"/>
        <v>HR. BARUCH KADE</v>
      </c>
      <c r="C29" s="2" t="s">
        <v>46</v>
      </c>
      <c r="D29" s="2" t="s">
        <v>80</v>
      </c>
      <c r="E29" s="2"/>
      <c r="F29" s="2" t="s">
        <v>81</v>
      </c>
      <c r="G29" s="51">
        <v>30020</v>
      </c>
      <c r="H29" s="2" t="s">
        <v>53</v>
      </c>
      <c r="I29" s="2" t="s">
        <v>142</v>
      </c>
      <c r="J29" s="4" t="s">
        <v>154</v>
      </c>
      <c r="K29" s="4" t="str">
        <f>HLOOKUP(J29,LOCATION!B$2:M$3,2,0)</f>
        <v>AUSTRIA</v>
      </c>
      <c r="L29" s="4" t="str">
        <f>INDEX(LOCATION!$A$1:$M$1,MATCH(SPORTSMEN!K29,LOCATION!$A$3:$M$3,0))</f>
        <v>German</v>
      </c>
      <c r="M29" s="4" t="str">
        <f t="shared" si="0"/>
        <v>kade.baruch@gmail.com</v>
      </c>
      <c r="N29" s="35">
        <v>95.5</v>
      </c>
      <c r="O29" s="2" t="s">
        <v>218</v>
      </c>
      <c r="P29" s="2" t="s">
        <v>212</v>
      </c>
      <c r="Q29" s="3" t="str">
        <f>INDEX(SPORT!$A$2:$A$33,MATCH(SPORTSMEN!R29,SPORT!$B$2:$B$33,0))</f>
        <v>OUTDOOR</v>
      </c>
      <c r="R29" s="2" t="s">
        <v>186</v>
      </c>
      <c r="S29" s="36">
        <v>28458</v>
      </c>
    </row>
    <row r="30" spans="1:19" x14ac:dyDescent="0.3">
      <c r="A30" s="32">
        <v>29</v>
      </c>
      <c r="B30" s="3" t="str">
        <f t="shared" si="1"/>
        <v>PROF. LIESBETH ROSEMANN</v>
      </c>
      <c r="C30" s="2" t="s">
        <v>50</v>
      </c>
      <c r="D30" s="2" t="s">
        <v>82</v>
      </c>
      <c r="E30" s="2"/>
      <c r="F30" s="2" t="s">
        <v>83</v>
      </c>
      <c r="G30" s="51">
        <v>34361</v>
      </c>
      <c r="H30" s="2" t="s">
        <v>12</v>
      </c>
      <c r="I30" s="2" t="s">
        <v>138</v>
      </c>
      <c r="J30" s="4" t="s">
        <v>154</v>
      </c>
      <c r="K30" s="4" t="str">
        <f>HLOOKUP(J30,LOCATION!B$2:M$3,2,0)</f>
        <v>AUSTRIA</v>
      </c>
      <c r="L30" s="4" t="str">
        <f>INDEX(LOCATION!$A$1:$M$1,MATCH(SPORTSMEN!K30,LOCATION!$A$3:$M$3,0))</f>
        <v>German</v>
      </c>
      <c r="M30" s="4" t="str">
        <f t="shared" si="0"/>
        <v>rosemann.liesbeth@gmail.com</v>
      </c>
      <c r="N30" s="35">
        <v>52.2</v>
      </c>
      <c r="O30" s="2" t="s">
        <v>214</v>
      </c>
      <c r="P30" s="2" t="s">
        <v>217</v>
      </c>
      <c r="Q30" s="3" t="str">
        <f>INDEX(SPORT!$A$2:$A$33,MATCH(SPORTSMEN!R30,SPORT!$B$2:$B$33,0))</f>
        <v>OUTDOOR</v>
      </c>
      <c r="R30" s="2" t="s">
        <v>181</v>
      </c>
      <c r="S30" s="36">
        <v>55007</v>
      </c>
    </row>
    <row r="31" spans="1:19" x14ac:dyDescent="0.3">
      <c r="A31" s="32">
        <v>30</v>
      </c>
      <c r="B31" s="3" t="str">
        <f t="shared" si="1"/>
        <v>MME. VALENTINE MOREAU</v>
      </c>
      <c r="C31" s="2" t="s">
        <v>84</v>
      </c>
      <c r="D31" s="2" t="s">
        <v>85</v>
      </c>
      <c r="E31" s="2"/>
      <c r="F31" s="2" t="s">
        <v>86</v>
      </c>
      <c r="G31" s="51">
        <v>29137</v>
      </c>
      <c r="H31" s="2" t="s">
        <v>9</v>
      </c>
      <c r="I31" s="2" t="s">
        <v>138</v>
      </c>
      <c r="J31" s="4" t="s">
        <v>157</v>
      </c>
      <c r="K31" s="4" t="str">
        <f>HLOOKUP(J31,LOCATION!B$2:M$3,2,0)</f>
        <v>FRANCE</v>
      </c>
      <c r="L31" s="4" t="str">
        <f>INDEX(LOCATION!$A$1:$M$1,MATCH(SPORTSMEN!K31,LOCATION!$A$3:$M$3,0))</f>
        <v>French</v>
      </c>
      <c r="M31" s="4" t="str">
        <f t="shared" si="0"/>
        <v>moreau.valentine@gmail.com</v>
      </c>
      <c r="N31" s="35">
        <v>74.599999999999994</v>
      </c>
      <c r="O31" s="2" t="s">
        <v>214</v>
      </c>
      <c r="P31" s="2" t="s">
        <v>219</v>
      </c>
      <c r="Q31" s="3" t="str">
        <f>INDEX(SPORT!$A$2:$A$33,MATCH(SPORTSMEN!R31,SPORT!$B$2:$B$33,0))</f>
        <v>OUTDOOR</v>
      </c>
      <c r="R31" s="2" t="s">
        <v>198</v>
      </c>
      <c r="S31" s="36">
        <v>69041</v>
      </c>
    </row>
    <row r="32" spans="1:19" x14ac:dyDescent="0.3">
      <c r="A32" s="32">
        <v>31</v>
      </c>
      <c r="B32" s="3" t="str">
        <f t="shared" si="1"/>
        <v>MME. PAULETTE DURAND</v>
      </c>
      <c r="C32" s="2" t="s">
        <v>84</v>
      </c>
      <c r="D32" s="2" t="s">
        <v>87</v>
      </c>
      <c r="E32" s="2"/>
      <c r="F32" s="2" t="s">
        <v>88</v>
      </c>
      <c r="G32" s="51">
        <v>32867</v>
      </c>
      <c r="H32" s="2" t="s">
        <v>64</v>
      </c>
      <c r="I32" s="2" t="s">
        <v>138</v>
      </c>
      <c r="J32" s="4" t="s">
        <v>157</v>
      </c>
      <c r="K32" s="4" t="str">
        <f>HLOOKUP(J32,LOCATION!B$2:M$3,2,0)</f>
        <v>FRANCE</v>
      </c>
      <c r="L32" s="4" t="str">
        <f>INDEX(LOCATION!$A$1:$M$1,MATCH(SPORTSMEN!K32,LOCATION!$A$3:$M$3,0))</f>
        <v>French</v>
      </c>
      <c r="M32" s="4" t="str">
        <f t="shared" si="0"/>
        <v>durand.paulette@gmail.com</v>
      </c>
      <c r="N32" s="35">
        <v>81.7</v>
      </c>
      <c r="O32" s="2" t="s">
        <v>213</v>
      </c>
      <c r="P32" s="2" t="s">
        <v>212</v>
      </c>
      <c r="Q32" s="3" t="str">
        <f>INDEX(SPORT!$A$2:$A$33,MATCH(SPORTSMEN!R32,SPORT!$B$2:$B$33,0))</f>
        <v>INDOOR</v>
      </c>
      <c r="R32" s="2" t="s">
        <v>197</v>
      </c>
      <c r="S32" s="36">
        <v>86262</v>
      </c>
    </row>
    <row r="33" spans="1:19" x14ac:dyDescent="0.3">
      <c r="A33" s="32">
        <v>32</v>
      </c>
      <c r="B33" s="3" t="str">
        <f t="shared" si="1"/>
        <v>MME. LAURE-ALIX CHEVALIER</v>
      </c>
      <c r="C33" s="2" t="s">
        <v>84</v>
      </c>
      <c r="D33" s="2" t="s">
        <v>89</v>
      </c>
      <c r="E33" s="2"/>
      <c r="F33" s="2" t="s">
        <v>90</v>
      </c>
      <c r="G33" s="51">
        <v>25925</v>
      </c>
      <c r="H33" s="2" t="s">
        <v>64</v>
      </c>
      <c r="I33" s="2" t="s">
        <v>138</v>
      </c>
      <c r="J33" s="4" t="s">
        <v>157</v>
      </c>
      <c r="K33" s="4" t="str">
        <f>HLOOKUP(J33,LOCATION!B$2:M$3,2,0)</f>
        <v>FRANCE</v>
      </c>
      <c r="L33" s="4" t="str">
        <f>INDEX(LOCATION!$A$1:$M$1,MATCH(SPORTSMEN!K33,LOCATION!$A$3:$M$3,0))</f>
        <v>French</v>
      </c>
      <c r="M33" s="4" t="str">
        <f t="shared" si="0"/>
        <v>chevalier.laure-alix@gmail.com</v>
      </c>
      <c r="N33" s="35">
        <v>78.099999999999994</v>
      </c>
      <c r="O33" s="2" t="s">
        <v>214</v>
      </c>
      <c r="P33" s="2" t="s">
        <v>217</v>
      </c>
      <c r="Q33" s="3" t="str">
        <f>INDEX(SPORT!$A$2:$A$33,MATCH(SPORTSMEN!R33,SPORT!$B$2:$B$33,0))</f>
        <v>OUTDOOR</v>
      </c>
      <c r="R33" s="2" t="s">
        <v>195</v>
      </c>
      <c r="S33" s="36">
        <v>19234</v>
      </c>
    </row>
    <row r="34" spans="1:19" x14ac:dyDescent="0.3">
      <c r="A34" s="32">
        <v>33</v>
      </c>
      <c r="B34" s="3" t="str">
        <f t="shared" si="1"/>
        <v>M. CLAUDE TOUSSAINT</v>
      </c>
      <c r="C34" s="2" t="s">
        <v>91</v>
      </c>
      <c r="D34" s="2" t="s">
        <v>92</v>
      </c>
      <c r="E34" s="2"/>
      <c r="F34" s="2" t="s">
        <v>93</v>
      </c>
      <c r="G34" s="51">
        <v>29529</v>
      </c>
      <c r="H34" s="2" t="s">
        <v>40</v>
      </c>
      <c r="I34" s="2" t="s">
        <v>142</v>
      </c>
      <c r="J34" s="4" t="s">
        <v>157</v>
      </c>
      <c r="K34" s="4" t="str">
        <f>HLOOKUP(J34,LOCATION!B$2:M$3,2,0)</f>
        <v>FRANCE</v>
      </c>
      <c r="L34" s="4" t="str">
        <f>INDEX(LOCATION!$A$1:$M$1,MATCH(SPORTSMEN!K34,LOCATION!$A$3:$M$3,0))</f>
        <v>French</v>
      </c>
      <c r="M34" s="4" t="str">
        <f t="shared" ref="M34:M51" si="2">LOWER(IF(L34="English",_xlfn.CONCAT(F34,".",D34,"@gmail.org"),_xlfn.CONCAT(F34,".",D34,"@gmail.com")))</f>
        <v>toussaint.claude@gmail.com</v>
      </c>
      <c r="N34" s="35">
        <v>57.1</v>
      </c>
      <c r="O34" s="2" t="s">
        <v>209</v>
      </c>
      <c r="P34" s="2" t="s">
        <v>217</v>
      </c>
      <c r="Q34" s="3" t="str">
        <f>INDEX(SPORT!$A$2:$A$33,MATCH(SPORTSMEN!R34,SPORT!$B$2:$B$33,0))</f>
        <v>INDOOR</v>
      </c>
      <c r="R34" s="2" t="s">
        <v>199</v>
      </c>
      <c r="S34" s="36">
        <v>95123</v>
      </c>
    </row>
    <row r="35" spans="1:19" x14ac:dyDescent="0.3">
      <c r="A35" s="32">
        <v>34</v>
      </c>
      <c r="B35" s="3" t="str">
        <f t="shared" si="1"/>
        <v>M. VICTOR LENOIR</v>
      </c>
      <c r="C35" s="2" t="s">
        <v>91</v>
      </c>
      <c r="D35" s="2" t="s">
        <v>94</v>
      </c>
      <c r="E35" s="2"/>
      <c r="F35" s="2" t="s">
        <v>95</v>
      </c>
      <c r="G35" s="51">
        <v>29875</v>
      </c>
      <c r="H35" s="2" t="s">
        <v>9</v>
      </c>
      <c r="I35" s="2" t="s">
        <v>142</v>
      </c>
      <c r="J35" s="4" t="s">
        <v>157</v>
      </c>
      <c r="K35" s="4" t="str">
        <f>HLOOKUP(J35,LOCATION!B$2:M$3,2,0)</f>
        <v>FRANCE</v>
      </c>
      <c r="L35" s="4" t="str">
        <f>INDEX(LOCATION!$A$1:$M$1,MATCH(SPORTSMEN!K35,LOCATION!$A$3:$M$3,0))</f>
        <v>French</v>
      </c>
      <c r="M35" s="4" t="str">
        <f t="shared" si="2"/>
        <v>lenoir.victor@gmail.com</v>
      </c>
      <c r="N35" s="35">
        <v>56</v>
      </c>
      <c r="O35" s="2" t="s">
        <v>214</v>
      </c>
      <c r="P35" s="2" t="s">
        <v>219</v>
      </c>
      <c r="Q35" s="3" t="str">
        <f>INDEX(SPORT!$A$2:$A$33,MATCH(SPORTSMEN!R35,SPORT!$B$2:$B$33,0))</f>
        <v>OUTDOOR</v>
      </c>
      <c r="R35" s="2" t="s">
        <v>193</v>
      </c>
      <c r="S35" s="36">
        <v>62761</v>
      </c>
    </row>
    <row r="36" spans="1:19" x14ac:dyDescent="0.3">
      <c r="A36" s="32">
        <v>35</v>
      </c>
      <c r="B36" s="3" t="str">
        <f t="shared" si="1"/>
        <v>M. ARTHUR LENOIR</v>
      </c>
      <c r="C36" s="2" t="s">
        <v>91</v>
      </c>
      <c r="D36" s="2" t="s">
        <v>96</v>
      </c>
      <c r="E36" s="2"/>
      <c r="F36" s="2" t="s">
        <v>95</v>
      </c>
      <c r="G36" s="51">
        <v>20300</v>
      </c>
      <c r="H36" s="2" t="s">
        <v>30</v>
      </c>
      <c r="I36" s="2" t="s">
        <v>142</v>
      </c>
      <c r="J36" s="4" t="s">
        <v>157</v>
      </c>
      <c r="K36" s="4" t="str">
        <f>HLOOKUP(J36,LOCATION!B$2:M$3,2,0)</f>
        <v>FRANCE</v>
      </c>
      <c r="L36" s="4" t="str">
        <f>INDEX(LOCATION!$A$1:$M$1,MATCH(SPORTSMEN!K36,LOCATION!$A$3:$M$3,0))</f>
        <v>French</v>
      </c>
      <c r="M36" s="4" t="str">
        <f t="shared" si="2"/>
        <v>lenoir.arthur@gmail.com</v>
      </c>
      <c r="N36" s="35">
        <v>88.6</v>
      </c>
      <c r="O36" s="2" t="s">
        <v>213</v>
      </c>
      <c r="P36" s="2" t="s">
        <v>217</v>
      </c>
      <c r="Q36" s="3" t="str">
        <f>INDEX(SPORT!$A$2:$A$33,MATCH(SPORTSMEN!R36,SPORT!$B$2:$B$33,0))</f>
        <v>OUTDOOR</v>
      </c>
      <c r="R36" s="2" t="s">
        <v>200</v>
      </c>
      <c r="S36" s="37">
        <v>108431</v>
      </c>
    </row>
    <row r="37" spans="1:19" x14ac:dyDescent="0.3">
      <c r="A37" s="32">
        <v>36</v>
      </c>
      <c r="B37" s="3" t="str">
        <f t="shared" si="1"/>
        <v>M. BENJAMIN LEBRUN-BRUN</v>
      </c>
      <c r="C37" s="2" t="s">
        <v>91</v>
      </c>
      <c r="D37" s="2" t="s">
        <v>97</v>
      </c>
      <c r="E37" s="2"/>
      <c r="F37" s="2" t="s">
        <v>98</v>
      </c>
      <c r="G37" s="51">
        <v>27428</v>
      </c>
      <c r="H37" s="2" t="s">
        <v>12</v>
      </c>
      <c r="I37" s="2" t="s">
        <v>142</v>
      </c>
      <c r="J37" s="4" t="s">
        <v>157</v>
      </c>
      <c r="K37" s="4" t="str">
        <f>HLOOKUP(J37,LOCATION!B$2:M$3,2,0)</f>
        <v>FRANCE</v>
      </c>
      <c r="L37" s="4" t="str">
        <f>INDEX(LOCATION!$A$1:$M$1,MATCH(SPORTSMEN!K37,LOCATION!$A$3:$M$3,0))</f>
        <v>French</v>
      </c>
      <c r="M37" s="4" t="str">
        <f t="shared" si="2"/>
        <v>lebrun-brun.benjamin@gmail.com</v>
      </c>
      <c r="N37" s="35">
        <v>78.2</v>
      </c>
      <c r="O37" s="2" t="s">
        <v>211</v>
      </c>
      <c r="P37" s="2" t="s">
        <v>212</v>
      </c>
      <c r="Q37" s="3" t="str">
        <f>INDEX(SPORT!$A$2:$A$33,MATCH(SPORTSMEN!R37,SPORT!$B$2:$B$33,0))</f>
        <v>OUTDOOR</v>
      </c>
      <c r="R37" s="2" t="s">
        <v>193</v>
      </c>
      <c r="S37" s="36">
        <v>66268</v>
      </c>
    </row>
    <row r="38" spans="1:19" x14ac:dyDescent="0.3">
      <c r="A38" s="32">
        <v>37</v>
      </c>
      <c r="B38" s="3" t="str">
        <f t="shared" si="1"/>
        <v>M. ANTOINE MAILLARD</v>
      </c>
      <c r="C38" s="2" t="s">
        <v>91</v>
      </c>
      <c r="D38" s="2" t="s">
        <v>99</v>
      </c>
      <c r="E38" s="2"/>
      <c r="F38" s="2" t="s">
        <v>100</v>
      </c>
      <c r="G38" s="51">
        <v>31585</v>
      </c>
      <c r="H38" s="2" t="s">
        <v>17</v>
      </c>
      <c r="I38" s="2" t="s">
        <v>142</v>
      </c>
      <c r="J38" s="4" t="s">
        <v>157</v>
      </c>
      <c r="K38" s="4" t="str">
        <f>HLOOKUP(J38,LOCATION!B$2:M$3,2,0)</f>
        <v>FRANCE</v>
      </c>
      <c r="L38" s="4" t="str">
        <f>INDEX(LOCATION!$A$1:$M$1,MATCH(SPORTSMEN!K38,LOCATION!$A$3:$M$3,0))</f>
        <v>French</v>
      </c>
      <c r="M38" s="4" t="str">
        <f t="shared" si="2"/>
        <v>maillard.antoine@gmail.com</v>
      </c>
      <c r="N38" s="35">
        <v>95.8</v>
      </c>
      <c r="O38" s="2" t="s">
        <v>214</v>
      </c>
      <c r="P38" s="2" t="s">
        <v>215</v>
      </c>
      <c r="Q38" s="3" t="str">
        <f>INDEX(SPORT!$A$2:$A$33,MATCH(SPORTSMEN!R38,SPORT!$B$2:$B$33,0))</f>
        <v>OUTDOOR</v>
      </c>
      <c r="R38" s="2" t="s">
        <v>201</v>
      </c>
      <c r="S38" s="36">
        <v>33970</v>
      </c>
    </row>
    <row r="39" spans="1:19" x14ac:dyDescent="0.3">
      <c r="A39" s="32">
        <v>38</v>
      </c>
      <c r="B39" s="3" t="str">
        <f t="shared" si="1"/>
        <v>M. BERNARD HOARAU-GUYON</v>
      </c>
      <c r="C39" s="2" t="s">
        <v>91</v>
      </c>
      <c r="D39" s="2" t="s">
        <v>101</v>
      </c>
      <c r="E39" s="2"/>
      <c r="F39" s="2" t="s">
        <v>102</v>
      </c>
      <c r="G39" s="51">
        <v>30327</v>
      </c>
      <c r="H39" s="2" t="s">
        <v>64</v>
      </c>
      <c r="I39" s="2" t="s">
        <v>142</v>
      </c>
      <c r="J39" s="4" t="s">
        <v>157</v>
      </c>
      <c r="K39" s="4" t="str">
        <f>HLOOKUP(J39,LOCATION!B$2:M$3,2,0)</f>
        <v>FRANCE</v>
      </c>
      <c r="L39" s="4" t="str">
        <f>INDEX(LOCATION!$A$1:$M$1,MATCH(SPORTSMEN!K39,LOCATION!$A$3:$M$3,0))</f>
        <v>French</v>
      </c>
      <c r="M39" s="4" t="str">
        <f t="shared" si="2"/>
        <v>hoarau-guyon.bernard@gmail.com</v>
      </c>
      <c r="N39" s="35">
        <v>59.7</v>
      </c>
      <c r="O39" s="2" t="s">
        <v>218</v>
      </c>
      <c r="P39" s="2" t="s">
        <v>212</v>
      </c>
      <c r="Q39" s="3" t="str">
        <f>INDEX(SPORT!$A$2:$A$33,MATCH(SPORTSMEN!R39,SPORT!$B$2:$B$33,0))</f>
        <v>INDOOR</v>
      </c>
      <c r="R39" s="2" t="s">
        <v>174</v>
      </c>
      <c r="S39" s="36">
        <v>71352</v>
      </c>
    </row>
    <row r="40" spans="1:19" x14ac:dyDescent="0.3">
      <c r="A40" s="32">
        <v>39</v>
      </c>
      <c r="B40" s="3" t="str">
        <f t="shared" si="1"/>
        <v>SR. HIDALGO TERCERO</v>
      </c>
      <c r="C40" s="2" t="s">
        <v>13</v>
      </c>
      <c r="D40" s="2" t="s">
        <v>103</v>
      </c>
      <c r="E40" s="2" t="s">
        <v>104</v>
      </c>
      <c r="F40" s="2" t="s">
        <v>105</v>
      </c>
      <c r="G40" s="51">
        <v>31016</v>
      </c>
      <c r="H40" s="2" t="s">
        <v>27</v>
      </c>
      <c r="I40" s="2" t="s">
        <v>142</v>
      </c>
      <c r="J40" s="4" t="s">
        <v>160</v>
      </c>
      <c r="K40" s="4" t="str">
        <f>HLOOKUP(J40,LOCATION!B$2:M$3,2,0)</f>
        <v>ARGENTINA</v>
      </c>
      <c r="L40" s="4" t="str">
        <f>INDEX(LOCATION!$A$1:$M$1,MATCH(SPORTSMEN!K40,LOCATION!$A$3:$M$3,0))</f>
        <v>Spanish</v>
      </c>
      <c r="M40" s="4" t="str">
        <f t="shared" si="2"/>
        <v>tercero.hidalgo@gmail.com</v>
      </c>
      <c r="N40" s="35">
        <v>77.7</v>
      </c>
      <c r="O40" s="2" t="s">
        <v>218</v>
      </c>
      <c r="P40" s="2" t="s">
        <v>215</v>
      </c>
      <c r="Q40" s="3" t="str">
        <f>INDEX(SPORT!$A$2:$A$33,MATCH(SPORTSMEN!R40,SPORT!$B$2:$B$33,0))</f>
        <v>OUTDOOR</v>
      </c>
      <c r="R40" s="2" t="s">
        <v>196</v>
      </c>
      <c r="S40" s="37">
        <v>116376</v>
      </c>
    </row>
    <row r="41" spans="1:19" x14ac:dyDescent="0.3">
      <c r="A41" s="32">
        <v>40</v>
      </c>
      <c r="B41" s="3" t="str">
        <f t="shared" si="1"/>
        <v>SR. HADALGO POLANCO</v>
      </c>
      <c r="C41" s="2" t="s">
        <v>13</v>
      </c>
      <c r="D41" s="2" t="s">
        <v>106</v>
      </c>
      <c r="E41" s="2"/>
      <c r="F41" s="2" t="s">
        <v>107</v>
      </c>
      <c r="G41" s="51">
        <v>32314</v>
      </c>
      <c r="H41" s="2" t="s">
        <v>108</v>
      </c>
      <c r="I41" s="2" t="s">
        <v>142</v>
      </c>
      <c r="J41" s="4" t="s">
        <v>160</v>
      </c>
      <c r="K41" s="4" t="str">
        <f>HLOOKUP(J41,LOCATION!B$2:M$3,2,0)</f>
        <v>ARGENTINA</v>
      </c>
      <c r="L41" s="4" t="str">
        <f>INDEX(LOCATION!$A$1:$M$1,MATCH(SPORTSMEN!K41,LOCATION!$A$3:$M$3,0))</f>
        <v>Spanish</v>
      </c>
      <c r="M41" s="4" t="str">
        <f t="shared" si="2"/>
        <v>polanco.hadalgo@gmail.com</v>
      </c>
      <c r="N41" s="35">
        <v>98</v>
      </c>
      <c r="O41" s="2" t="s">
        <v>214</v>
      </c>
      <c r="P41" s="2" t="s">
        <v>210</v>
      </c>
      <c r="Q41" s="3" t="str">
        <f>INDEX(SPORT!$A$2:$A$33,MATCH(SPORTSMEN!R41,SPORT!$B$2:$B$33,0))</f>
        <v>OUTDOOR</v>
      </c>
      <c r="R41" s="2" t="s">
        <v>195</v>
      </c>
      <c r="S41" s="37">
        <v>114144</v>
      </c>
    </row>
    <row r="42" spans="1:19" x14ac:dyDescent="0.3">
      <c r="A42" s="32">
        <v>41</v>
      </c>
      <c r="B42" s="3" t="str">
        <f t="shared" si="1"/>
        <v>SRA. LAURA OLIVIERA</v>
      </c>
      <c r="C42" s="2" t="s">
        <v>109</v>
      </c>
      <c r="D42" s="2" t="s">
        <v>110</v>
      </c>
      <c r="E42" s="2"/>
      <c r="F42" s="2" t="s">
        <v>111</v>
      </c>
      <c r="G42" s="51">
        <v>27076</v>
      </c>
      <c r="H42" s="2" t="s">
        <v>12</v>
      </c>
      <c r="I42" s="2" t="s">
        <v>138</v>
      </c>
      <c r="J42" s="4" t="s">
        <v>160</v>
      </c>
      <c r="K42" s="4" t="str">
        <f>HLOOKUP(J42,LOCATION!B$2:M$3,2,0)</f>
        <v>ARGENTINA</v>
      </c>
      <c r="L42" s="4" t="str">
        <f>INDEX(LOCATION!$A$1:$M$1,MATCH(SPORTSMEN!K42,LOCATION!$A$3:$M$3,0))</f>
        <v>Spanish</v>
      </c>
      <c r="M42" s="4" t="str">
        <f t="shared" si="2"/>
        <v>oliviera.laura@gmail.com</v>
      </c>
      <c r="N42" s="35">
        <v>51.9</v>
      </c>
      <c r="O42" s="2" t="s">
        <v>213</v>
      </c>
      <c r="P42" s="2" t="s">
        <v>212</v>
      </c>
      <c r="Q42" s="3" t="str">
        <f>INDEX(SPORT!$A$2:$A$33,MATCH(SPORTSMEN!R42,SPORT!$B$2:$B$33,0))</f>
        <v>OUTDOOR</v>
      </c>
      <c r="R42" s="2" t="s">
        <v>202</v>
      </c>
      <c r="S42" s="36">
        <v>79872</v>
      </c>
    </row>
    <row r="43" spans="1:19" x14ac:dyDescent="0.3">
      <c r="A43" s="32">
        <v>42</v>
      </c>
      <c r="B43" s="3" t="str">
        <f t="shared" si="1"/>
        <v>SRA. AINHOA GARZA</v>
      </c>
      <c r="C43" s="2" t="s">
        <v>109</v>
      </c>
      <c r="D43" s="2" t="s">
        <v>112</v>
      </c>
      <c r="E43" s="2"/>
      <c r="F43" s="2" t="s">
        <v>113</v>
      </c>
      <c r="G43" s="51">
        <v>32941</v>
      </c>
      <c r="H43" s="2" t="s">
        <v>53</v>
      </c>
      <c r="I43" s="2" t="s">
        <v>138</v>
      </c>
      <c r="J43" s="4" t="s">
        <v>162</v>
      </c>
      <c r="K43" s="4" t="str">
        <f>HLOOKUP(J43,LOCATION!B$2:M$3,2,0)</f>
        <v>SPAIN</v>
      </c>
      <c r="L43" s="4" t="str">
        <f>INDEX(LOCATION!$A$1:$M$1,MATCH(SPORTSMEN!K43,LOCATION!$A$3:$M$3,0))</f>
        <v>Spanish</v>
      </c>
      <c r="M43" s="4" t="str">
        <f t="shared" si="2"/>
        <v>garza.ainhoa@gmail.com</v>
      </c>
      <c r="N43" s="35">
        <v>55.6</v>
      </c>
      <c r="O43" s="2" t="s">
        <v>211</v>
      </c>
      <c r="P43" s="2" t="s">
        <v>217</v>
      </c>
      <c r="Q43" s="3" t="str">
        <f>INDEX(SPORT!$A$2:$A$33,MATCH(SPORTSMEN!R43,SPORT!$B$2:$B$33,0))</f>
        <v>INDOOR</v>
      </c>
      <c r="R43" s="2" t="s">
        <v>203</v>
      </c>
      <c r="S43" s="37">
        <v>101969</v>
      </c>
    </row>
    <row r="44" spans="1:19" x14ac:dyDescent="0.3">
      <c r="A44" s="32">
        <v>43</v>
      </c>
      <c r="B44" s="3" t="str">
        <f t="shared" si="1"/>
        <v>SRA. ISABEL BANDA</v>
      </c>
      <c r="C44" s="2" t="s">
        <v>109</v>
      </c>
      <c r="D44" s="2" t="s">
        <v>76</v>
      </c>
      <c r="E44" s="2"/>
      <c r="F44" s="2" t="s">
        <v>114</v>
      </c>
      <c r="G44" s="51">
        <v>21927</v>
      </c>
      <c r="H44" s="2" t="s">
        <v>64</v>
      </c>
      <c r="I44" s="2" t="s">
        <v>138</v>
      </c>
      <c r="J44" s="4" t="s">
        <v>162</v>
      </c>
      <c r="K44" s="4" t="str">
        <f>HLOOKUP(J44,LOCATION!B$2:M$3,2,0)</f>
        <v>SPAIN</v>
      </c>
      <c r="L44" s="4" t="str">
        <f>INDEX(LOCATION!$A$1:$M$1,MATCH(SPORTSMEN!K44,LOCATION!$A$3:$M$3,0))</f>
        <v>Spanish</v>
      </c>
      <c r="M44" s="4" t="str">
        <f t="shared" si="2"/>
        <v>banda.isabel@gmail.com</v>
      </c>
      <c r="N44" s="35">
        <v>102.3</v>
      </c>
      <c r="O44" s="2" t="s">
        <v>213</v>
      </c>
      <c r="P44" s="2" t="s">
        <v>217</v>
      </c>
      <c r="Q44" s="3" t="str">
        <f>INDEX(SPORT!$A$2:$A$33,MATCH(SPORTSMEN!R44,SPORT!$B$2:$B$33,0))</f>
        <v>OUTDOOR</v>
      </c>
      <c r="R44" s="2" t="s">
        <v>196</v>
      </c>
      <c r="S44" s="36">
        <v>50659</v>
      </c>
    </row>
    <row r="45" spans="1:19" x14ac:dyDescent="0.3">
      <c r="A45" s="32">
        <v>44</v>
      </c>
      <c r="B45" s="3" t="str">
        <f t="shared" si="1"/>
        <v>SRA. CAROLOTA MATEOS</v>
      </c>
      <c r="C45" s="2" t="s">
        <v>109</v>
      </c>
      <c r="D45" s="2" t="s">
        <v>115</v>
      </c>
      <c r="E45" s="2"/>
      <c r="F45" s="2" t="s">
        <v>116</v>
      </c>
      <c r="G45" s="51">
        <v>23952</v>
      </c>
      <c r="H45" s="2" t="s">
        <v>30</v>
      </c>
      <c r="I45" s="2" t="s">
        <v>138</v>
      </c>
      <c r="J45" s="4" t="s">
        <v>162</v>
      </c>
      <c r="K45" s="4" t="str">
        <f>HLOOKUP(J45,LOCATION!B$2:M$3,2,0)</f>
        <v>SPAIN</v>
      </c>
      <c r="L45" s="4" t="str">
        <f>INDEX(LOCATION!$A$1:$M$1,MATCH(SPORTSMEN!K45,LOCATION!$A$3:$M$3,0))</f>
        <v>Spanish</v>
      </c>
      <c r="M45" s="4" t="str">
        <f t="shared" si="2"/>
        <v>mateos.carolota@gmail.com</v>
      </c>
      <c r="N45" s="35">
        <v>58.8</v>
      </c>
      <c r="O45" s="2" t="s">
        <v>218</v>
      </c>
      <c r="P45" s="2" t="s">
        <v>212</v>
      </c>
      <c r="Q45" s="3" t="str">
        <f>INDEX(SPORT!$A$2:$A$33,MATCH(SPORTSMEN!R45,SPORT!$B$2:$B$33,0))</f>
        <v>OUTDOOR</v>
      </c>
      <c r="R45" s="2" t="s">
        <v>202</v>
      </c>
      <c r="S45" s="36">
        <v>58215</v>
      </c>
    </row>
    <row r="46" spans="1:19" x14ac:dyDescent="0.3">
      <c r="A46" s="32">
        <v>45</v>
      </c>
      <c r="B46" s="3" t="str">
        <f t="shared" si="1"/>
        <v>MW. ELIZE PRINS</v>
      </c>
      <c r="C46" s="2" t="s">
        <v>117</v>
      </c>
      <c r="D46" s="2" t="s">
        <v>118</v>
      </c>
      <c r="E46" s="2"/>
      <c r="F46" s="2" t="s">
        <v>119</v>
      </c>
      <c r="G46" s="51">
        <v>22044</v>
      </c>
      <c r="H46" s="2" t="s">
        <v>20</v>
      </c>
      <c r="I46" s="2" t="s">
        <v>138</v>
      </c>
      <c r="J46" s="4" t="s">
        <v>165</v>
      </c>
      <c r="K46" s="4" t="str">
        <f>HLOOKUP(J46,LOCATION!B$2:M$3,2,0)</f>
        <v>NETHERLANDS</v>
      </c>
      <c r="L46" s="4" t="str">
        <f>INDEX(LOCATION!$A$1:$M$1,MATCH(SPORTSMEN!K46,LOCATION!$A$3:$M$3,0))</f>
        <v>Dutch</v>
      </c>
      <c r="M46" s="4" t="str">
        <f t="shared" si="2"/>
        <v>prins.elize@gmail.com</v>
      </c>
      <c r="N46" s="35">
        <v>63.8</v>
      </c>
      <c r="O46" s="2" t="s">
        <v>214</v>
      </c>
      <c r="P46" s="2" t="s">
        <v>217</v>
      </c>
      <c r="Q46" s="3" t="str">
        <f>INDEX(SPORT!$A$2:$A$33,MATCH(SPORTSMEN!R46,SPORT!$B$2:$B$33,0))</f>
        <v>INDOOR</v>
      </c>
      <c r="R46" s="2" t="s">
        <v>204</v>
      </c>
      <c r="S46" s="36">
        <v>39935</v>
      </c>
    </row>
    <row r="47" spans="1:19" x14ac:dyDescent="0.3">
      <c r="A47" s="32">
        <v>46</v>
      </c>
      <c r="B47" s="3" t="str">
        <f t="shared" si="1"/>
        <v>DHR. RYAN PHAM</v>
      </c>
      <c r="C47" s="2" t="s">
        <v>120</v>
      </c>
      <c r="D47" s="2" t="s">
        <v>121</v>
      </c>
      <c r="E47" s="2"/>
      <c r="F47" s="2" t="s">
        <v>122</v>
      </c>
      <c r="G47" s="51">
        <v>26940</v>
      </c>
      <c r="H47" s="2" t="s">
        <v>9</v>
      </c>
      <c r="I47" s="2" t="s">
        <v>142</v>
      </c>
      <c r="J47" s="4" t="s">
        <v>165</v>
      </c>
      <c r="K47" s="4" t="str">
        <f>HLOOKUP(J47,LOCATION!B$2:M$3,2,0)</f>
        <v>NETHERLANDS</v>
      </c>
      <c r="L47" s="4" t="str">
        <f>INDEX(LOCATION!$A$1:$M$1,MATCH(SPORTSMEN!K47,LOCATION!$A$3:$M$3,0))</f>
        <v>Dutch</v>
      </c>
      <c r="M47" s="4" t="str">
        <f t="shared" si="2"/>
        <v>pham.ryan@gmail.com</v>
      </c>
      <c r="N47" s="35">
        <v>98.6</v>
      </c>
      <c r="O47" s="2" t="s">
        <v>213</v>
      </c>
      <c r="P47" s="2" t="s">
        <v>219</v>
      </c>
      <c r="Q47" s="3" t="str">
        <f>INDEX(SPORT!$A$2:$A$33,MATCH(SPORTSMEN!R47,SPORT!$B$2:$B$33,0))</f>
        <v>OUTDOOR</v>
      </c>
      <c r="R47" s="2" t="s">
        <v>195</v>
      </c>
      <c r="S47" s="36">
        <v>44865</v>
      </c>
    </row>
    <row r="48" spans="1:19" x14ac:dyDescent="0.3">
      <c r="A48" s="32">
        <v>47</v>
      </c>
      <c r="B48" s="3" t="str">
        <f t="shared" si="1"/>
        <v>MW ELISE ROTTEVEEL</v>
      </c>
      <c r="C48" s="2" t="s">
        <v>123</v>
      </c>
      <c r="D48" s="2" t="s">
        <v>124</v>
      </c>
      <c r="E48" s="2"/>
      <c r="F48" s="2" t="s">
        <v>125</v>
      </c>
      <c r="G48" s="51">
        <v>24936</v>
      </c>
      <c r="H48" s="2" t="s">
        <v>69</v>
      </c>
      <c r="I48" s="2" t="s">
        <v>138</v>
      </c>
      <c r="J48" s="4" t="s">
        <v>165</v>
      </c>
      <c r="K48" s="4" t="str">
        <f>HLOOKUP(J48,LOCATION!B$2:M$3,2,0)</f>
        <v>NETHERLANDS</v>
      </c>
      <c r="L48" s="4" t="str">
        <f>INDEX(LOCATION!$A$1:$M$1,MATCH(SPORTSMEN!K48,LOCATION!$A$3:$M$3,0))</f>
        <v>Dutch</v>
      </c>
      <c r="M48" s="4" t="str">
        <f t="shared" si="2"/>
        <v>rotteveel.elise@gmail.com</v>
      </c>
      <c r="N48" s="35">
        <v>61.8</v>
      </c>
      <c r="O48" s="2" t="s">
        <v>218</v>
      </c>
      <c r="P48" s="2" t="s">
        <v>212</v>
      </c>
      <c r="Q48" s="3" t="str">
        <f>INDEX(SPORT!$A$2:$A$33,MATCH(SPORTSMEN!R48,SPORT!$B$2:$B$33,0))</f>
        <v>OUTDOOR</v>
      </c>
      <c r="R48" s="2" t="s">
        <v>195</v>
      </c>
      <c r="S48" s="36">
        <v>90478</v>
      </c>
    </row>
    <row r="49" spans="1:19" x14ac:dyDescent="0.3">
      <c r="A49" s="32">
        <v>48</v>
      </c>
      <c r="B49" s="3" t="str">
        <f t="shared" si="1"/>
        <v>FRU. MIRJAM SODERBERG</v>
      </c>
      <c r="C49" s="2" t="s">
        <v>126</v>
      </c>
      <c r="D49" s="2" t="s">
        <v>127</v>
      </c>
      <c r="E49" s="2"/>
      <c r="F49" s="2" t="s">
        <v>128</v>
      </c>
      <c r="G49" s="51">
        <v>35567</v>
      </c>
      <c r="H49" s="2" t="s">
        <v>20</v>
      </c>
      <c r="I49" s="2" t="s">
        <v>138</v>
      </c>
      <c r="J49" s="4" t="s">
        <v>168</v>
      </c>
      <c r="K49" s="4" t="str">
        <f>HLOOKUP(J49,LOCATION!B$2:M$3,2,0)</f>
        <v>SWEDEN</v>
      </c>
      <c r="L49" s="4" t="str">
        <f>INDEX(LOCATION!$A$1:$M$1,MATCH(SPORTSMEN!K49,LOCATION!$A$3:$M$3,0))</f>
        <v>Swedish</v>
      </c>
      <c r="M49" s="4" t="str">
        <f t="shared" si="2"/>
        <v>soderberg.mirjam@gmail.com</v>
      </c>
      <c r="N49" s="35">
        <v>50</v>
      </c>
      <c r="O49" s="2" t="s">
        <v>213</v>
      </c>
      <c r="P49" s="2" t="s">
        <v>217</v>
      </c>
      <c r="Q49" s="3" t="str">
        <f>INDEX(SPORT!$A$2:$A$33,MATCH(SPORTSMEN!R49,SPORT!$B$2:$B$33,0))</f>
        <v>OUTDOOR</v>
      </c>
      <c r="R49" s="2" t="s">
        <v>177</v>
      </c>
      <c r="S49" s="36">
        <v>38965</v>
      </c>
    </row>
    <row r="50" spans="1:19" x14ac:dyDescent="0.3">
      <c r="A50" s="32">
        <v>49</v>
      </c>
      <c r="B50" s="3" t="str">
        <f t="shared" si="1"/>
        <v>H. BERNDT PALSSON</v>
      </c>
      <c r="C50" s="2" t="s">
        <v>129</v>
      </c>
      <c r="D50" s="2" t="s">
        <v>130</v>
      </c>
      <c r="E50" s="2"/>
      <c r="F50" s="2" t="s">
        <v>131</v>
      </c>
      <c r="G50" s="51">
        <v>31832</v>
      </c>
      <c r="H50" s="2" t="s">
        <v>53</v>
      </c>
      <c r="I50" s="2" t="s">
        <v>142</v>
      </c>
      <c r="J50" s="4" t="s">
        <v>168</v>
      </c>
      <c r="K50" s="4" t="str">
        <f>HLOOKUP(J50,LOCATION!B$2:M$3,2,0)</f>
        <v>SWEDEN</v>
      </c>
      <c r="L50" s="4" t="str">
        <f>INDEX(LOCATION!$A$1:$M$1,MATCH(SPORTSMEN!K50,LOCATION!$A$3:$M$3,0))</f>
        <v>Swedish</v>
      </c>
      <c r="M50" s="4" t="str">
        <f t="shared" si="2"/>
        <v>palsson.berndt@gmail.com</v>
      </c>
      <c r="N50" s="35">
        <v>45.9</v>
      </c>
      <c r="O50" s="2" t="s">
        <v>214</v>
      </c>
      <c r="P50" s="2" t="s">
        <v>210</v>
      </c>
      <c r="Q50" s="3" t="str">
        <f>INDEX(SPORT!$A$2:$A$33,MATCH(SPORTSMEN!R50,SPORT!$B$2:$B$33,0))</f>
        <v>OUTDOOR</v>
      </c>
      <c r="R50" s="2" t="s">
        <v>205</v>
      </c>
      <c r="S50" s="36">
        <v>35387</v>
      </c>
    </row>
    <row r="51" spans="1:19" x14ac:dyDescent="0.3">
      <c r="A51" s="32">
        <v>50</v>
      </c>
      <c r="B51" s="3" t="str">
        <f t="shared" si="1"/>
        <v>SR. ADRIANO SOBRINHO</v>
      </c>
      <c r="C51" s="2" t="s">
        <v>13</v>
      </c>
      <c r="D51" s="2" t="s">
        <v>132</v>
      </c>
      <c r="E51" s="2" t="s">
        <v>133</v>
      </c>
      <c r="F51" s="2" t="s">
        <v>134</v>
      </c>
      <c r="G51" s="51">
        <v>34178</v>
      </c>
      <c r="H51" s="2" t="s">
        <v>30</v>
      </c>
      <c r="I51" s="2" t="s">
        <v>142</v>
      </c>
      <c r="J51" s="4" t="s">
        <v>169</v>
      </c>
      <c r="K51" s="4" t="str">
        <f>HLOOKUP(J51,LOCATION!B$2:M$3,2,0)</f>
        <v>BRAZIL</v>
      </c>
      <c r="L51" s="4" t="str">
        <f>INDEX(LOCATION!$A$1:$M$1,MATCH(SPORTSMEN!K51,LOCATION!$A$3:$M$3,0))</f>
        <v>Portuguese</v>
      </c>
      <c r="M51" s="4" t="str">
        <f t="shared" si="2"/>
        <v>sobrinho.adriano@gmail.com</v>
      </c>
      <c r="N51" s="35">
        <v>92.5</v>
      </c>
      <c r="O51" s="2" t="s">
        <v>209</v>
      </c>
      <c r="P51" s="2" t="s">
        <v>216</v>
      </c>
      <c r="Q51" s="3" t="str">
        <f>INDEX(SPORT!$A$2:$A$33,MATCH(SPORTSMEN!R51,SPORT!$B$2:$B$33,0))</f>
        <v>INDOOR</v>
      </c>
      <c r="R51" s="2" t="s">
        <v>206</v>
      </c>
      <c r="S51" s="36">
        <v>20532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41F15-BCC8-4721-80B6-3F46BA3BB35F}">
  <sheetPr>
    <tabColor theme="9" tint="-0.499984740745262"/>
  </sheetPr>
  <dimension ref="A1:B33"/>
  <sheetViews>
    <sheetView showGridLines="0" workbookViewId="0">
      <selection activeCell="F28" sqref="F28"/>
    </sheetView>
  </sheetViews>
  <sheetFormatPr defaultRowHeight="14.4" x14ac:dyDescent="0.3"/>
  <cols>
    <col min="1" max="1" width="17.5546875" customWidth="1"/>
    <col min="2" max="2" width="24" bestFit="1" customWidth="1"/>
  </cols>
  <sheetData>
    <row r="1" spans="1:2" x14ac:dyDescent="0.3">
      <c r="A1" s="29" t="s">
        <v>171</v>
      </c>
      <c r="B1" s="29" t="s">
        <v>172</v>
      </c>
    </row>
    <row r="2" spans="1:2" x14ac:dyDescent="0.3">
      <c r="A2" s="30" t="s">
        <v>173</v>
      </c>
      <c r="B2" s="30" t="s">
        <v>174</v>
      </c>
    </row>
    <row r="3" spans="1:2" x14ac:dyDescent="0.3">
      <c r="A3" s="31" t="s">
        <v>173</v>
      </c>
      <c r="B3" s="31" t="s">
        <v>175</v>
      </c>
    </row>
    <row r="4" spans="1:2" x14ac:dyDescent="0.3">
      <c r="A4" s="31" t="s">
        <v>176</v>
      </c>
      <c r="B4" s="31" t="s">
        <v>177</v>
      </c>
    </row>
    <row r="5" spans="1:2" x14ac:dyDescent="0.3">
      <c r="A5" s="31" t="s">
        <v>176</v>
      </c>
      <c r="B5" s="31" t="s">
        <v>178</v>
      </c>
    </row>
    <row r="6" spans="1:2" x14ac:dyDescent="0.3">
      <c r="A6" s="31" t="s">
        <v>173</v>
      </c>
      <c r="B6" s="31" t="s">
        <v>179</v>
      </c>
    </row>
    <row r="7" spans="1:2" x14ac:dyDescent="0.3">
      <c r="A7" s="31" t="s">
        <v>173</v>
      </c>
      <c r="B7" s="31" t="s">
        <v>180</v>
      </c>
    </row>
    <row r="8" spans="1:2" x14ac:dyDescent="0.3">
      <c r="A8" s="31" t="s">
        <v>176</v>
      </c>
      <c r="B8" s="31" t="s">
        <v>181</v>
      </c>
    </row>
    <row r="9" spans="1:2" x14ac:dyDescent="0.3">
      <c r="A9" s="31" t="s">
        <v>173</v>
      </c>
      <c r="B9" s="31" t="s">
        <v>182</v>
      </c>
    </row>
    <row r="10" spans="1:2" x14ac:dyDescent="0.3">
      <c r="A10" s="31" t="s">
        <v>173</v>
      </c>
      <c r="B10" s="31" t="s">
        <v>183</v>
      </c>
    </row>
    <row r="11" spans="1:2" x14ac:dyDescent="0.3">
      <c r="A11" s="31" t="s">
        <v>176</v>
      </c>
      <c r="B11" s="31" t="s">
        <v>184</v>
      </c>
    </row>
    <row r="12" spans="1:2" x14ac:dyDescent="0.3">
      <c r="A12" s="31" t="s">
        <v>176</v>
      </c>
      <c r="B12" s="31" t="s">
        <v>185</v>
      </c>
    </row>
    <row r="13" spans="1:2" x14ac:dyDescent="0.3">
      <c r="A13" s="31" t="s">
        <v>176</v>
      </c>
      <c r="B13" s="31" t="s">
        <v>186</v>
      </c>
    </row>
    <row r="14" spans="1:2" x14ac:dyDescent="0.3">
      <c r="A14" s="31" t="s">
        <v>176</v>
      </c>
      <c r="B14" s="31" t="s">
        <v>187</v>
      </c>
    </row>
    <row r="15" spans="1:2" x14ac:dyDescent="0.3">
      <c r="A15" s="31" t="s">
        <v>173</v>
      </c>
      <c r="B15" s="31" t="s">
        <v>188</v>
      </c>
    </row>
    <row r="16" spans="1:2" x14ac:dyDescent="0.3">
      <c r="A16" s="31" t="s">
        <v>173</v>
      </c>
      <c r="B16" s="31" t="s">
        <v>189</v>
      </c>
    </row>
    <row r="17" spans="1:2" x14ac:dyDescent="0.3">
      <c r="A17" s="31" t="s">
        <v>176</v>
      </c>
      <c r="B17" s="31" t="s">
        <v>190</v>
      </c>
    </row>
    <row r="18" spans="1:2" x14ac:dyDescent="0.3">
      <c r="A18" s="31" t="s">
        <v>173</v>
      </c>
      <c r="B18" s="31" t="s">
        <v>191</v>
      </c>
    </row>
    <row r="19" spans="1:2" x14ac:dyDescent="0.3">
      <c r="A19" s="31" t="s">
        <v>173</v>
      </c>
      <c r="B19" s="31" t="s">
        <v>192</v>
      </c>
    </row>
    <row r="20" spans="1:2" x14ac:dyDescent="0.3">
      <c r="A20" s="31" t="s">
        <v>176</v>
      </c>
      <c r="B20" s="31" t="s">
        <v>193</v>
      </c>
    </row>
    <row r="21" spans="1:2" x14ac:dyDescent="0.3">
      <c r="A21" s="31" t="s">
        <v>176</v>
      </c>
      <c r="B21" s="31" t="s">
        <v>194</v>
      </c>
    </row>
    <row r="22" spans="1:2" x14ac:dyDescent="0.3">
      <c r="A22" s="31" t="s">
        <v>176</v>
      </c>
      <c r="B22" s="31" t="s">
        <v>195</v>
      </c>
    </row>
    <row r="23" spans="1:2" x14ac:dyDescent="0.3">
      <c r="A23" s="31" t="s">
        <v>176</v>
      </c>
      <c r="B23" s="31" t="s">
        <v>196</v>
      </c>
    </row>
    <row r="24" spans="1:2" x14ac:dyDescent="0.3">
      <c r="A24" s="31" t="s">
        <v>173</v>
      </c>
      <c r="B24" s="31" t="s">
        <v>197</v>
      </c>
    </row>
    <row r="25" spans="1:2" x14ac:dyDescent="0.3">
      <c r="A25" s="31" t="s">
        <v>176</v>
      </c>
      <c r="B25" s="31" t="s">
        <v>198</v>
      </c>
    </row>
    <row r="26" spans="1:2" x14ac:dyDescent="0.3">
      <c r="A26" s="31" t="s">
        <v>173</v>
      </c>
      <c r="B26" s="31" t="s">
        <v>199</v>
      </c>
    </row>
    <row r="27" spans="1:2" x14ac:dyDescent="0.3">
      <c r="A27" s="31" t="s">
        <v>176</v>
      </c>
      <c r="B27" s="31" t="s">
        <v>200</v>
      </c>
    </row>
    <row r="28" spans="1:2" x14ac:dyDescent="0.3">
      <c r="A28" s="31" t="s">
        <v>176</v>
      </c>
      <c r="B28" s="31" t="s">
        <v>201</v>
      </c>
    </row>
    <row r="29" spans="1:2" x14ac:dyDescent="0.3">
      <c r="A29" s="31" t="s">
        <v>176</v>
      </c>
      <c r="B29" s="31" t="s">
        <v>202</v>
      </c>
    </row>
    <row r="30" spans="1:2" x14ac:dyDescent="0.3">
      <c r="A30" s="31" t="s">
        <v>173</v>
      </c>
      <c r="B30" s="31" t="s">
        <v>203</v>
      </c>
    </row>
    <row r="31" spans="1:2" x14ac:dyDescent="0.3">
      <c r="A31" s="31" t="s">
        <v>173</v>
      </c>
      <c r="B31" s="31" t="s">
        <v>204</v>
      </c>
    </row>
    <row r="32" spans="1:2" x14ac:dyDescent="0.3">
      <c r="A32" s="31" t="s">
        <v>176</v>
      </c>
      <c r="B32" s="31" t="s">
        <v>205</v>
      </c>
    </row>
    <row r="33" spans="1:2" x14ac:dyDescent="0.3">
      <c r="A33" s="31" t="s">
        <v>173</v>
      </c>
      <c r="B33" s="31"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30F04-6D2F-4C80-B7CE-FB044638AC57}">
  <sheetPr>
    <tabColor theme="9" tint="-0.499984740745262"/>
  </sheetPr>
  <dimension ref="A1:M3"/>
  <sheetViews>
    <sheetView showGridLines="0" workbookViewId="0">
      <selection activeCell="E29" sqref="E29"/>
    </sheetView>
  </sheetViews>
  <sheetFormatPr defaultRowHeight="14.4" x14ac:dyDescent="0.3"/>
  <cols>
    <col min="1" max="13" width="13.6640625" style="1" customWidth="1"/>
  </cols>
  <sheetData>
    <row r="1" spans="1:13" x14ac:dyDescent="0.3">
      <c r="A1" s="5" t="s">
        <v>136</v>
      </c>
      <c r="B1" s="6" t="s">
        <v>139</v>
      </c>
      <c r="C1" s="3" t="s">
        <v>143</v>
      </c>
      <c r="D1" s="3" t="s">
        <v>139</v>
      </c>
      <c r="E1" s="3" t="s">
        <v>148</v>
      </c>
      <c r="F1" s="3" t="s">
        <v>139</v>
      </c>
      <c r="G1" s="3" t="s">
        <v>148</v>
      </c>
      <c r="H1" s="3" t="s">
        <v>155</v>
      </c>
      <c r="I1" s="3" t="s">
        <v>158</v>
      </c>
      <c r="J1" s="3" t="s">
        <v>158</v>
      </c>
      <c r="K1" s="3" t="s">
        <v>163</v>
      </c>
      <c r="L1" s="3" t="s">
        <v>166</v>
      </c>
      <c r="M1" s="3" t="s">
        <v>143</v>
      </c>
    </row>
    <row r="2" spans="1:13" x14ac:dyDescent="0.3">
      <c r="A2" s="5" t="s">
        <v>137</v>
      </c>
      <c r="B2" s="3" t="s">
        <v>141</v>
      </c>
      <c r="C2" s="3" t="s">
        <v>145</v>
      </c>
      <c r="D2" s="3" t="s">
        <v>147</v>
      </c>
      <c r="E2" s="3" t="s">
        <v>150</v>
      </c>
      <c r="F2" s="3" t="s">
        <v>152</v>
      </c>
      <c r="G2" s="3" t="s">
        <v>154</v>
      </c>
      <c r="H2" s="3" t="s">
        <v>157</v>
      </c>
      <c r="I2" s="3" t="s">
        <v>160</v>
      </c>
      <c r="J2" s="3" t="s">
        <v>162</v>
      </c>
      <c r="K2" s="3" t="s">
        <v>165</v>
      </c>
      <c r="L2" s="3" t="s">
        <v>168</v>
      </c>
      <c r="M2" s="3" t="s">
        <v>169</v>
      </c>
    </row>
    <row r="3" spans="1:13" x14ac:dyDescent="0.3">
      <c r="A3" s="5" t="s">
        <v>228</v>
      </c>
      <c r="B3" s="3" t="s">
        <v>140</v>
      </c>
      <c r="C3" s="3" t="s">
        <v>144</v>
      </c>
      <c r="D3" s="3" t="s">
        <v>146</v>
      </c>
      <c r="E3" s="3" t="s">
        <v>149</v>
      </c>
      <c r="F3" s="3" t="s">
        <v>151</v>
      </c>
      <c r="G3" s="3" t="s">
        <v>153</v>
      </c>
      <c r="H3" s="3" t="s">
        <v>156</v>
      </c>
      <c r="I3" s="3" t="s">
        <v>159</v>
      </c>
      <c r="J3" s="3" t="s">
        <v>161</v>
      </c>
      <c r="K3" s="3" t="s">
        <v>164</v>
      </c>
      <c r="L3" s="3" t="s">
        <v>167</v>
      </c>
      <c r="M3" s="3"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Question 1</vt:lpstr>
      <vt:lpstr>Question 2</vt:lpstr>
      <vt:lpstr>Question 3</vt:lpstr>
      <vt:lpstr>ANALYSIS</vt:lpstr>
      <vt:lpstr>REPORT</vt:lpstr>
      <vt:lpstr>SPORTSMEN</vt:lpstr>
      <vt:lpstr>SPORT</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DELL</cp:lastModifiedBy>
  <dcterms:created xsi:type="dcterms:W3CDTF">2019-05-28T07:07:38Z</dcterms:created>
  <dcterms:modified xsi:type="dcterms:W3CDTF">2021-03-11T08:19:21Z</dcterms:modified>
</cp:coreProperties>
</file>