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leine\Documents\GitHub\Projet MIMO\python\"/>
    </mc:Choice>
  </mc:AlternateContent>
  <bookViews>
    <workbookView xWindow="0" yWindow="0" windowWidth="20490" windowHeight="8340" tabRatio="670" activeTab="1"/>
  </bookViews>
  <sheets>
    <sheet name="Projet 1" sheetId="1" r:id="rId1"/>
    <sheet name="Feuil2" sheetId="7" r:id="rId2"/>
    <sheet name="Feuil1" sheetId="6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</definedNames>
  <calcPr calcId="152511" concurrentCalc="0"/>
</workbook>
</file>

<file path=xl/calcChain.xml><?xml version="1.0" encoding="utf-8"?>
<calcChain xmlns="http://schemas.openxmlformats.org/spreadsheetml/2006/main">
  <c r="E31" i="7" l="1"/>
  <c r="E32" i="7"/>
  <c r="E33" i="7"/>
  <c r="E34" i="7"/>
  <c r="E28" i="7"/>
  <c r="E26" i="7"/>
  <c r="E27" i="7"/>
  <c r="E25" i="7"/>
  <c r="K6" i="6"/>
  <c r="K7" i="6"/>
  <c r="K5" i="6"/>
  <c r="D8" i="6"/>
  <c r="C8" i="6"/>
  <c r="C14" i="6"/>
  <c r="E21" i="7"/>
  <c r="E22" i="7"/>
  <c r="E15" i="7"/>
  <c r="E16" i="7"/>
  <c r="E12" i="1"/>
  <c r="E30" i="7"/>
  <c r="E18" i="7"/>
  <c r="E19" i="7"/>
  <c r="E20" i="7"/>
  <c r="E24" i="7"/>
  <c r="E13" i="7"/>
  <c r="E14" i="7"/>
  <c r="E12" i="7"/>
  <c r="BJ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G13" i="1"/>
  <c r="G34" i="1"/>
  <c r="G35" i="1"/>
  <c r="G36" i="1"/>
  <c r="G37" i="1"/>
  <c r="G38" i="1"/>
  <c r="G39" i="1"/>
  <c r="G40" i="1"/>
  <c r="G41" i="1"/>
  <c r="H7" i="1"/>
  <c r="H8" i="1"/>
  <c r="I7" i="1"/>
  <c r="G27" i="1"/>
  <c r="G28" i="1"/>
  <c r="J7" i="1"/>
  <c r="I10" i="1"/>
  <c r="I9" i="1"/>
  <c r="I8" i="1"/>
  <c r="G29" i="1"/>
  <c r="G31" i="1"/>
  <c r="G32" i="1"/>
  <c r="G30" i="1"/>
  <c r="G33" i="1"/>
  <c r="G2" i="1"/>
  <c r="K7" i="1"/>
  <c r="J10" i="1"/>
  <c r="J9" i="1"/>
  <c r="J8" i="1"/>
  <c r="G12" i="1"/>
  <c r="G22" i="1"/>
  <c r="G24" i="1"/>
  <c r="G20" i="1"/>
  <c r="G23" i="1"/>
  <c r="G26" i="1"/>
  <c r="G25" i="1"/>
  <c r="G21" i="1"/>
  <c r="G19" i="1"/>
  <c r="G18" i="1"/>
  <c r="H9" i="1"/>
  <c r="L7" i="1"/>
  <c r="K10" i="1"/>
  <c r="K9" i="1"/>
  <c r="K8" i="1"/>
  <c r="G17" i="1"/>
  <c r="G15" i="1"/>
  <c r="G16" i="1"/>
  <c r="G14" i="1"/>
  <c r="H10" i="1"/>
  <c r="L10" i="1"/>
  <c r="L9" i="1"/>
  <c r="L8" i="1"/>
  <c r="M7" i="1"/>
  <c r="N7" i="1"/>
  <c r="M10" i="1"/>
  <c r="M9" i="1"/>
  <c r="M8" i="1"/>
  <c r="N9" i="1"/>
  <c r="N8" i="1"/>
  <c r="O7" i="1"/>
  <c r="N10" i="1"/>
  <c r="O9" i="1"/>
  <c r="O8" i="1"/>
  <c r="O10" i="1"/>
  <c r="P7" i="1"/>
  <c r="P9" i="1"/>
  <c r="P8" i="1"/>
  <c r="Q7" i="1"/>
  <c r="P10" i="1"/>
  <c r="Q10" i="1"/>
  <c r="Q9" i="1"/>
  <c r="Q8" i="1"/>
  <c r="R7" i="1"/>
  <c r="S7" i="1"/>
  <c r="R10" i="1"/>
  <c r="R9" i="1"/>
  <c r="R8" i="1"/>
  <c r="T7" i="1"/>
  <c r="S10" i="1"/>
  <c r="S9" i="1"/>
  <c r="S8" i="1"/>
  <c r="T9" i="1"/>
  <c r="T8" i="1"/>
  <c r="U7" i="1"/>
  <c r="T10" i="1"/>
  <c r="U10" i="1"/>
  <c r="U9" i="1"/>
  <c r="U8" i="1"/>
  <c r="V7" i="1"/>
  <c r="V9" i="1"/>
  <c r="V8" i="1"/>
  <c r="W7" i="1"/>
  <c r="V10" i="1"/>
  <c r="W9" i="1"/>
  <c r="W8" i="1"/>
  <c r="W10" i="1"/>
  <c r="X7" i="1"/>
  <c r="X10" i="1"/>
  <c r="X9" i="1"/>
  <c r="X8" i="1"/>
  <c r="Y7" i="1"/>
  <c r="Z7" i="1"/>
  <c r="Y10" i="1"/>
  <c r="Y9" i="1"/>
  <c r="Y8" i="1"/>
  <c r="Z9" i="1"/>
  <c r="Z8" i="1"/>
  <c r="AA7" i="1"/>
  <c r="Z10" i="1"/>
  <c r="AB7" i="1"/>
  <c r="AA9" i="1"/>
  <c r="AA8" i="1"/>
  <c r="AA10" i="1"/>
  <c r="AB10" i="1"/>
  <c r="AB9" i="1"/>
  <c r="AB8" i="1"/>
  <c r="AC7" i="1"/>
  <c r="AD7" i="1"/>
  <c r="AC10" i="1"/>
  <c r="AC9" i="1"/>
  <c r="AC8" i="1"/>
  <c r="AD9" i="1"/>
  <c r="AD8" i="1"/>
  <c r="AE7" i="1"/>
  <c r="AD10" i="1"/>
  <c r="AE9" i="1"/>
  <c r="AE8" i="1"/>
  <c r="AF7" i="1"/>
  <c r="AE10" i="1"/>
  <c r="AF10" i="1"/>
  <c r="AG7" i="1"/>
  <c r="AF9" i="1"/>
  <c r="AF8" i="1"/>
  <c r="AG10" i="1"/>
  <c r="AG9" i="1"/>
  <c r="AG8" i="1"/>
  <c r="AH7" i="1"/>
  <c r="AI7" i="1"/>
  <c r="AH10" i="1"/>
  <c r="AH9" i="1"/>
  <c r="AH8" i="1"/>
  <c r="AJ7" i="1"/>
  <c r="AI9" i="1"/>
  <c r="AI8" i="1"/>
  <c r="AI10" i="1"/>
  <c r="AJ10" i="1"/>
  <c r="AJ9" i="1"/>
  <c r="AJ8" i="1"/>
  <c r="AK7" i="1"/>
  <c r="AK10" i="1"/>
  <c r="AK9" i="1"/>
  <c r="AK8" i="1"/>
  <c r="AL7" i="1"/>
  <c r="AM7" i="1"/>
  <c r="AL10" i="1"/>
  <c r="AL9" i="1"/>
  <c r="AL8" i="1"/>
  <c r="AN7" i="1"/>
  <c r="AM10" i="1"/>
  <c r="AM9" i="1"/>
  <c r="AM8" i="1"/>
  <c r="AN9" i="1"/>
  <c r="AN8" i="1"/>
  <c r="AO7" i="1"/>
  <c r="AN10" i="1"/>
  <c r="AO10" i="1"/>
  <c r="AO9" i="1"/>
  <c r="AO8" i="1"/>
  <c r="AP7" i="1"/>
  <c r="AP9" i="1"/>
  <c r="AP8" i="1"/>
  <c r="AQ7" i="1"/>
  <c r="AP10" i="1"/>
  <c r="AR7" i="1"/>
  <c r="AQ9" i="1"/>
  <c r="AQ8" i="1"/>
  <c r="AQ10" i="1"/>
  <c r="AR10" i="1"/>
  <c r="AR9" i="1"/>
  <c r="AR8" i="1"/>
  <c r="AS7" i="1"/>
  <c r="AT7" i="1"/>
  <c r="AS10" i="1"/>
  <c r="AS9" i="1"/>
  <c r="AS8" i="1"/>
  <c r="AT9" i="1"/>
  <c r="AT8" i="1"/>
  <c r="AU7" i="1"/>
  <c r="AT10" i="1"/>
  <c r="AU9" i="1"/>
  <c r="AU8" i="1"/>
  <c r="AV7" i="1"/>
  <c r="AU10" i="1"/>
  <c r="AV10" i="1"/>
  <c r="AV9" i="1"/>
  <c r="AV8" i="1"/>
  <c r="AW7" i="1"/>
  <c r="AX7" i="1"/>
  <c r="AW10" i="1"/>
  <c r="AW9" i="1"/>
  <c r="AW8" i="1"/>
  <c r="AX9" i="1"/>
  <c r="AX8" i="1"/>
  <c r="AY7" i="1"/>
  <c r="AX10" i="1"/>
  <c r="AZ7" i="1"/>
  <c r="AY9" i="1"/>
  <c r="AY8" i="1"/>
  <c r="AY10" i="1"/>
  <c r="AZ10" i="1"/>
  <c r="AZ9" i="1"/>
  <c r="AZ8" i="1"/>
  <c r="BA7" i="1"/>
  <c r="BB7" i="1"/>
  <c r="BA10" i="1"/>
  <c r="BA9" i="1"/>
  <c r="BA8" i="1"/>
  <c r="BB9" i="1"/>
  <c r="BB8" i="1"/>
  <c r="BC7" i="1"/>
  <c r="BB10" i="1"/>
  <c r="BC9" i="1"/>
  <c r="BC8" i="1"/>
  <c r="BD7" i="1"/>
  <c r="BC10" i="1"/>
  <c r="BD10" i="1"/>
  <c r="BD9" i="1"/>
  <c r="BD8" i="1"/>
  <c r="BE7" i="1"/>
  <c r="BF7" i="1"/>
  <c r="BE10" i="1"/>
  <c r="BE9" i="1"/>
  <c r="BE8" i="1"/>
  <c r="BF9" i="1"/>
  <c r="BF8" i="1"/>
  <c r="BG7" i="1"/>
  <c r="BF10" i="1"/>
  <c r="BH7" i="1"/>
  <c r="BG9" i="1"/>
  <c r="BG8" i="1"/>
  <c r="BG10" i="1"/>
  <c r="BH10" i="1"/>
  <c r="BH9" i="1"/>
  <c r="BH8" i="1"/>
  <c r="BI7" i="1"/>
  <c r="BJ7" i="1"/>
  <c r="BI10" i="1"/>
  <c r="BI9" i="1"/>
  <c r="BI8" i="1"/>
  <c r="BJ9" i="1"/>
  <c r="BK7" i="1"/>
  <c r="BJ10" i="1"/>
  <c r="BK9" i="1"/>
  <c r="BK8" i="1"/>
  <c r="BL7" i="1"/>
  <c r="BK10" i="1"/>
  <c r="BL10" i="1"/>
  <c r="BL9" i="1"/>
  <c r="BL8" i="1"/>
  <c r="BM7" i="1"/>
  <c r="BN7" i="1"/>
  <c r="BM10" i="1"/>
  <c r="BM9" i="1"/>
  <c r="BM8" i="1"/>
  <c r="BN9" i="1"/>
  <c r="BN8" i="1"/>
  <c r="BO7" i="1"/>
  <c r="BN10" i="1"/>
  <c r="BO9" i="1"/>
  <c r="BO8" i="1"/>
  <c r="BO10" i="1"/>
</calcChain>
</file>

<file path=xl/sharedStrings.xml><?xml version="1.0" encoding="utf-8"?>
<sst xmlns="http://schemas.openxmlformats.org/spreadsheetml/2006/main" count="161" uniqueCount="128">
  <si>
    <t>Projet</t>
  </si>
  <si>
    <t>Date de début</t>
  </si>
  <si>
    <t>Durée</t>
  </si>
  <si>
    <t>Date de fin</t>
  </si>
  <si>
    <t>Tâche 1</t>
  </si>
  <si>
    <t>L</t>
  </si>
  <si>
    <t>M</t>
  </si>
  <si>
    <t>J</t>
  </si>
  <si>
    <t>V</t>
  </si>
  <si>
    <t>S</t>
  </si>
  <si>
    <t>D</t>
  </si>
  <si>
    <t>Sous-tâche 1</t>
  </si>
  <si>
    <t>Sous-tâche 2</t>
  </si>
  <si>
    <t>Sous-tâche 3</t>
  </si>
  <si>
    <t>Sous-tâche 4</t>
  </si>
  <si>
    <t>Sous-tâche 5</t>
  </si>
  <si>
    <t>Sous-tâche 6</t>
  </si>
  <si>
    <t>Sous-tâche 7</t>
  </si>
  <si>
    <t>Sous-tâche 8</t>
  </si>
  <si>
    <t>Sous-tâche 9</t>
  </si>
  <si>
    <t>Sous-tâche 10</t>
  </si>
  <si>
    <t>Sous-tâche 11</t>
  </si>
  <si>
    <t>Sous-tâche 12</t>
  </si>
  <si>
    <t>Sous-tâche 13</t>
  </si>
  <si>
    <t>Sous-tâche 14</t>
  </si>
  <si>
    <t>Sous-tâche 15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</si>
  <si>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</si>
  <si>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</si>
  <si>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</si>
  <si>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</si>
  <si>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</si>
  <si>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</si>
  <si>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</si>
  <si>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</si>
  <si>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</si>
  <si>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</si>
  <si>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</si>
  <si>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</si>
  <si>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</si>
  <si>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</si>
  <si>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</si>
  <si>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</si>
  <si>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</si>
  <si>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</si>
  <si>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</si>
  <si>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</si>
  <si>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</si>
  <si>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</si>
  <si>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</si>
  <si>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</si>
  <si>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</si>
  <si>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</si>
  <si>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</si>
  <si>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</si>
  <si>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</si>
  <si>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</si>
  <si>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Sous-tâche 16</t>
  </si>
  <si>
    <t>Sous-tâche 17</t>
  </si>
  <si>
    <t>Sous-tâche 18</t>
  </si>
  <si>
    <t>Sous-tâche 19</t>
  </si>
  <si>
    <t>Sous-tâche 20</t>
  </si>
  <si>
    <t>Sous-tâche 21</t>
  </si>
  <si>
    <t>Sous-tâche 22</t>
  </si>
  <si>
    <t>Sous-tâche 23</t>
  </si>
  <si>
    <t>Sous-tâche 24</t>
  </si>
  <si>
    <t>Sous-tâche 25</t>
  </si>
  <si>
    <t>Sous-tâche 26</t>
  </si>
  <si>
    <t>Sous-tâche 27</t>
  </si>
  <si>
    <t>Sous-tâche 28</t>
  </si>
  <si>
    <t>Sous-tâche 29</t>
  </si>
  <si>
    <t>Sous-tâche 30</t>
  </si>
  <si>
    <t>Jours ouvrés uniquement</t>
  </si>
  <si>
    <t>OUI</t>
  </si>
  <si>
    <t>NON</t>
  </si>
  <si>
    <t>Détails du projet</t>
  </si>
  <si>
    <t>Chef de projet</t>
  </si>
  <si>
    <t>Commentaires</t>
  </si>
  <si>
    <t>Article Apprendre-Excel.fr</t>
  </si>
  <si>
    <t>Cédric GUERIN</t>
  </si>
  <si>
    <t>Tâches</t>
  </si>
  <si>
    <t>Réalisé</t>
  </si>
  <si>
    <t>Cadrage</t>
  </si>
  <si>
    <t>Processus1</t>
  </si>
  <si>
    <t>Processus2</t>
  </si>
  <si>
    <t>Processus3</t>
  </si>
  <si>
    <t>Conception</t>
  </si>
  <si>
    <t>Realisation</t>
  </si>
  <si>
    <t>Test</t>
  </si>
  <si>
    <t>AVRIL</t>
  </si>
  <si>
    <t>MAI</t>
  </si>
  <si>
    <t>JUIN</t>
  </si>
  <si>
    <t>JUIL.</t>
  </si>
  <si>
    <t>Taches</t>
  </si>
  <si>
    <t>date de debut</t>
  </si>
  <si>
    <t>date de fin</t>
  </si>
  <si>
    <t>nombre de jours</t>
  </si>
  <si>
    <t>Processus 1</t>
  </si>
  <si>
    <t>2.1</t>
  </si>
  <si>
    <t>2.2</t>
  </si>
  <si>
    <t>2.3</t>
  </si>
  <si>
    <t>CADRAGE</t>
  </si>
  <si>
    <t>CONCEPTION</t>
  </si>
  <si>
    <t>REALISATION</t>
  </si>
  <si>
    <t>3.2</t>
  </si>
  <si>
    <t>3.3</t>
  </si>
  <si>
    <t>3.1</t>
  </si>
  <si>
    <t>4.1</t>
  </si>
  <si>
    <t>4.2</t>
  </si>
  <si>
    <t>4.3</t>
  </si>
  <si>
    <t>5.1</t>
  </si>
  <si>
    <t>TEST</t>
  </si>
  <si>
    <t>Processus4</t>
  </si>
  <si>
    <t>Processus5</t>
  </si>
  <si>
    <t>2.4</t>
  </si>
  <si>
    <t>2.5</t>
  </si>
  <si>
    <t>PROJET</t>
  </si>
  <si>
    <t>WORD CLOUD</t>
  </si>
  <si>
    <t>RIBER BAUER BIMAI</t>
  </si>
  <si>
    <t>DATE DE DEBUT</t>
  </si>
  <si>
    <r>
      <rPr>
        <u/>
        <sz val="11"/>
        <color theme="1"/>
        <rFont val="Calibri"/>
        <family val="2"/>
        <scheme val="minor"/>
      </rPr>
      <t>Commentaires</t>
    </r>
    <r>
      <rPr>
        <sz val="11"/>
        <color theme="1"/>
        <rFont val="Calibri"/>
        <family val="2"/>
        <scheme val="minor"/>
      </rPr>
      <t xml:space="preserve">: </t>
    </r>
  </si>
  <si>
    <t>PILOTAGE</t>
  </si>
  <si>
    <t>VERIFICATION/TESTS</t>
  </si>
  <si>
    <t>total</t>
  </si>
  <si>
    <t>date debut</t>
  </si>
  <si>
    <t>date fin</t>
  </si>
  <si>
    <t>jour total</t>
  </si>
  <si>
    <t>Pilotage</t>
  </si>
  <si>
    <t>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</si>
</sst>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 applyAlignment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0" fillId="0" borderId="0" xfId="0" applyNumberFormat="1"/>
    <xf numFmtId="14" fontId="3" fillId="0" borderId="0" xfId="0" applyNumberFormat="1" applyFont="1" applyFill="1" applyAlignment="1">
      <alignment horizontal="left"/>
    </xf>
    <xf numFmtId="14" fontId="0" fillId="0" borderId="9" xfId="0" applyNumberFormat="1" applyBorder="1" applyAlignment="1">
      <alignment textRotation="90"/>
    </xf>
    <xf numFmtId="9" fontId="11" fillId="0" borderId="0" xfId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2" fillId="0" borderId="0" xfId="0" applyFont="1" applyProtection="1">
      <protection locked="0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4" fontId="2" fillId="4" borderId="0" xfId="1" applyNumberFormat="1" applyFont="1" applyFill="1"/>
    <xf numFmtId="0" fontId="2" fillId="4" borderId="0" xfId="0" applyFont="1" applyFill="1"/>
    <xf numFmtId="14" fontId="2" fillId="4" borderId="0" xfId="0" applyNumberFormat="1" applyFont="1" applyFill="1"/>
    <xf numFmtId="14" fontId="2" fillId="5" borderId="0" xfId="1" applyNumberFormat="1" applyFont="1" applyFill="1"/>
    <xf numFmtId="0" fontId="2" fillId="5" borderId="0" xfId="0" applyFont="1" applyFill="1"/>
    <xf numFmtId="14" fontId="2" fillId="5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14" fontId="2" fillId="7" borderId="0" xfId="1" applyNumberFormat="1" applyFont="1" applyFill="1"/>
    <xf numFmtId="14" fontId="2" fillId="7" borderId="0" xfId="0" applyNumberFormat="1" applyFont="1" applyFill="1"/>
    <xf numFmtId="9" fontId="3" fillId="8" borderId="3" xfId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/>
    </xf>
    <xf numFmtId="0" fontId="10" fillId="8" borderId="0" xfId="0" applyFont="1" applyFill="1"/>
    <xf numFmtId="14" fontId="2" fillId="6" borderId="0" xfId="1" applyNumberFormat="1" applyFont="1" applyFill="1"/>
    <xf numFmtId="14" fontId="2" fillId="6" borderId="0" xfId="0" applyNumberFormat="1" applyFont="1" applyFill="1"/>
    <xf numFmtId="0" fontId="2" fillId="3" borderId="0" xfId="0" applyFont="1" applyFill="1"/>
    <xf numFmtId="14" fontId="2" fillId="3" borderId="0" xfId="1" applyNumberFormat="1" applyFont="1" applyFill="1"/>
    <xf numFmtId="14" fontId="2" fillId="3" borderId="0" xfId="0" applyNumberFormat="1" applyFont="1" applyFill="1"/>
    <xf numFmtId="14" fontId="2" fillId="0" borderId="0" xfId="0" applyNumberFormat="1" applyFont="1" applyFill="1"/>
    <xf numFmtId="14" fontId="0" fillId="10" borderId="9" xfId="0" applyNumberFormat="1" applyFill="1" applyBorder="1" applyAlignment="1">
      <alignment textRotation="90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left" textRotation="90"/>
    </xf>
    <xf numFmtId="0" fontId="0" fillId="0" borderId="12" xfId="0" applyBorder="1" applyAlignment="1">
      <alignment vertical="top" wrapText="1"/>
    </xf>
    <xf numFmtId="0" fontId="2" fillId="0" borderId="0" xfId="0" applyFont="1" applyFill="1" applyAlignment="1">
      <alignment horizontal="left"/>
    </xf>
    <xf numFmtId="0" fontId="5" fillId="0" borderId="0" xfId="0" applyNumberFormat="1" applyFont="1" applyFill="1" applyBorder="1" applyAlignment="1"/>
    <xf numFmtId="0" fontId="4" fillId="0" borderId="0" xfId="0" applyFont="1" applyFill="1" applyAlignment="1"/>
    <xf numFmtId="14" fontId="0" fillId="0" borderId="0" xfId="0" applyNumberFormat="1"/>
    <xf numFmtId="0" fontId="4" fillId="0" borderId="10" xfId="0" applyFont="1" applyFill="1" applyBorder="1" applyAlignment="1"/>
    <xf numFmtId="0" fontId="0" fillId="9" borderId="0" xfId="0" applyFill="1"/>
    <xf numFmtId="9" fontId="0" fillId="9" borderId="0" xfId="0" applyNumberFormat="1" applyFill="1"/>
    <xf numFmtId="14" fontId="2" fillId="0" borderId="14" xfId="1" applyNumberFormat="1" applyFont="1" applyFill="1" applyBorder="1"/>
    <xf numFmtId="0" fontId="2" fillId="0" borderId="14" xfId="0" applyFont="1" applyBorder="1"/>
    <xf numFmtId="0" fontId="0" fillId="0" borderId="14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/>
    <xf numFmtId="0" fontId="0" fillId="0" borderId="14" xfId="0" applyFill="1" applyBorder="1"/>
    <xf numFmtId="0" fontId="4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E12" sqref="E12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16384" width="11" style="1"/>
  </cols>
  <sheetData>
    <row r="1" spans="1:67" ht="15" x14ac:dyDescent="0.25">
      <c r="A1" s="45" t="s">
        <v>74</v>
      </c>
      <c r="B1" s="45"/>
      <c r="C1" s="46"/>
      <c r="D1" s="46"/>
      <c r="E1" s="46"/>
      <c r="G1" s="1">
        <v>15</v>
      </c>
    </row>
    <row r="2" spans="1:67" ht="12" x14ac:dyDescent="0.2">
      <c r="A2" s="47" t="s">
        <v>0</v>
      </c>
      <c r="B2" s="47"/>
      <c r="C2" s="44" t="s">
        <v>77</v>
      </c>
      <c r="D2" s="44"/>
      <c r="E2" s="44"/>
      <c r="G2" s="3">
        <f ca="1">TODAY()</f>
        <v>42487</v>
      </c>
    </row>
    <row r="3" spans="1:67" ht="12" x14ac:dyDescent="0.2">
      <c r="A3" s="47" t="s">
        <v>75</v>
      </c>
      <c r="B3" s="47"/>
      <c r="C3" s="44" t="s">
        <v>78</v>
      </c>
      <c r="D3" s="44"/>
      <c r="E3" s="44"/>
      <c r="G3" s="3"/>
    </row>
    <row r="4" spans="1:67" ht="10.5" customHeight="1" x14ac:dyDescent="0.2">
      <c r="A4" s="48"/>
      <c r="B4" s="49"/>
      <c r="C4" s="26"/>
      <c r="D4" s="27"/>
      <c r="E4" s="28"/>
      <c r="G4" s="3"/>
    </row>
    <row r="5" spans="1:67" ht="12" x14ac:dyDescent="0.2">
      <c r="A5" s="47" t="s">
        <v>71</v>
      </c>
      <c r="B5" s="47"/>
      <c r="C5" s="35" t="s">
        <v>72</v>
      </c>
      <c r="D5" s="29"/>
      <c r="E5" s="33"/>
      <c r="G5" s="3"/>
    </row>
    <row r="6" spans="1:67" ht="12" x14ac:dyDescent="0.2">
      <c r="A6" s="47" t="s">
        <v>1</v>
      </c>
      <c r="B6" s="47"/>
      <c r="C6" s="30">
        <v>42472</v>
      </c>
      <c r="D6" s="29"/>
      <c r="E6" s="33"/>
      <c r="G6" s="3"/>
    </row>
    <row r="7" spans="1:67" s="4" customFormat="1" ht="35.25" customHeight="1" x14ac:dyDescent="0.2">
      <c r="A7" s="41" t="s">
        <v>76</v>
      </c>
      <c r="B7" s="42"/>
      <c r="C7" s="42"/>
      <c r="D7" s="42"/>
      <c r="E7" s="43"/>
      <c r="F7" s="18"/>
      <c r="G7" s="15"/>
      <c r="H7" s="5">
        <f>C6+G1</f>
        <v>42487</v>
      </c>
      <c r="I7" s="6">
        <f>H7+1</f>
        <v>42488</v>
      </c>
      <c r="J7" s="6">
        <f t="shared" ref="J7:BO7" si="0">I7+1</f>
        <v>42489</v>
      </c>
      <c r="K7" s="6">
        <f t="shared" si="0"/>
        <v>42490</v>
      </c>
      <c r="L7" s="6">
        <f t="shared" si="0"/>
        <v>42491</v>
      </c>
      <c r="M7" s="6">
        <f t="shared" si="0"/>
        <v>42492</v>
      </c>
      <c r="N7" s="6">
        <f t="shared" si="0"/>
        <v>42493</v>
      </c>
      <c r="O7" s="6">
        <f t="shared" si="0"/>
        <v>42494</v>
      </c>
      <c r="P7" s="6">
        <f t="shared" si="0"/>
        <v>42495</v>
      </c>
      <c r="Q7" s="6">
        <f t="shared" si="0"/>
        <v>42496</v>
      </c>
      <c r="R7" s="6">
        <f t="shared" si="0"/>
        <v>42497</v>
      </c>
      <c r="S7" s="6">
        <f t="shared" si="0"/>
        <v>42498</v>
      </c>
      <c r="T7" s="6">
        <f t="shared" si="0"/>
        <v>42499</v>
      </c>
      <c r="U7" s="6">
        <f t="shared" si="0"/>
        <v>42500</v>
      </c>
      <c r="V7" s="6">
        <f t="shared" si="0"/>
        <v>42501</v>
      </c>
      <c r="W7" s="6">
        <f t="shared" si="0"/>
        <v>42502</v>
      </c>
      <c r="X7" s="6">
        <f t="shared" si="0"/>
        <v>42503</v>
      </c>
      <c r="Y7" s="6">
        <f t="shared" si="0"/>
        <v>42504</v>
      </c>
      <c r="Z7" s="6">
        <f t="shared" si="0"/>
        <v>42505</v>
      </c>
      <c r="AA7" s="6">
        <f t="shared" si="0"/>
        <v>42506</v>
      </c>
      <c r="AB7" s="6">
        <f t="shared" si="0"/>
        <v>42507</v>
      </c>
      <c r="AC7" s="6">
        <f t="shared" si="0"/>
        <v>42508</v>
      </c>
      <c r="AD7" s="6">
        <f t="shared" si="0"/>
        <v>42509</v>
      </c>
      <c r="AE7" s="6">
        <f t="shared" si="0"/>
        <v>42510</v>
      </c>
      <c r="AF7" s="6">
        <f t="shared" si="0"/>
        <v>42511</v>
      </c>
      <c r="AG7" s="6">
        <f t="shared" si="0"/>
        <v>42512</v>
      </c>
      <c r="AH7" s="6">
        <f t="shared" si="0"/>
        <v>42513</v>
      </c>
      <c r="AI7" s="6">
        <f t="shared" si="0"/>
        <v>42514</v>
      </c>
      <c r="AJ7" s="6">
        <f t="shared" si="0"/>
        <v>42515</v>
      </c>
      <c r="AK7" s="6">
        <f t="shared" si="0"/>
        <v>42516</v>
      </c>
      <c r="AL7" s="6">
        <f t="shared" si="0"/>
        <v>42517</v>
      </c>
      <c r="AM7" s="6">
        <f t="shared" si="0"/>
        <v>42518</v>
      </c>
      <c r="AN7" s="6">
        <f t="shared" si="0"/>
        <v>42519</v>
      </c>
      <c r="AO7" s="6">
        <f t="shared" si="0"/>
        <v>42520</v>
      </c>
      <c r="AP7" s="6">
        <f t="shared" si="0"/>
        <v>42521</v>
      </c>
      <c r="AQ7" s="6">
        <f t="shared" si="0"/>
        <v>42522</v>
      </c>
      <c r="AR7" s="6">
        <f t="shared" si="0"/>
        <v>42523</v>
      </c>
      <c r="AS7" s="6">
        <f t="shared" si="0"/>
        <v>42524</v>
      </c>
      <c r="AT7" s="6">
        <f t="shared" si="0"/>
        <v>42525</v>
      </c>
      <c r="AU7" s="6">
        <f t="shared" si="0"/>
        <v>42526</v>
      </c>
      <c r="AV7" s="6">
        <f t="shared" si="0"/>
        <v>42527</v>
      </c>
      <c r="AW7" s="6">
        <f t="shared" si="0"/>
        <v>42528</v>
      </c>
      <c r="AX7" s="6">
        <f t="shared" si="0"/>
        <v>42529</v>
      </c>
      <c r="AY7" s="6">
        <f t="shared" si="0"/>
        <v>42530</v>
      </c>
      <c r="AZ7" s="6">
        <f t="shared" si="0"/>
        <v>42531</v>
      </c>
      <c r="BA7" s="6">
        <f t="shared" si="0"/>
        <v>42532</v>
      </c>
      <c r="BB7" s="6">
        <f t="shared" si="0"/>
        <v>42533</v>
      </c>
      <c r="BC7" s="6">
        <f t="shared" si="0"/>
        <v>42534</v>
      </c>
      <c r="BD7" s="6">
        <f t="shared" si="0"/>
        <v>42535</v>
      </c>
      <c r="BE7" s="6">
        <f t="shared" si="0"/>
        <v>42536</v>
      </c>
      <c r="BF7" s="6">
        <f t="shared" si="0"/>
        <v>42537</v>
      </c>
      <c r="BG7" s="6">
        <f t="shared" si="0"/>
        <v>42538</v>
      </c>
      <c r="BH7" s="6">
        <f t="shared" si="0"/>
        <v>42539</v>
      </c>
      <c r="BI7" s="6">
        <f t="shared" si="0"/>
        <v>42540</v>
      </c>
      <c r="BJ7" s="6">
        <f t="shared" si="0"/>
        <v>42541</v>
      </c>
      <c r="BK7" s="6">
        <f t="shared" si="0"/>
        <v>42542</v>
      </c>
      <c r="BL7" s="6">
        <f t="shared" si="0"/>
        <v>42543</v>
      </c>
      <c r="BM7" s="6">
        <f t="shared" si="0"/>
        <v>42544</v>
      </c>
      <c r="BN7" s="6">
        <f t="shared" si="0"/>
        <v>42545</v>
      </c>
      <c r="BO7" s="6">
        <f t="shared" si="0"/>
        <v>42546</v>
      </c>
    </row>
    <row r="8" spans="1:67" s="7" customFormat="1" ht="28.5" customHeight="1" x14ac:dyDescent="0.2">
      <c r="D8" s="8"/>
      <c r="F8" s="19"/>
      <c r="G8" s="16"/>
      <c r="H8" s="9" t="str">
        <f>"S "&amp;WEEKNUM(H7,2)</f>
        <v>S 18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/>
      </c>
      <c r="M8" s="9" t="str">
        <f t="shared" si="2"/>
        <v>S 19</v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/>
      </c>
      <c r="T8" s="9" t="str">
        <f t="shared" si="2"/>
        <v>S 20</v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/>
      </c>
      <c r="AA8" s="9" t="str">
        <f t="shared" si="2"/>
        <v>S 21</v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/>
      </c>
      <c r="AH8" s="9" t="str">
        <f t="shared" si="2"/>
        <v>S 22</v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/>
      </c>
      <c r="AO8" s="9" t="str">
        <f t="shared" si="2"/>
        <v>S 23</v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/>
      </c>
      <c r="AV8" s="9" t="str">
        <f t="shared" si="2"/>
        <v>S 24</v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/>
      </c>
      <c r="BC8" s="9" t="str">
        <f t="shared" si="2"/>
        <v>S 25</v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/>
      </c>
      <c r="BJ8" s="9" t="str">
        <f t="shared" si="2"/>
        <v>S 26</v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39" t="s">
        <v>79</v>
      </c>
      <c r="C9" s="39" t="s">
        <v>1</v>
      </c>
      <c r="D9" s="40" t="s">
        <v>2</v>
      </c>
      <c r="E9" s="39" t="s">
        <v>3</v>
      </c>
      <c r="F9" s="38" t="s">
        <v>80</v>
      </c>
      <c r="G9" s="17"/>
      <c r="H9" s="10" t="str">
        <f t="shared" ref="H9:I9" si="3">VLOOKUP(WEEKDAY(H7,2),semaine,2,FALSE)</f>
        <v>M</v>
      </c>
      <c r="I9" s="10" t="str">
        <f t="shared" si="3"/>
        <v>J</v>
      </c>
      <c r="J9" s="10" t="str">
        <f t="shared" ref="J9:BO9" si="4">VLOOKUP(WEEKDAY(J7,2),semaine,2,FALSE)</f>
        <v>V</v>
      </c>
      <c r="K9" s="10" t="str">
        <f t="shared" si="4"/>
        <v>S</v>
      </c>
      <c r="L9" s="10" t="str">
        <f t="shared" si="4"/>
        <v>D</v>
      </c>
      <c r="M9" s="10" t="str">
        <f t="shared" si="4"/>
        <v>L</v>
      </c>
      <c r="N9" s="10" t="str">
        <f t="shared" si="4"/>
        <v>M</v>
      </c>
      <c r="O9" s="10" t="str">
        <f t="shared" si="4"/>
        <v>M</v>
      </c>
      <c r="P9" s="10" t="str">
        <f t="shared" si="4"/>
        <v>J</v>
      </c>
      <c r="Q9" s="10" t="str">
        <f t="shared" si="4"/>
        <v>V</v>
      </c>
      <c r="R9" s="10" t="str">
        <f t="shared" si="4"/>
        <v>S</v>
      </c>
      <c r="S9" s="10" t="str">
        <f t="shared" si="4"/>
        <v>D</v>
      </c>
      <c r="T9" s="10" t="str">
        <f t="shared" si="4"/>
        <v>L</v>
      </c>
      <c r="U9" s="10" t="str">
        <f t="shared" si="4"/>
        <v>M</v>
      </c>
      <c r="V9" s="10" t="str">
        <f t="shared" si="4"/>
        <v>M</v>
      </c>
      <c r="W9" s="10" t="str">
        <f t="shared" si="4"/>
        <v>J</v>
      </c>
      <c r="X9" s="10" t="str">
        <f t="shared" si="4"/>
        <v>V</v>
      </c>
      <c r="Y9" s="10" t="str">
        <f t="shared" si="4"/>
        <v>S</v>
      </c>
      <c r="Z9" s="10" t="str">
        <f t="shared" si="4"/>
        <v>D</v>
      </c>
      <c r="AA9" s="10" t="str">
        <f t="shared" si="4"/>
        <v>L</v>
      </c>
      <c r="AB9" s="10" t="str">
        <f t="shared" si="4"/>
        <v>M</v>
      </c>
      <c r="AC9" s="10" t="str">
        <f t="shared" si="4"/>
        <v>M</v>
      </c>
      <c r="AD9" s="10" t="str">
        <f t="shared" si="4"/>
        <v>J</v>
      </c>
      <c r="AE9" s="10" t="str">
        <f t="shared" si="4"/>
        <v>V</v>
      </c>
      <c r="AF9" s="10" t="str">
        <f t="shared" si="4"/>
        <v>S</v>
      </c>
      <c r="AG9" s="10" t="str">
        <f t="shared" si="4"/>
        <v>D</v>
      </c>
      <c r="AH9" s="10" t="str">
        <f t="shared" si="4"/>
        <v>L</v>
      </c>
      <c r="AI9" s="10" t="str">
        <f t="shared" si="4"/>
        <v>M</v>
      </c>
      <c r="AJ9" s="10" t="str">
        <f t="shared" si="4"/>
        <v>M</v>
      </c>
      <c r="AK9" s="10" t="str">
        <f t="shared" si="4"/>
        <v>J</v>
      </c>
      <c r="AL9" s="10" t="str">
        <f t="shared" si="4"/>
        <v>V</v>
      </c>
      <c r="AM9" s="10" t="str">
        <f t="shared" si="4"/>
        <v>S</v>
      </c>
      <c r="AN9" s="10" t="str">
        <f t="shared" si="4"/>
        <v>D</v>
      </c>
      <c r="AO9" s="10" t="str">
        <f t="shared" si="4"/>
        <v>L</v>
      </c>
      <c r="AP9" s="10" t="str">
        <f t="shared" si="4"/>
        <v>M</v>
      </c>
      <c r="AQ9" s="10" t="str">
        <f t="shared" si="4"/>
        <v>M</v>
      </c>
      <c r="AR9" s="10" t="str">
        <f t="shared" si="4"/>
        <v>J</v>
      </c>
      <c r="AS9" s="10" t="str">
        <f t="shared" si="4"/>
        <v>V</v>
      </c>
      <c r="AT9" s="10" t="str">
        <f t="shared" si="4"/>
        <v>S</v>
      </c>
      <c r="AU9" s="10" t="str">
        <f t="shared" si="4"/>
        <v>D</v>
      </c>
      <c r="AV9" s="10" t="str">
        <f t="shared" si="4"/>
        <v>L</v>
      </c>
      <c r="AW9" s="10" t="str">
        <f t="shared" si="4"/>
        <v>M</v>
      </c>
      <c r="AX9" s="10" t="str">
        <f t="shared" si="4"/>
        <v>M</v>
      </c>
      <c r="AY9" s="10" t="str">
        <f t="shared" si="4"/>
        <v>J</v>
      </c>
      <c r="AZ9" s="10" t="str">
        <f t="shared" si="4"/>
        <v>V</v>
      </c>
      <c r="BA9" s="10" t="str">
        <f t="shared" si="4"/>
        <v>S</v>
      </c>
      <c r="BB9" s="10" t="str">
        <f t="shared" si="4"/>
        <v>D</v>
      </c>
      <c r="BC9" s="10" t="str">
        <f t="shared" si="4"/>
        <v>L</v>
      </c>
      <c r="BD9" s="10" t="str">
        <f t="shared" si="4"/>
        <v>M</v>
      </c>
      <c r="BE9" s="10" t="str">
        <f t="shared" si="4"/>
        <v>M</v>
      </c>
      <c r="BF9" s="10" t="str">
        <f t="shared" si="4"/>
        <v>J</v>
      </c>
      <c r="BG9" s="10" t="str">
        <f t="shared" si="4"/>
        <v>V</v>
      </c>
      <c r="BH9" s="10" t="str">
        <f t="shared" si="4"/>
        <v>S</v>
      </c>
      <c r="BI9" s="10" t="str">
        <f t="shared" si="4"/>
        <v>D</v>
      </c>
      <c r="BJ9" s="10" t="str">
        <f t="shared" si="4"/>
        <v>L</v>
      </c>
      <c r="BK9" s="10" t="str">
        <f t="shared" si="4"/>
        <v>M</v>
      </c>
      <c r="BL9" s="10" t="str">
        <f t="shared" si="4"/>
        <v>M</v>
      </c>
      <c r="BM9" s="10" t="str">
        <f t="shared" si="4"/>
        <v>J</v>
      </c>
      <c r="BN9" s="10" t="str">
        <f t="shared" si="4"/>
        <v>V</v>
      </c>
      <c r="BO9" s="10" t="str">
        <f t="shared" si="4"/>
        <v>S</v>
      </c>
    </row>
    <row r="10" spans="1:67" s="2" customFormat="1" ht="12.95" customHeight="1" x14ac:dyDescent="0.2">
      <c r="A10" s="8"/>
      <c r="B10" s="39"/>
      <c r="C10" s="39"/>
      <c r="D10" s="40"/>
      <c r="E10" s="39"/>
      <c r="F10" s="38"/>
      <c r="G10" s="17"/>
      <c r="H10" s="10">
        <f>DAY(H7)</f>
        <v>27</v>
      </c>
      <c r="I10" s="10">
        <f t="shared" ref="I10" si="5">DAY(I7)</f>
        <v>28</v>
      </c>
      <c r="J10" s="10">
        <f t="shared" ref="J10:BO10" si="6">DAY(J7)</f>
        <v>29</v>
      </c>
      <c r="K10" s="10">
        <f t="shared" si="6"/>
        <v>30</v>
      </c>
      <c r="L10" s="10">
        <f t="shared" si="6"/>
        <v>1</v>
      </c>
      <c r="M10" s="10">
        <f t="shared" si="6"/>
        <v>2</v>
      </c>
      <c r="N10" s="10">
        <f t="shared" si="6"/>
        <v>3</v>
      </c>
      <c r="O10" s="10">
        <f t="shared" si="6"/>
        <v>4</v>
      </c>
      <c r="P10" s="10">
        <f t="shared" si="6"/>
        <v>5</v>
      </c>
      <c r="Q10" s="10">
        <f t="shared" si="6"/>
        <v>6</v>
      </c>
      <c r="R10" s="10">
        <f t="shared" si="6"/>
        <v>7</v>
      </c>
      <c r="S10" s="10">
        <f t="shared" si="6"/>
        <v>8</v>
      </c>
      <c r="T10" s="10">
        <f t="shared" si="6"/>
        <v>9</v>
      </c>
      <c r="U10" s="10">
        <f t="shared" si="6"/>
        <v>10</v>
      </c>
      <c r="V10" s="10">
        <f t="shared" si="6"/>
        <v>11</v>
      </c>
      <c r="W10" s="10">
        <f t="shared" si="6"/>
        <v>12</v>
      </c>
      <c r="X10" s="10">
        <f t="shared" si="6"/>
        <v>13</v>
      </c>
      <c r="Y10" s="10">
        <f t="shared" si="6"/>
        <v>14</v>
      </c>
      <c r="Z10" s="10">
        <f t="shared" si="6"/>
        <v>15</v>
      </c>
      <c r="AA10" s="10">
        <f t="shared" si="6"/>
        <v>16</v>
      </c>
      <c r="AB10" s="10">
        <f t="shared" si="6"/>
        <v>17</v>
      </c>
      <c r="AC10" s="10">
        <f t="shared" si="6"/>
        <v>18</v>
      </c>
      <c r="AD10" s="10">
        <f t="shared" si="6"/>
        <v>19</v>
      </c>
      <c r="AE10" s="10">
        <f t="shared" si="6"/>
        <v>20</v>
      </c>
      <c r="AF10" s="10">
        <f t="shared" si="6"/>
        <v>21</v>
      </c>
      <c r="AG10" s="10">
        <f t="shared" si="6"/>
        <v>22</v>
      </c>
      <c r="AH10" s="10">
        <f t="shared" si="6"/>
        <v>23</v>
      </c>
      <c r="AI10" s="10">
        <f t="shared" si="6"/>
        <v>24</v>
      </c>
      <c r="AJ10" s="10">
        <f t="shared" si="6"/>
        <v>25</v>
      </c>
      <c r="AK10" s="10">
        <f t="shared" si="6"/>
        <v>26</v>
      </c>
      <c r="AL10" s="10">
        <f t="shared" si="6"/>
        <v>27</v>
      </c>
      <c r="AM10" s="10">
        <f t="shared" si="6"/>
        <v>28</v>
      </c>
      <c r="AN10" s="10">
        <f t="shared" si="6"/>
        <v>29</v>
      </c>
      <c r="AO10" s="10">
        <f t="shared" si="6"/>
        <v>30</v>
      </c>
      <c r="AP10" s="10">
        <f t="shared" si="6"/>
        <v>31</v>
      </c>
      <c r="AQ10" s="10">
        <f t="shared" si="6"/>
        <v>1</v>
      </c>
      <c r="AR10" s="10">
        <f t="shared" si="6"/>
        <v>2</v>
      </c>
      <c r="AS10" s="10">
        <f t="shared" si="6"/>
        <v>3</v>
      </c>
      <c r="AT10" s="10">
        <f t="shared" si="6"/>
        <v>4</v>
      </c>
      <c r="AU10" s="10">
        <f t="shared" si="6"/>
        <v>5</v>
      </c>
      <c r="AV10" s="10">
        <f t="shared" si="6"/>
        <v>6</v>
      </c>
      <c r="AW10" s="10">
        <f t="shared" si="6"/>
        <v>7</v>
      </c>
      <c r="AX10" s="10">
        <f t="shared" si="6"/>
        <v>8</v>
      </c>
      <c r="AY10" s="10">
        <f t="shared" si="6"/>
        <v>9</v>
      </c>
      <c r="AZ10" s="10">
        <f t="shared" si="6"/>
        <v>10</v>
      </c>
      <c r="BA10" s="10">
        <f t="shared" si="6"/>
        <v>11</v>
      </c>
      <c r="BB10" s="10">
        <f t="shared" si="6"/>
        <v>12</v>
      </c>
      <c r="BC10" s="10">
        <f t="shared" si="6"/>
        <v>13</v>
      </c>
      <c r="BD10" s="10">
        <f t="shared" si="6"/>
        <v>14</v>
      </c>
      <c r="BE10" s="10">
        <f t="shared" si="6"/>
        <v>15</v>
      </c>
      <c r="BF10" s="10">
        <f t="shared" si="6"/>
        <v>16</v>
      </c>
      <c r="BG10" s="10">
        <f t="shared" si="6"/>
        <v>17</v>
      </c>
      <c r="BH10" s="10">
        <f t="shared" si="6"/>
        <v>18</v>
      </c>
      <c r="BI10" s="10">
        <f t="shared" si="6"/>
        <v>19</v>
      </c>
      <c r="BJ10" s="10">
        <f t="shared" si="6"/>
        <v>20</v>
      </c>
      <c r="BK10" s="10">
        <f t="shared" si="6"/>
        <v>21</v>
      </c>
      <c r="BL10" s="10">
        <f t="shared" si="6"/>
        <v>22</v>
      </c>
      <c r="BM10" s="10">
        <f t="shared" si="6"/>
        <v>23</v>
      </c>
      <c r="BN10" s="10">
        <f t="shared" si="6"/>
        <v>24</v>
      </c>
      <c r="BO10" s="10">
        <f t="shared" si="6"/>
        <v>25</v>
      </c>
    </row>
    <row r="11" spans="1:67" s="2" customFormat="1" ht="12.95" customHeight="1" x14ac:dyDescent="0.2">
      <c r="A11" s="21">
        <v>1</v>
      </c>
      <c r="B11" s="22" t="s">
        <v>4</v>
      </c>
      <c r="C11" s="21"/>
      <c r="D11" s="23"/>
      <c r="E11" s="21"/>
      <c r="F11" s="31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</row>
    <row r="12" spans="1:67" ht="12.95" customHeight="1" x14ac:dyDescent="0.2">
      <c r="A12" s="7" t="s">
        <v>26</v>
      </c>
      <c r="B12" s="11" t="s">
        <v>11</v>
      </c>
      <c r="C12" s="51">
        <v>42472</v>
      </c>
      <c r="D12" s="12">
        <v>1</v>
      </c>
      <c r="E12" s="34">
        <f>IF(B12="","",IF($C$5="OUI",WORKDAY(C12,IF(WEEKDAY(C12,2)&gt;=6,D12,D12-1)),C12+D12-1))</f>
        <v>42472</v>
      </c>
      <c r="F12" s="32">
        <v>1</v>
      </c>
      <c r="G12" s="20">
        <f t="shared" ref="G12:G41" si="7">C12+F12*(E12-C12)</f>
        <v>42472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">
        <v>27</v>
      </c>
      <c r="B13" s="11" t="s">
        <v>12</v>
      </c>
      <c r="C13" s="36">
        <v>41505</v>
      </c>
      <c r="D13" s="13">
        <v>4</v>
      </c>
      <c r="E13" s="34">
        <f t="shared" ref="E13:E76" si="8">IF(B13="","",IF($C$5="OUI",WORKDAY(C13,IF(WEEKDAY(C13,2)&gt;=6,D13,D13-1)),C13+D13-1))</f>
        <v>41508</v>
      </c>
      <c r="F13" s="32">
        <v>1</v>
      </c>
      <c r="G13" s="20">
        <f t="shared" si="7"/>
        <v>41508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">
        <v>28</v>
      </c>
      <c r="B14" s="11" t="s">
        <v>13</v>
      </c>
      <c r="C14" s="36">
        <v>41511</v>
      </c>
      <c r="D14" s="13">
        <v>7</v>
      </c>
      <c r="E14" s="34">
        <f t="shared" si="8"/>
        <v>41520</v>
      </c>
      <c r="F14" s="32">
        <v>0.3</v>
      </c>
      <c r="G14" s="20">
        <f t="shared" si="7"/>
        <v>41513.699999999997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">
        <v>29</v>
      </c>
      <c r="B15" s="11" t="s">
        <v>14</v>
      </c>
      <c r="C15" s="37">
        <v>41520</v>
      </c>
      <c r="D15" s="13">
        <v>8</v>
      </c>
      <c r="E15" s="34">
        <f t="shared" si="8"/>
        <v>41529</v>
      </c>
      <c r="F15" s="19">
        <v>0</v>
      </c>
      <c r="G15" s="20">
        <f t="shared" si="7"/>
        <v>41520</v>
      </c>
    </row>
    <row r="16" spans="1:67" ht="12.95" customHeight="1" x14ac:dyDescent="0.2">
      <c r="A16" s="7" t="s">
        <v>30</v>
      </c>
      <c r="B16" s="11" t="s">
        <v>15</v>
      </c>
      <c r="C16" s="37">
        <v>41530</v>
      </c>
      <c r="D16" s="13">
        <v>1</v>
      </c>
      <c r="E16" s="34">
        <f t="shared" si="8"/>
        <v>41530</v>
      </c>
      <c r="F16" s="19">
        <v>0</v>
      </c>
      <c r="G16" s="20">
        <f t="shared" si="7"/>
        <v>41530</v>
      </c>
    </row>
    <row r="17" spans="1:7" ht="12.95" customHeight="1" x14ac:dyDescent="0.2">
      <c r="A17" s="7" t="s">
        <v>31</v>
      </c>
      <c r="B17" s="11" t="s">
        <v>16</v>
      </c>
      <c r="C17" s="37">
        <v>41532</v>
      </c>
      <c r="D17" s="13">
        <v>12</v>
      </c>
      <c r="E17" s="34">
        <f t="shared" si="8"/>
        <v>41548</v>
      </c>
      <c r="F17" s="19">
        <v>0.5</v>
      </c>
      <c r="G17" s="20">
        <f t="shared" si="7"/>
        <v>41540</v>
      </c>
    </row>
    <row r="18" spans="1:7" ht="12.95" customHeight="1" x14ac:dyDescent="0.2">
      <c r="A18" s="7" t="s">
        <v>32</v>
      </c>
      <c r="B18" s="11" t="s">
        <v>17</v>
      </c>
      <c r="C18" s="37">
        <v>41548</v>
      </c>
      <c r="D18" s="13">
        <v>1</v>
      </c>
      <c r="E18" s="34">
        <f t="shared" si="8"/>
        <v>41548</v>
      </c>
      <c r="F18" s="19">
        <v>1</v>
      </c>
      <c r="G18" s="20">
        <f t="shared" si="7"/>
        <v>41548</v>
      </c>
    </row>
    <row r="19" spans="1:7" ht="12.95" customHeight="1" x14ac:dyDescent="0.2">
      <c r="A19" s="7" t="s">
        <v>33</v>
      </c>
      <c r="B19" s="11" t="s">
        <v>18</v>
      </c>
      <c r="C19" s="37">
        <v>41549</v>
      </c>
      <c r="D19" s="13">
        <v>6</v>
      </c>
      <c r="E19" s="34">
        <f t="shared" si="8"/>
        <v>41556</v>
      </c>
      <c r="F19" s="19">
        <v>1</v>
      </c>
      <c r="G19" s="20">
        <f t="shared" si="7"/>
        <v>41556</v>
      </c>
    </row>
    <row r="20" spans="1:7" ht="12.95" customHeight="1" x14ac:dyDescent="0.2">
      <c r="A20" s="7" t="s">
        <v>34</v>
      </c>
      <c r="B20" s="11" t="s">
        <v>19</v>
      </c>
      <c r="C20" s="37">
        <v>41555</v>
      </c>
      <c r="D20" s="13">
        <v>2</v>
      </c>
      <c r="E20" s="34">
        <f t="shared" si="8"/>
        <v>41556</v>
      </c>
      <c r="G20" s="20">
        <f t="shared" si="7"/>
        <v>41555</v>
      </c>
    </row>
    <row r="21" spans="1:7" ht="12.95" customHeight="1" x14ac:dyDescent="0.2">
      <c r="A21" s="7" t="s">
        <v>35</v>
      </c>
      <c r="B21" s="11" t="s">
        <v>20</v>
      </c>
      <c r="C21" s="37">
        <v>41557</v>
      </c>
      <c r="D21" s="13">
        <v>18</v>
      </c>
      <c r="E21" s="34">
        <f t="shared" si="8"/>
        <v>41582</v>
      </c>
      <c r="G21" s="20">
        <f t="shared" si="7"/>
        <v>41557</v>
      </c>
    </row>
    <row r="22" spans="1:7" ht="12.95" customHeight="1" x14ac:dyDescent="0.2">
      <c r="A22" s="7" t="s">
        <v>36</v>
      </c>
      <c r="B22" s="11" t="s">
        <v>21</v>
      </c>
      <c r="C22" s="37">
        <v>41575</v>
      </c>
      <c r="D22" s="13">
        <v>16</v>
      </c>
      <c r="E22" s="34">
        <f t="shared" si="8"/>
        <v>41596</v>
      </c>
      <c r="G22" s="20">
        <f t="shared" si="7"/>
        <v>41575</v>
      </c>
    </row>
    <row r="23" spans="1:7" ht="12.95" customHeight="1" x14ac:dyDescent="0.2">
      <c r="A23" s="7" t="s">
        <v>37</v>
      </c>
      <c r="B23" s="11" t="s">
        <v>22</v>
      </c>
      <c r="C23" s="37">
        <v>41591</v>
      </c>
      <c r="D23" s="13">
        <v>3</v>
      </c>
      <c r="E23" s="34">
        <f t="shared" si="8"/>
        <v>41593</v>
      </c>
      <c r="G23" s="20">
        <f t="shared" si="7"/>
        <v>41591</v>
      </c>
    </row>
    <row r="24" spans="1:7" ht="12.95" customHeight="1" x14ac:dyDescent="0.2">
      <c r="A24" s="7" t="s">
        <v>38</v>
      </c>
      <c r="B24" s="11" t="s">
        <v>23</v>
      </c>
      <c r="C24" s="37">
        <v>41594</v>
      </c>
      <c r="D24" s="13">
        <v>3</v>
      </c>
      <c r="E24" s="34">
        <f t="shared" si="8"/>
        <v>41598</v>
      </c>
      <c r="G24" s="20">
        <f t="shared" si="7"/>
        <v>41594</v>
      </c>
    </row>
    <row r="25" spans="1:7" ht="12.95" customHeight="1" x14ac:dyDescent="0.2">
      <c r="A25" s="7" t="s">
        <v>39</v>
      </c>
      <c r="B25" s="11" t="s">
        <v>24</v>
      </c>
      <c r="C25" s="37">
        <v>41597</v>
      </c>
      <c r="D25" s="13">
        <v>9</v>
      </c>
      <c r="E25" s="34">
        <f t="shared" si="8"/>
        <v>41607</v>
      </c>
      <c r="G25" s="20">
        <f t="shared" si="7"/>
        <v>41597</v>
      </c>
    </row>
    <row r="26" spans="1:7" ht="12.95" customHeight="1" x14ac:dyDescent="0.2">
      <c r="A26" s="7" t="s">
        <v>40</v>
      </c>
      <c r="B26" s="11" t="s">
        <v>25</v>
      </c>
      <c r="C26" s="37">
        <v>41606</v>
      </c>
      <c r="D26" s="13">
        <v>1</v>
      </c>
      <c r="E26" s="34">
        <f t="shared" si="8"/>
        <v>41606</v>
      </c>
      <c r="G26" s="20">
        <f t="shared" si="7"/>
        <v>41606</v>
      </c>
    </row>
    <row r="27" spans="1:7" ht="12.95" customHeight="1" x14ac:dyDescent="0.2">
      <c r="A27" s="7" t="s">
        <v>41</v>
      </c>
      <c r="B27" s="11" t="s">
        <v>56</v>
      </c>
      <c r="C27" s="37">
        <v>41607</v>
      </c>
      <c r="D27" s="13">
        <v>3</v>
      </c>
      <c r="E27" s="34">
        <f t="shared" si="8"/>
        <v>41611</v>
      </c>
      <c r="G27" s="20">
        <f t="shared" si="7"/>
        <v>41607</v>
      </c>
    </row>
    <row r="28" spans="1:7" ht="12.95" customHeight="1" x14ac:dyDescent="0.2">
      <c r="A28" s="7" t="s">
        <v>42</v>
      </c>
      <c r="B28" s="11" t="s">
        <v>57</v>
      </c>
      <c r="C28" s="37">
        <v>41610</v>
      </c>
      <c r="D28" s="13">
        <v>3</v>
      </c>
      <c r="E28" s="34">
        <f t="shared" si="8"/>
        <v>41612</v>
      </c>
      <c r="G28" s="20">
        <f t="shared" si="7"/>
        <v>41610</v>
      </c>
    </row>
    <row r="29" spans="1:7" ht="12.95" customHeight="1" x14ac:dyDescent="0.2">
      <c r="A29" s="7" t="s">
        <v>43</v>
      </c>
      <c r="B29" s="11" t="s">
        <v>58</v>
      </c>
      <c r="C29" s="37">
        <v>41613</v>
      </c>
      <c r="D29" s="13">
        <v>1</v>
      </c>
      <c r="E29" s="34">
        <f t="shared" si="8"/>
        <v>41613</v>
      </c>
      <c r="G29" s="20">
        <f t="shared" si="7"/>
        <v>41613</v>
      </c>
    </row>
    <row r="30" spans="1:7" ht="12.95" customHeight="1" x14ac:dyDescent="0.2">
      <c r="A30" s="7" t="s">
        <v>44</v>
      </c>
      <c r="B30" s="11" t="s">
        <v>59</v>
      </c>
      <c r="C30" s="37">
        <v>41615</v>
      </c>
      <c r="D30" s="13">
        <v>3</v>
      </c>
      <c r="E30" s="34">
        <f t="shared" si="8"/>
        <v>41619</v>
      </c>
      <c r="G30" s="20">
        <f t="shared" si="7"/>
        <v>41615</v>
      </c>
    </row>
    <row r="31" spans="1:7" ht="12.95" customHeight="1" x14ac:dyDescent="0.2">
      <c r="A31" s="7" t="s">
        <v>45</v>
      </c>
      <c r="B31" s="11" t="s">
        <v>60</v>
      </c>
      <c r="C31" s="37">
        <v>41618</v>
      </c>
      <c r="D31" s="13">
        <v>1</v>
      </c>
      <c r="E31" s="34">
        <f t="shared" si="8"/>
        <v>41618</v>
      </c>
      <c r="G31" s="20">
        <f t="shared" si="7"/>
        <v>41618</v>
      </c>
    </row>
    <row r="32" spans="1:7" ht="12.95" customHeight="1" x14ac:dyDescent="0.2">
      <c r="A32" s="7" t="s">
        <v>46</v>
      </c>
      <c r="B32" s="11" t="s">
        <v>61</v>
      </c>
      <c r="C32" s="37">
        <v>41620</v>
      </c>
      <c r="D32" s="13">
        <v>2</v>
      </c>
      <c r="E32" s="34">
        <f t="shared" si="8"/>
        <v>41621</v>
      </c>
      <c r="G32" s="20">
        <f t="shared" si="7"/>
        <v>41620</v>
      </c>
    </row>
    <row r="33" spans="1:7" ht="12.95" customHeight="1" x14ac:dyDescent="0.2">
      <c r="A33" s="7" t="s">
        <v>47</v>
      </c>
      <c r="B33" s="11" t="s">
        <v>62</v>
      </c>
      <c r="C33" s="37">
        <v>41623</v>
      </c>
      <c r="D33" s="13">
        <v>3</v>
      </c>
      <c r="E33" s="34">
        <f t="shared" si="8"/>
        <v>41626</v>
      </c>
      <c r="G33" s="20">
        <f t="shared" si="7"/>
        <v>41623</v>
      </c>
    </row>
    <row r="34" spans="1:7" ht="12.95" customHeight="1" x14ac:dyDescent="0.2">
      <c r="A34" s="7" t="s">
        <v>48</v>
      </c>
      <c r="B34" s="11" t="s">
        <v>63</v>
      </c>
      <c r="C34" s="37">
        <v>41627</v>
      </c>
      <c r="D34" s="13">
        <v>4</v>
      </c>
      <c r="E34" s="34">
        <f t="shared" si="8"/>
        <v>41632</v>
      </c>
      <c r="G34" s="20">
        <f t="shared" si="7"/>
        <v>41627</v>
      </c>
    </row>
    <row r="35" spans="1:7" ht="12.95" customHeight="1" x14ac:dyDescent="0.2">
      <c r="A35" s="7" t="s">
        <v>49</v>
      </c>
      <c r="B35" s="11" t="s">
        <v>64</v>
      </c>
      <c r="C35" s="37">
        <v>41632</v>
      </c>
      <c r="D35" s="13">
        <v>5</v>
      </c>
      <c r="E35" s="34">
        <f t="shared" si="8"/>
        <v>41638</v>
      </c>
      <c r="G35" s="20">
        <f t="shared" si="7"/>
        <v>41632</v>
      </c>
    </row>
    <row r="36" spans="1:7" ht="12.95" customHeight="1" x14ac:dyDescent="0.2">
      <c r="A36" s="7" t="s">
        <v>50</v>
      </c>
      <c r="B36" s="11" t="s">
        <v>65</v>
      </c>
      <c r="C36" s="37">
        <v>41638</v>
      </c>
      <c r="D36" s="13">
        <v>4</v>
      </c>
      <c r="E36" s="34">
        <f t="shared" si="8"/>
        <v>41641</v>
      </c>
      <c r="G36" s="20">
        <f t="shared" si="7"/>
        <v>41638</v>
      </c>
    </row>
    <row r="37" spans="1:7" ht="12.95" customHeight="1" x14ac:dyDescent="0.2">
      <c r="A37" s="7" t="s">
        <v>51</v>
      </c>
      <c r="B37" s="11" t="s">
        <v>66</v>
      </c>
      <c r="C37" s="37">
        <v>41644</v>
      </c>
      <c r="D37" s="13">
        <v>1</v>
      </c>
      <c r="E37" s="34">
        <f t="shared" si="8"/>
        <v>41645</v>
      </c>
      <c r="G37" s="20">
        <f t="shared" si="7"/>
        <v>41644</v>
      </c>
    </row>
    <row r="38" spans="1:7" ht="12.95" customHeight="1" x14ac:dyDescent="0.2">
      <c r="A38" s="7" t="s">
        <v>52</v>
      </c>
      <c r="B38" s="11" t="s">
        <v>67</v>
      </c>
      <c r="C38" s="37">
        <v>41645</v>
      </c>
      <c r="D38" s="13">
        <v>3</v>
      </c>
      <c r="E38" s="34">
        <f t="shared" si="8"/>
        <v>41647</v>
      </c>
      <c r="G38" s="20">
        <f t="shared" si="7"/>
        <v>41645</v>
      </c>
    </row>
    <row r="39" spans="1:7" ht="12.95" customHeight="1" x14ac:dyDescent="0.2">
      <c r="A39" s="7" t="s">
        <v>53</v>
      </c>
      <c r="B39" s="11" t="s">
        <v>68</v>
      </c>
      <c r="C39" s="37">
        <v>41649</v>
      </c>
      <c r="D39" s="13">
        <v>5</v>
      </c>
      <c r="E39" s="34">
        <f t="shared" si="8"/>
        <v>41655</v>
      </c>
      <c r="G39" s="20">
        <f t="shared" si="7"/>
        <v>41649</v>
      </c>
    </row>
    <row r="40" spans="1:7" ht="12.95" customHeight="1" x14ac:dyDescent="0.2">
      <c r="A40" s="7" t="s">
        <v>54</v>
      </c>
      <c r="B40" s="11" t="s">
        <v>69</v>
      </c>
      <c r="C40" s="37">
        <v>41655</v>
      </c>
      <c r="D40" s="13">
        <v>4</v>
      </c>
      <c r="E40" s="34">
        <f t="shared" si="8"/>
        <v>41660</v>
      </c>
      <c r="G40" s="20">
        <f t="shared" si="7"/>
        <v>41655</v>
      </c>
    </row>
    <row r="41" spans="1:7" ht="12.95" customHeight="1" x14ac:dyDescent="0.2">
      <c r="A41" s="7" t="s">
        <v>55</v>
      </c>
      <c r="B41" s="11" t="s">
        <v>70</v>
      </c>
      <c r="C41" s="37">
        <v>41660</v>
      </c>
      <c r="D41" s="13">
        <v>2</v>
      </c>
      <c r="E41" s="34">
        <f t="shared" si="8"/>
        <v>41661</v>
      </c>
      <c r="G41" s="20">
        <f t="shared" si="7"/>
        <v>41660</v>
      </c>
    </row>
    <row r="42" spans="1:7" ht="12.95" customHeight="1" x14ac:dyDescent="0.2">
      <c r="E42" s="34" t="str">
        <f t="shared" si="8"/>
        <v/>
      </c>
    </row>
    <row r="43" spans="1:7" ht="12.95" customHeight="1" x14ac:dyDescent="0.2">
      <c r="E43" s="34" t="str">
        <f t="shared" si="8"/>
        <v/>
      </c>
    </row>
    <row r="44" spans="1:7" ht="12.95" customHeight="1" x14ac:dyDescent="0.2">
      <c r="E44" s="34" t="str">
        <f t="shared" si="8"/>
        <v/>
      </c>
    </row>
    <row r="45" spans="1:7" ht="12.95" customHeight="1" x14ac:dyDescent="0.2">
      <c r="E45" s="34" t="str">
        <f t="shared" si="8"/>
        <v/>
      </c>
    </row>
    <row r="46" spans="1:7" ht="12.95" customHeight="1" x14ac:dyDescent="0.2">
      <c r="E46" s="34" t="str">
        <f t="shared" si="8"/>
        <v/>
      </c>
    </row>
    <row r="47" spans="1:7" ht="12.95" customHeight="1" x14ac:dyDescent="0.2">
      <c r="E47" s="34" t="str">
        <f t="shared" si="8"/>
        <v/>
      </c>
    </row>
    <row r="48" spans="1:7" ht="12.95" customHeight="1" x14ac:dyDescent="0.2">
      <c r="E48" s="34" t="str">
        <f t="shared" si="8"/>
        <v/>
      </c>
    </row>
    <row r="49" spans="5:5" ht="12.95" customHeight="1" x14ac:dyDescent="0.2">
      <c r="E49" s="34" t="str">
        <f t="shared" si="8"/>
        <v/>
      </c>
    </row>
    <row r="50" spans="5:5" ht="12.95" customHeight="1" x14ac:dyDescent="0.2">
      <c r="E50" s="34" t="str">
        <f t="shared" si="8"/>
        <v/>
      </c>
    </row>
    <row r="51" spans="5:5" ht="12.95" customHeight="1" x14ac:dyDescent="0.2">
      <c r="E51" s="34" t="str">
        <f t="shared" si="8"/>
        <v/>
      </c>
    </row>
    <row r="52" spans="5:5" ht="12.95" customHeight="1" x14ac:dyDescent="0.2">
      <c r="E52" s="34" t="str">
        <f t="shared" si="8"/>
        <v/>
      </c>
    </row>
    <row r="53" spans="5:5" ht="12.95" customHeight="1" x14ac:dyDescent="0.2">
      <c r="E53" s="34" t="str">
        <f t="shared" si="8"/>
        <v/>
      </c>
    </row>
    <row r="54" spans="5:5" ht="12.95" customHeight="1" x14ac:dyDescent="0.2">
      <c r="E54" s="34" t="str">
        <f t="shared" si="8"/>
        <v/>
      </c>
    </row>
    <row r="55" spans="5:5" ht="12.95" customHeight="1" x14ac:dyDescent="0.2">
      <c r="E55" s="34" t="str">
        <f t="shared" si="8"/>
        <v/>
      </c>
    </row>
    <row r="56" spans="5:5" ht="12.95" customHeight="1" x14ac:dyDescent="0.2">
      <c r="E56" s="34" t="str">
        <f t="shared" si="8"/>
        <v/>
      </c>
    </row>
    <row r="57" spans="5:5" ht="12.95" customHeight="1" x14ac:dyDescent="0.2">
      <c r="E57" s="34" t="str">
        <f t="shared" si="8"/>
        <v/>
      </c>
    </row>
    <row r="58" spans="5:5" ht="12.95" customHeight="1" x14ac:dyDescent="0.2">
      <c r="E58" s="34" t="str">
        <f t="shared" si="8"/>
        <v/>
      </c>
    </row>
    <row r="59" spans="5:5" ht="12.95" customHeight="1" x14ac:dyDescent="0.2">
      <c r="E59" s="34" t="str">
        <f t="shared" si="8"/>
        <v/>
      </c>
    </row>
    <row r="60" spans="5:5" ht="12.95" customHeight="1" x14ac:dyDescent="0.2">
      <c r="E60" s="34" t="str">
        <f t="shared" si="8"/>
        <v/>
      </c>
    </row>
    <row r="61" spans="5:5" ht="12.95" customHeight="1" x14ac:dyDescent="0.2">
      <c r="E61" s="34" t="str">
        <f t="shared" si="8"/>
        <v/>
      </c>
    </row>
    <row r="62" spans="5:5" ht="12.95" customHeight="1" x14ac:dyDescent="0.2">
      <c r="E62" s="34" t="str">
        <f t="shared" si="8"/>
        <v/>
      </c>
    </row>
    <row r="63" spans="5:5" ht="12.95" customHeight="1" x14ac:dyDescent="0.2">
      <c r="E63" s="34" t="str">
        <f t="shared" si="8"/>
        <v/>
      </c>
    </row>
    <row r="64" spans="5:5" ht="12.95" customHeight="1" x14ac:dyDescent="0.2">
      <c r="E64" s="34" t="str">
        <f t="shared" si="8"/>
        <v/>
      </c>
    </row>
    <row r="65" spans="5:5" ht="12.95" customHeight="1" x14ac:dyDescent="0.2">
      <c r="E65" s="34" t="str">
        <f t="shared" si="8"/>
        <v/>
      </c>
    </row>
    <row r="66" spans="5:5" ht="12.95" customHeight="1" x14ac:dyDescent="0.2">
      <c r="E66" s="34" t="str">
        <f t="shared" si="8"/>
        <v/>
      </c>
    </row>
    <row r="67" spans="5:5" ht="12.95" customHeight="1" x14ac:dyDescent="0.2">
      <c r="E67" s="34" t="str">
        <f t="shared" si="8"/>
        <v/>
      </c>
    </row>
    <row r="68" spans="5:5" ht="12.95" customHeight="1" x14ac:dyDescent="0.2">
      <c r="E68" s="34" t="str">
        <f t="shared" si="8"/>
        <v/>
      </c>
    </row>
    <row r="69" spans="5:5" ht="12.95" customHeight="1" x14ac:dyDescent="0.2">
      <c r="E69" s="34" t="str">
        <f t="shared" si="8"/>
        <v/>
      </c>
    </row>
    <row r="70" spans="5:5" ht="12.95" customHeight="1" x14ac:dyDescent="0.2">
      <c r="E70" s="34" t="str">
        <f t="shared" si="8"/>
        <v/>
      </c>
    </row>
    <row r="71" spans="5:5" ht="12.95" customHeight="1" x14ac:dyDescent="0.2">
      <c r="E71" s="34" t="str">
        <f t="shared" si="8"/>
        <v/>
      </c>
    </row>
    <row r="72" spans="5:5" ht="12.95" customHeight="1" x14ac:dyDescent="0.2">
      <c r="E72" s="34" t="str">
        <f t="shared" si="8"/>
        <v/>
      </c>
    </row>
    <row r="73" spans="5:5" ht="12.95" customHeight="1" x14ac:dyDescent="0.2">
      <c r="E73" s="34" t="str">
        <f t="shared" si="8"/>
        <v/>
      </c>
    </row>
    <row r="74" spans="5:5" ht="12.95" customHeight="1" x14ac:dyDescent="0.2">
      <c r="E74" s="34" t="str">
        <f t="shared" si="8"/>
        <v/>
      </c>
    </row>
    <row r="75" spans="5:5" ht="12.95" customHeight="1" x14ac:dyDescent="0.2">
      <c r="E75" s="34" t="str">
        <f t="shared" si="8"/>
        <v/>
      </c>
    </row>
    <row r="76" spans="5:5" ht="12.95" customHeight="1" x14ac:dyDescent="0.2">
      <c r="E76" s="34" t="str">
        <f t="shared" si="8"/>
        <v/>
      </c>
    </row>
    <row r="77" spans="5:5" ht="12.95" customHeight="1" x14ac:dyDescent="0.2">
      <c r="E77" s="34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4" t="str">
        <f t="shared" si="9"/>
        <v/>
      </c>
    </row>
    <row r="79" spans="5:5" ht="12.95" customHeight="1" x14ac:dyDescent="0.2">
      <c r="E79" s="34" t="str">
        <f t="shared" si="9"/>
        <v/>
      </c>
    </row>
    <row r="80" spans="5:5" ht="12.95" customHeight="1" x14ac:dyDescent="0.2">
      <c r="E80" s="34" t="str">
        <f t="shared" si="9"/>
        <v/>
      </c>
    </row>
    <row r="81" spans="5:5" ht="12.95" customHeight="1" x14ac:dyDescent="0.2">
      <c r="E81" s="34" t="str">
        <f t="shared" si="9"/>
        <v/>
      </c>
    </row>
    <row r="82" spans="5:5" ht="12.95" customHeight="1" x14ac:dyDescent="0.2">
      <c r="E82" s="34" t="str">
        <f t="shared" si="9"/>
        <v/>
      </c>
    </row>
    <row r="83" spans="5:5" ht="12.95" customHeight="1" x14ac:dyDescent="0.2">
      <c r="E83" s="34" t="str">
        <f t="shared" si="9"/>
        <v/>
      </c>
    </row>
    <row r="84" spans="5:5" ht="12.95" customHeight="1" x14ac:dyDescent="0.2">
      <c r="E84" s="34" t="str">
        <f t="shared" si="9"/>
        <v/>
      </c>
    </row>
    <row r="85" spans="5:5" ht="12.95" customHeight="1" x14ac:dyDescent="0.2">
      <c r="E85" s="34" t="str">
        <f t="shared" si="9"/>
        <v/>
      </c>
    </row>
    <row r="86" spans="5:5" ht="12.95" customHeight="1" x14ac:dyDescent="0.2">
      <c r="E86" s="34" t="str">
        <f t="shared" si="9"/>
        <v/>
      </c>
    </row>
    <row r="87" spans="5:5" ht="12.95" customHeight="1" x14ac:dyDescent="0.2">
      <c r="E87" s="34" t="str">
        <f t="shared" si="9"/>
        <v/>
      </c>
    </row>
    <row r="88" spans="5:5" ht="12.95" customHeight="1" x14ac:dyDescent="0.2">
      <c r="E88" s="34" t="str">
        <f t="shared" si="9"/>
        <v/>
      </c>
    </row>
    <row r="89" spans="5:5" ht="12.95" customHeight="1" x14ac:dyDescent="0.2">
      <c r="E89" s="34" t="str">
        <f t="shared" si="9"/>
        <v/>
      </c>
    </row>
    <row r="90" spans="5:5" ht="12.95" customHeight="1" x14ac:dyDescent="0.2">
      <c r="E90" s="34" t="str">
        <f t="shared" si="9"/>
        <v/>
      </c>
    </row>
    <row r="91" spans="5:5" ht="12.95" customHeight="1" x14ac:dyDescent="0.2">
      <c r="E91" s="34" t="str">
        <f t="shared" si="9"/>
        <v/>
      </c>
    </row>
    <row r="92" spans="5:5" ht="12.95" customHeight="1" x14ac:dyDescent="0.2">
      <c r="E92" s="34" t="str">
        <f t="shared" si="9"/>
        <v/>
      </c>
    </row>
    <row r="93" spans="5:5" ht="12.95" customHeight="1" x14ac:dyDescent="0.2">
      <c r="E93" s="34" t="str">
        <f t="shared" si="9"/>
        <v/>
      </c>
    </row>
    <row r="94" spans="5:5" x14ac:dyDescent="0.2">
      <c r="E94" s="34" t="str">
        <f t="shared" si="9"/>
        <v/>
      </c>
    </row>
    <row r="95" spans="5:5" x14ac:dyDescent="0.2">
      <c r="E95" s="34" t="str">
        <f t="shared" si="9"/>
        <v/>
      </c>
    </row>
    <row r="96" spans="5:5" x14ac:dyDescent="0.2">
      <c r="E96" s="34" t="str">
        <f t="shared" si="9"/>
        <v/>
      </c>
    </row>
    <row r="97" spans="5:5" x14ac:dyDescent="0.2">
      <c r="E97" s="34" t="str">
        <f t="shared" si="9"/>
        <v/>
      </c>
    </row>
    <row r="98" spans="5:5" x14ac:dyDescent="0.2">
      <c r="E98" s="34" t="str">
        <f t="shared" si="9"/>
        <v/>
      </c>
    </row>
    <row r="99" spans="5:5" x14ac:dyDescent="0.2">
      <c r="E99" s="34" t="str">
        <f t="shared" si="9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BO8">
    <cfRule type="expression" dxfId="8" priority="12">
      <formula>H8&lt;&gt;""</formula>
    </cfRule>
  </conditionalFormatting>
  <conditionalFormatting sqref="I7:BO7">
    <cfRule type="expression" dxfId="7" priority="11">
      <formula>I10&lt;&gt;1</formula>
    </cfRule>
  </conditionalFormatting>
  <conditionalFormatting sqref="I7:BO10">
    <cfRule type="expression" dxfId="6" priority="9">
      <formula>I$10=1</formula>
    </cfRule>
  </conditionalFormatting>
  <conditionalFormatting sqref="F11:F102">
    <cfRule type="expression" dxfId="5" priority="3">
      <formula>$B11&lt;&gt;""</formula>
    </cfRule>
  </conditionalFormatting>
  <conditionalFormatting sqref="H7:BO99">
    <cfRule type="expression" dxfId="4" priority="25">
      <formula>AND(H$7=$G$2,$B7&lt;&gt;"")</formula>
    </cfRule>
  </conditionalFormatting>
  <conditionalFormatting sqref="H12:BO99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75"/>
  <sheetViews>
    <sheetView tabSelected="1" topLeftCell="A6" zoomScale="60" zoomScaleNormal="60" workbookViewId="0">
      <selection activeCell="CQ59" sqref="CQ59"/>
    </sheetView>
  </sheetViews>
  <sheetFormatPr baseColWidth="10" defaultRowHeight="15" x14ac:dyDescent="0.25"/>
  <cols>
    <col min="6" max="6" width="10.28515625" customWidth="1"/>
    <col min="7" max="106" width="5.140625" customWidth="1"/>
  </cols>
  <sheetData>
    <row r="1" spans="1:106" x14ac:dyDescent="0.25">
      <c r="A1" s="45"/>
      <c r="B1" s="45"/>
      <c r="C1" s="46"/>
      <c r="D1" s="46"/>
      <c r="E1" s="46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106" x14ac:dyDescent="0.25">
      <c r="A2" s="47" t="s">
        <v>115</v>
      </c>
      <c r="B2" s="47"/>
      <c r="C2" s="44" t="s">
        <v>116</v>
      </c>
      <c r="D2" s="44"/>
      <c r="E2" s="44"/>
      <c r="F2" s="19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106" x14ac:dyDescent="0.25">
      <c r="A3" s="80" t="s">
        <v>117</v>
      </c>
      <c r="B3" s="81"/>
      <c r="C3" s="81"/>
      <c r="D3" s="81"/>
      <c r="E3" s="82"/>
      <c r="F3" s="19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106" x14ac:dyDescent="0.25">
      <c r="A4" s="48"/>
      <c r="B4" s="49"/>
      <c r="C4" s="26"/>
      <c r="D4" s="27"/>
      <c r="E4" s="28"/>
      <c r="F4" s="19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106" x14ac:dyDescent="0.25">
      <c r="A5" s="47" t="s">
        <v>118</v>
      </c>
      <c r="B5" s="47"/>
      <c r="C5" s="30">
        <v>42472</v>
      </c>
      <c r="D5" s="29"/>
      <c r="E5" s="33"/>
      <c r="F5" s="19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106" ht="15" customHeight="1" x14ac:dyDescent="0.25">
      <c r="A6" s="84" t="s">
        <v>119</v>
      </c>
      <c r="B6" s="84"/>
      <c r="C6" s="84"/>
      <c r="D6" s="84"/>
      <c r="E6" s="84"/>
      <c r="F6" s="18"/>
      <c r="G6" s="1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4"/>
    </row>
    <row r="7" spans="1:106" x14ac:dyDescent="0.25">
      <c r="A7" s="85"/>
      <c r="B7" s="85"/>
      <c r="C7" s="85"/>
      <c r="D7" s="85"/>
      <c r="E7" s="85"/>
      <c r="F7" s="18"/>
      <c r="G7" s="15"/>
      <c r="H7" s="8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4"/>
    </row>
    <row r="8" spans="1:106" ht="12.75" customHeight="1" x14ac:dyDescent="0.25">
      <c r="A8" s="87"/>
      <c r="B8" s="87"/>
      <c r="C8" s="87"/>
      <c r="D8" s="87"/>
      <c r="E8" s="87"/>
      <c r="F8" s="19"/>
      <c r="G8" s="1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7"/>
    </row>
    <row r="9" spans="1:106" ht="17.25" customHeight="1" x14ac:dyDescent="0.25">
      <c r="A9" s="8"/>
      <c r="B9" s="39" t="s">
        <v>92</v>
      </c>
      <c r="C9" s="39" t="s">
        <v>93</v>
      </c>
      <c r="D9" s="40" t="s">
        <v>95</v>
      </c>
      <c r="E9" s="39" t="s">
        <v>94</v>
      </c>
      <c r="F9" s="38"/>
      <c r="G9" s="70" t="s">
        <v>88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71" t="s">
        <v>89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71" t="s">
        <v>90</v>
      </c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2"/>
      <c r="CI9" s="72" t="s">
        <v>91</v>
      </c>
    </row>
    <row r="10" spans="1:106" ht="75" customHeight="1" x14ac:dyDescent="0.25">
      <c r="A10" s="8"/>
      <c r="B10" s="39"/>
      <c r="C10" s="39"/>
      <c r="D10" s="40"/>
      <c r="E10" s="39"/>
      <c r="F10" s="38"/>
      <c r="G10" s="52">
        <v>42472</v>
      </c>
      <c r="H10" s="52">
        <v>42473</v>
      </c>
      <c r="I10" s="52">
        <v>42474</v>
      </c>
      <c r="J10" s="52">
        <v>42475</v>
      </c>
      <c r="K10" s="52">
        <v>42476</v>
      </c>
      <c r="L10" s="52">
        <v>42477</v>
      </c>
      <c r="M10" s="52">
        <v>42478</v>
      </c>
      <c r="N10" s="52">
        <v>42479</v>
      </c>
      <c r="O10" s="52">
        <v>42480</v>
      </c>
      <c r="P10" s="52">
        <v>42481</v>
      </c>
      <c r="Q10" s="52">
        <v>42482</v>
      </c>
      <c r="R10" s="52">
        <v>42483</v>
      </c>
      <c r="S10" s="52">
        <v>42484</v>
      </c>
      <c r="T10" s="79">
        <v>42485</v>
      </c>
      <c r="U10" s="79">
        <v>42486</v>
      </c>
      <c r="V10" s="79">
        <v>42487</v>
      </c>
      <c r="W10" s="79">
        <v>42488</v>
      </c>
      <c r="X10" s="79">
        <v>42489</v>
      </c>
      <c r="Y10" s="79">
        <v>42490</v>
      </c>
      <c r="Z10" s="79">
        <v>42491</v>
      </c>
      <c r="AA10" s="52">
        <v>42492</v>
      </c>
      <c r="AB10" s="52">
        <v>42493</v>
      </c>
      <c r="AC10" s="52">
        <v>42494</v>
      </c>
      <c r="AD10" s="52">
        <v>42495</v>
      </c>
      <c r="AE10" s="52">
        <v>42496</v>
      </c>
      <c r="AF10" s="79">
        <v>42497</v>
      </c>
      <c r="AG10" s="79">
        <v>42498</v>
      </c>
      <c r="AH10" s="79">
        <v>42499</v>
      </c>
      <c r="AI10" s="79">
        <v>42500</v>
      </c>
      <c r="AJ10" s="79">
        <v>42501</v>
      </c>
      <c r="AK10" s="79">
        <v>42502</v>
      </c>
      <c r="AL10" s="79">
        <v>42503</v>
      </c>
      <c r="AM10" s="79">
        <v>42504</v>
      </c>
      <c r="AN10" s="79">
        <v>42505</v>
      </c>
      <c r="AO10" s="52">
        <v>42506</v>
      </c>
      <c r="AP10" s="52">
        <v>42507</v>
      </c>
      <c r="AQ10" s="52">
        <v>42508</v>
      </c>
      <c r="AR10" s="52">
        <v>42509</v>
      </c>
      <c r="AS10" s="52">
        <v>42510</v>
      </c>
      <c r="AT10" s="79">
        <v>42511</v>
      </c>
      <c r="AU10" s="79">
        <v>42512</v>
      </c>
      <c r="AV10" s="52">
        <v>42513</v>
      </c>
      <c r="AW10" s="52">
        <v>42514</v>
      </c>
      <c r="AX10" s="52">
        <v>42515</v>
      </c>
      <c r="AY10" s="52">
        <v>42516</v>
      </c>
      <c r="AZ10" s="52">
        <v>42517</v>
      </c>
      <c r="BA10" s="79">
        <v>42518</v>
      </c>
      <c r="BB10" s="79">
        <v>42519</v>
      </c>
      <c r="BC10" s="52">
        <v>42520</v>
      </c>
      <c r="BD10" s="52">
        <v>42521</v>
      </c>
      <c r="BE10" s="52">
        <v>42522</v>
      </c>
      <c r="BF10" s="52">
        <v>42523</v>
      </c>
      <c r="BG10" s="52">
        <v>42524</v>
      </c>
      <c r="BH10" s="79">
        <v>42525</v>
      </c>
      <c r="BI10" s="79">
        <v>42526</v>
      </c>
      <c r="BJ10" s="52">
        <v>42527</v>
      </c>
      <c r="BK10" s="52">
        <v>42528</v>
      </c>
      <c r="BL10" s="52">
        <v>42529</v>
      </c>
      <c r="BM10" s="52">
        <v>42530</v>
      </c>
      <c r="BN10" s="52">
        <v>42531</v>
      </c>
      <c r="BO10" s="79">
        <v>42532</v>
      </c>
      <c r="BP10" s="79">
        <v>42533</v>
      </c>
      <c r="BQ10" s="52">
        <v>42534</v>
      </c>
      <c r="BR10" s="52">
        <v>42535</v>
      </c>
      <c r="BS10" s="52">
        <v>42536</v>
      </c>
      <c r="BT10" s="52">
        <v>42537</v>
      </c>
      <c r="BU10" s="52">
        <v>42538</v>
      </c>
      <c r="BV10" s="79">
        <v>42539</v>
      </c>
      <c r="BW10" s="79">
        <v>42540</v>
      </c>
      <c r="BX10" s="79">
        <v>42541</v>
      </c>
      <c r="BY10" s="79">
        <v>42542</v>
      </c>
      <c r="BZ10" s="79">
        <v>42543</v>
      </c>
      <c r="CA10" s="79">
        <v>42544</v>
      </c>
      <c r="CB10" s="79">
        <v>42545</v>
      </c>
      <c r="CC10" s="79">
        <v>42546</v>
      </c>
      <c r="CD10" s="79">
        <v>42547</v>
      </c>
      <c r="CE10" s="79">
        <v>42548</v>
      </c>
      <c r="CF10" s="79">
        <v>42549</v>
      </c>
      <c r="CG10" s="79">
        <v>42550</v>
      </c>
      <c r="CH10" s="79">
        <v>42551</v>
      </c>
      <c r="CI10" s="79">
        <v>42552</v>
      </c>
      <c r="CJ10" s="79">
        <v>42553</v>
      </c>
      <c r="CK10" s="79">
        <v>42554</v>
      </c>
      <c r="CL10" s="52">
        <v>42555</v>
      </c>
      <c r="CM10" s="52">
        <v>42556</v>
      </c>
      <c r="CN10" s="52">
        <v>42557</v>
      </c>
      <c r="CO10" s="52">
        <v>42558</v>
      </c>
      <c r="CP10" s="52">
        <v>42559</v>
      </c>
      <c r="CQ10" s="79">
        <v>42560</v>
      </c>
      <c r="CR10" s="79">
        <v>42561</v>
      </c>
      <c r="CS10" s="52">
        <v>42562</v>
      </c>
      <c r="CT10" s="52">
        <v>42563</v>
      </c>
      <c r="CU10" s="52">
        <v>42564</v>
      </c>
      <c r="CV10" s="52">
        <v>42565</v>
      </c>
      <c r="CW10" s="52">
        <v>42566</v>
      </c>
      <c r="CX10" s="52">
        <v>42567</v>
      </c>
      <c r="CY10" s="52">
        <v>42568</v>
      </c>
      <c r="CZ10" s="52">
        <v>42569</v>
      </c>
      <c r="DA10" s="52">
        <v>42570</v>
      </c>
      <c r="DB10" s="52">
        <v>42571</v>
      </c>
    </row>
    <row r="11" spans="1:106" x14ac:dyDescent="0.25">
      <c r="A11" s="55">
        <v>1</v>
      </c>
      <c r="B11" s="22" t="s">
        <v>100</v>
      </c>
      <c r="C11" s="21"/>
      <c r="D11" s="23"/>
      <c r="E11" s="21"/>
      <c r="F11" s="53"/>
      <c r="G11" s="58" t="s">
        <v>100</v>
      </c>
      <c r="H11" s="58"/>
      <c r="I11" s="58"/>
      <c r="J11" s="58"/>
      <c r="K11" s="58"/>
      <c r="L11" s="58"/>
      <c r="M11" s="58"/>
      <c r="N11" s="58"/>
      <c r="O11" s="58"/>
      <c r="P11" s="92"/>
      <c r="Q11" s="92"/>
      <c r="R11" s="92"/>
      <c r="S11" s="92"/>
      <c r="T11" s="92"/>
      <c r="U11" s="92"/>
      <c r="V11" s="92"/>
      <c r="W11" s="92"/>
      <c r="X11" s="92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2"/>
    </row>
    <row r="12" spans="1:106" x14ac:dyDescent="0.25">
      <c r="A12" s="7" t="s">
        <v>26</v>
      </c>
      <c r="B12" s="64" t="s">
        <v>96</v>
      </c>
      <c r="C12" s="51">
        <v>42472</v>
      </c>
      <c r="D12" s="12">
        <v>9</v>
      </c>
      <c r="E12" s="34">
        <f>$C12+$D12</f>
        <v>42481</v>
      </c>
      <c r="F12" s="32"/>
      <c r="G12" s="63"/>
      <c r="H12" s="64"/>
      <c r="I12" s="65"/>
      <c r="J12" s="65"/>
      <c r="K12" s="65"/>
      <c r="L12" s="65"/>
      <c r="M12" s="65"/>
      <c r="N12" s="65"/>
      <c r="O12" s="65"/>
      <c r="P12" s="78"/>
      <c r="Q12" s="78"/>
      <c r="R12" s="78"/>
      <c r="S12" s="78"/>
      <c r="T12" s="78"/>
      <c r="U12" s="78"/>
      <c r="V12" s="78"/>
      <c r="W12" s="78"/>
      <c r="X12" s="78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"/>
    </row>
    <row r="13" spans="1:106" x14ac:dyDescent="0.25">
      <c r="A13" s="7" t="s">
        <v>27</v>
      </c>
      <c r="B13" s="61" t="s">
        <v>83</v>
      </c>
      <c r="C13" s="51">
        <v>42472</v>
      </c>
      <c r="D13" s="13">
        <v>9</v>
      </c>
      <c r="E13" s="34">
        <f t="shared" ref="E13:E28" si="0">$C13+$D13</f>
        <v>42481</v>
      </c>
      <c r="F13" s="32"/>
      <c r="G13" s="60"/>
      <c r="H13" s="61"/>
      <c r="I13" s="62"/>
      <c r="J13" s="62"/>
      <c r="K13" s="62"/>
      <c r="L13" s="62"/>
      <c r="M13" s="62"/>
      <c r="N13" s="62"/>
      <c r="O13" s="62"/>
      <c r="P13" s="78"/>
      <c r="Q13" s="78"/>
      <c r="R13" s="78"/>
      <c r="S13" s="78"/>
      <c r="T13" s="78"/>
      <c r="U13" s="78"/>
      <c r="V13" s="78"/>
      <c r="W13" s="78"/>
      <c r="X13" s="78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"/>
    </row>
    <row r="14" spans="1:106" x14ac:dyDescent="0.25">
      <c r="A14" s="7" t="s">
        <v>28</v>
      </c>
      <c r="B14" s="67" t="s">
        <v>84</v>
      </c>
      <c r="C14" s="51">
        <v>42472</v>
      </c>
      <c r="D14" s="13">
        <v>9</v>
      </c>
      <c r="E14" s="34">
        <f t="shared" si="0"/>
        <v>42481</v>
      </c>
      <c r="F14" s="32"/>
      <c r="G14" s="68"/>
      <c r="H14" s="67"/>
      <c r="I14" s="69"/>
      <c r="J14" s="69"/>
      <c r="K14" s="69"/>
      <c r="L14" s="69"/>
      <c r="M14" s="69"/>
      <c r="N14" s="69"/>
      <c r="O14" s="69"/>
      <c r="P14" s="78"/>
      <c r="Q14" s="78"/>
      <c r="R14" s="78"/>
      <c r="S14" s="78"/>
      <c r="T14" s="78"/>
      <c r="U14" s="78"/>
      <c r="V14" s="78"/>
      <c r="W14" s="78"/>
      <c r="X14" s="78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"/>
    </row>
    <row r="15" spans="1:106" x14ac:dyDescent="0.25">
      <c r="A15" s="7" t="s">
        <v>29</v>
      </c>
      <c r="B15" s="66" t="s">
        <v>111</v>
      </c>
      <c r="C15" s="51">
        <v>42472</v>
      </c>
      <c r="D15" s="13">
        <v>9</v>
      </c>
      <c r="E15" s="34">
        <f t="shared" si="0"/>
        <v>42481</v>
      </c>
      <c r="F15" s="32"/>
      <c r="G15" s="73"/>
      <c r="H15" s="66"/>
      <c r="I15" s="74"/>
      <c r="J15" s="74"/>
      <c r="K15" s="74"/>
      <c r="L15" s="74"/>
      <c r="M15" s="74"/>
      <c r="N15" s="74"/>
      <c r="O15" s="74"/>
      <c r="P15" s="78"/>
      <c r="Q15" s="78"/>
      <c r="R15" s="78"/>
      <c r="S15" s="78"/>
      <c r="T15" s="78"/>
      <c r="U15" s="78"/>
      <c r="V15" s="78"/>
      <c r="W15" s="78"/>
      <c r="X15" s="78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"/>
    </row>
    <row r="16" spans="1:106" x14ac:dyDescent="0.25">
      <c r="A16" s="7" t="s">
        <v>30</v>
      </c>
      <c r="B16" s="75" t="s">
        <v>112</v>
      </c>
      <c r="C16" s="51">
        <v>42472</v>
      </c>
      <c r="D16" s="13">
        <v>9</v>
      </c>
      <c r="E16" s="34">
        <f t="shared" si="0"/>
        <v>42481</v>
      </c>
      <c r="F16" s="32"/>
      <c r="G16" s="76"/>
      <c r="H16" s="75"/>
      <c r="I16" s="77"/>
      <c r="J16" s="77"/>
      <c r="K16" s="77"/>
      <c r="L16" s="77"/>
      <c r="M16" s="77"/>
      <c r="N16" s="77"/>
      <c r="O16" s="77"/>
      <c r="P16" s="78"/>
      <c r="Q16" s="78"/>
      <c r="R16" s="78"/>
      <c r="S16" s="78"/>
      <c r="T16" s="78"/>
      <c r="U16" s="78"/>
      <c r="V16" s="78"/>
      <c r="W16" s="78"/>
      <c r="X16" s="78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"/>
    </row>
    <row r="17" spans="1:102" x14ac:dyDescent="0.25">
      <c r="A17" s="55">
        <v>2</v>
      </c>
      <c r="B17" s="21" t="s">
        <v>101</v>
      </c>
      <c r="C17" s="21"/>
      <c r="D17" s="21"/>
      <c r="E17" s="21"/>
      <c r="F17" s="54"/>
      <c r="G17" s="20"/>
      <c r="H17" s="1"/>
      <c r="I17" s="3"/>
      <c r="J17" s="3"/>
      <c r="K17" s="3"/>
      <c r="L17" s="3"/>
      <c r="M17" s="3"/>
      <c r="N17" s="3"/>
      <c r="O17" s="3"/>
      <c r="P17" s="59" t="s">
        <v>101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89"/>
      <c r="AI17" s="89"/>
      <c r="AJ17" s="89"/>
      <c r="AK17" s="89"/>
      <c r="AL17" s="89"/>
      <c r="AM17" s="89"/>
      <c r="AN17" s="89"/>
      <c r="AO17" s="89"/>
      <c r="AP17" s="89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x14ac:dyDescent="0.25">
      <c r="A18" s="7" t="s">
        <v>97</v>
      </c>
      <c r="B18" s="64" t="s">
        <v>96</v>
      </c>
      <c r="C18" s="37">
        <v>42481</v>
      </c>
      <c r="D18" s="13">
        <v>18</v>
      </c>
      <c r="E18" s="34">
        <f t="shared" si="0"/>
        <v>42499</v>
      </c>
      <c r="F18" s="19"/>
      <c r="G18" s="20"/>
      <c r="H18" s="1"/>
      <c r="I18" s="1"/>
      <c r="J18" s="1"/>
      <c r="K18" s="1"/>
      <c r="L18" s="1"/>
      <c r="M18" s="1"/>
      <c r="N18" s="1"/>
      <c r="O18" s="1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4"/>
      <c r="AA18" s="65"/>
      <c r="AB18" s="65"/>
      <c r="AC18" s="65"/>
      <c r="AD18" s="65"/>
      <c r="AE18" s="65"/>
      <c r="AF18" s="65"/>
      <c r="AG18" s="65"/>
      <c r="AH18" s="78"/>
      <c r="AI18" s="78"/>
      <c r="AJ18" s="78"/>
      <c r="AK18" s="78"/>
      <c r="AL18" s="78"/>
      <c r="AM18" s="78"/>
      <c r="AN18" s="78"/>
      <c r="AO18" s="78"/>
      <c r="AP18" s="78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102" x14ac:dyDescent="0.25">
      <c r="A19" s="7" t="s">
        <v>98</v>
      </c>
      <c r="B19" s="61" t="s">
        <v>83</v>
      </c>
      <c r="C19" s="37">
        <v>42481</v>
      </c>
      <c r="D19" s="13">
        <v>18</v>
      </c>
      <c r="E19" s="34">
        <f t="shared" si="0"/>
        <v>42499</v>
      </c>
      <c r="F19" s="19"/>
      <c r="G19" s="20"/>
      <c r="H19" s="1"/>
      <c r="I19" s="1"/>
      <c r="J19" s="1"/>
      <c r="K19" s="1"/>
      <c r="L19" s="1"/>
      <c r="M19" s="1"/>
      <c r="N19" s="1"/>
      <c r="O19" s="1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A19" s="62"/>
      <c r="AB19" s="62"/>
      <c r="AC19" s="62"/>
      <c r="AD19" s="62"/>
      <c r="AE19" s="62"/>
      <c r="AF19" s="62"/>
      <c r="AG19" s="62"/>
      <c r="AH19" s="78"/>
      <c r="AI19" s="78"/>
      <c r="AJ19" s="78"/>
      <c r="AK19" s="78"/>
      <c r="AL19" s="78"/>
      <c r="AM19" s="78"/>
      <c r="AN19" s="78"/>
      <c r="AO19" s="78"/>
      <c r="AP19" s="78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102" x14ac:dyDescent="0.25">
      <c r="A20" s="7" t="s">
        <v>99</v>
      </c>
      <c r="B20" s="67" t="s">
        <v>84</v>
      </c>
      <c r="C20" s="37">
        <v>42481</v>
      </c>
      <c r="D20" s="13">
        <v>18</v>
      </c>
      <c r="E20" s="34">
        <f t="shared" si="0"/>
        <v>42499</v>
      </c>
      <c r="F20" s="19"/>
      <c r="G20" s="20"/>
      <c r="H20" s="1"/>
      <c r="I20" s="1"/>
      <c r="J20" s="1"/>
      <c r="K20" s="1"/>
      <c r="L20" s="1"/>
      <c r="M20" s="1"/>
      <c r="N20" s="1"/>
      <c r="O20" s="1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7"/>
      <c r="AA20" s="69"/>
      <c r="AB20" s="69"/>
      <c r="AC20" s="69"/>
      <c r="AD20" s="69"/>
      <c r="AE20" s="69"/>
      <c r="AF20" s="69"/>
      <c r="AG20" s="69"/>
      <c r="AH20" s="78"/>
      <c r="AI20" s="78"/>
      <c r="AJ20" s="78"/>
      <c r="AK20" s="78"/>
      <c r="AL20" s="78"/>
      <c r="AM20" s="78"/>
      <c r="AN20" s="78"/>
      <c r="AO20" s="78"/>
      <c r="AP20" s="78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102" x14ac:dyDescent="0.25">
      <c r="A21" s="7" t="s">
        <v>113</v>
      </c>
      <c r="B21" s="66" t="s">
        <v>111</v>
      </c>
      <c r="C21" s="37">
        <v>42481</v>
      </c>
      <c r="D21" s="13">
        <v>18</v>
      </c>
      <c r="E21" s="34">
        <f t="shared" si="0"/>
        <v>42499</v>
      </c>
      <c r="F21" s="19"/>
      <c r="G21" s="20"/>
      <c r="H21" s="1"/>
      <c r="I21" s="1"/>
      <c r="J21" s="1"/>
      <c r="K21" s="1"/>
      <c r="L21" s="1"/>
      <c r="M21" s="1"/>
      <c r="N21" s="1"/>
      <c r="O21" s="1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66"/>
      <c r="AA21" s="74"/>
      <c r="AB21" s="74"/>
      <c r="AC21" s="74"/>
      <c r="AD21" s="74"/>
      <c r="AE21" s="74"/>
      <c r="AF21" s="74"/>
      <c r="AG21" s="74"/>
      <c r="AH21" s="78"/>
      <c r="AI21" s="78"/>
      <c r="AJ21" s="78"/>
      <c r="AK21" s="78"/>
      <c r="AL21" s="78"/>
      <c r="AM21" s="78"/>
      <c r="AN21" s="78"/>
      <c r="AO21" s="78"/>
      <c r="AP21" s="7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102" x14ac:dyDescent="0.25">
      <c r="A22" s="7" t="s">
        <v>114</v>
      </c>
      <c r="B22" s="75" t="s">
        <v>112</v>
      </c>
      <c r="C22" s="37">
        <v>42481</v>
      </c>
      <c r="D22" s="13">
        <v>18</v>
      </c>
      <c r="E22" s="34">
        <f t="shared" si="0"/>
        <v>42499</v>
      </c>
      <c r="F22" s="19"/>
      <c r="G22" s="20"/>
      <c r="H22" s="1"/>
      <c r="I22" s="1"/>
      <c r="J22" s="1"/>
      <c r="K22" s="1"/>
      <c r="L22" s="1"/>
      <c r="M22" s="1"/>
      <c r="N22" s="1"/>
      <c r="O22" s="1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5"/>
      <c r="AA22" s="77"/>
      <c r="AB22" s="77"/>
      <c r="AC22" s="77"/>
      <c r="AD22" s="77"/>
      <c r="AE22" s="77"/>
      <c r="AF22" s="77"/>
      <c r="AG22" s="77"/>
      <c r="AH22" s="78"/>
      <c r="AI22" s="78"/>
      <c r="AJ22" s="78"/>
      <c r="AK22" s="78"/>
      <c r="AL22" s="78"/>
      <c r="AM22" s="78"/>
      <c r="AN22" s="78"/>
      <c r="AO22" s="78"/>
      <c r="AP22" s="7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102" x14ac:dyDescent="0.25">
      <c r="A23" s="55">
        <v>3</v>
      </c>
      <c r="B23" s="22" t="s">
        <v>102</v>
      </c>
      <c r="C23" s="22"/>
      <c r="D23" s="22"/>
      <c r="E23" s="22"/>
      <c r="F23" s="19"/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57" t="s">
        <v>102</v>
      </c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90"/>
      <c r="CG23" s="90"/>
      <c r="CH23" s="90"/>
      <c r="CI23" s="90"/>
    </row>
    <row r="24" spans="1:102" x14ac:dyDescent="0.25">
      <c r="A24" s="7" t="s">
        <v>105</v>
      </c>
      <c r="B24" s="64" t="s">
        <v>96</v>
      </c>
      <c r="C24" s="37">
        <v>42499</v>
      </c>
      <c r="D24" s="13">
        <v>10</v>
      </c>
      <c r="E24" s="34">
        <f t="shared" si="0"/>
        <v>42509</v>
      </c>
      <c r="F24" s="19"/>
      <c r="G24" s="2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102" x14ac:dyDescent="0.25">
      <c r="A25" s="7" t="s">
        <v>103</v>
      </c>
      <c r="B25" s="61" t="s">
        <v>83</v>
      </c>
      <c r="C25" s="37">
        <v>42509</v>
      </c>
      <c r="D25" s="13">
        <v>10</v>
      </c>
      <c r="E25" s="34">
        <f t="shared" si="0"/>
        <v>42519</v>
      </c>
      <c r="F25" s="19"/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56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102" x14ac:dyDescent="0.25">
      <c r="A26" s="7" t="s">
        <v>104</v>
      </c>
      <c r="B26" s="67" t="s">
        <v>84</v>
      </c>
      <c r="C26" s="37">
        <v>42519</v>
      </c>
      <c r="D26" s="13">
        <v>10</v>
      </c>
      <c r="E26" s="34">
        <f t="shared" si="0"/>
        <v>42529</v>
      </c>
      <c r="F26" s="19"/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1"/>
      <c r="BM26" s="1"/>
      <c r="BN26" s="1"/>
      <c r="BO26" s="1"/>
      <c r="BP26" s="1"/>
    </row>
    <row r="27" spans="1:102" x14ac:dyDescent="0.25">
      <c r="A27" s="7"/>
      <c r="B27" s="66" t="s">
        <v>111</v>
      </c>
      <c r="C27" s="37">
        <v>42529</v>
      </c>
      <c r="D27" s="13">
        <v>10</v>
      </c>
      <c r="E27" s="34">
        <f t="shared" si="0"/>
        <v>42539</v>
      </c>
      <c r="F27" s="19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74"/>
      <c r="BM27" s="74"/>
      <c r="BN27" s="74"/>
      <c r="BO27" s="74"/>
      <c r="BP27" s="74"/>
      <c r="BQ27" s="74"/>
      <c r="BR27" s="74"/>
      <c r="BS27" s="74"/>
      <c r="BT27" s="74"/>
      <c r="BU27" s="74"/>
    </row>
    <row r="28" spans="1:102" x14ac:dyDescent="0.25">
      <c r="A28" s="7"/>
      <c r="B28" s="75" t="s">
        <v>112</v>
      </c>
      <c r="C28" s="37">
        <v>42539</v>
      </c>
      <c r="D28" s="13">
        <v>10</v>
      </c>
      <c r="E28" s="34">
        <f t="shared" si="0"/>
        <v>42549</v>
      </c>
      <c r="F28" s="19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V28" s="77"/>
      <c r="BW28" s="77"/>
      <c r="BX28" s="77"/>
      <c r="BY28" s="77"/>
      <c r="BZ28" s="77"/>
      <c r="CA28" s="77"/>
      <c r="CB28" s="77"/>
      <c r="CC28" s="77"/>
      <c r="CD28" s="77"/>
      <c r="CE28" s="77"/>
    </row>
    <row r="29" spans="1:102" x14ac:dyDescent="0.25">
      <c r="A29" s="55">
        <v>4</v>
      </c>
      <c r="B29" s="55" t="s">
        <v>121</v>
      </c>
      <c r="C29" s="55"/>
      <c r="D29" s="55"/>
      <c r="E29" s="55"/>
      <c r="F29" s="19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CF29" s="57" t="s">
        <v>110</v>
      </c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</row>
    <row r="30" spans="1:102" x14ac:dyDescent="0.25">
      <c r="A30" s="7" t="s">
        <v>106</v>
      </c>
      <c r="B30" s="64" t="s">
        <v>96</v>
      </c>
      <c r="C30" s="37">
        <v>42549</v>
      </c>
      <c r="D30" s="13">
        <v>3</v>
      </c>
      <c r="E30" s="34">
        <f t="shared" ref="E30:E38" si="1">$C30+$D30</f>
        <v>42552</v>
      </c>
      <c r="F30" s="19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CF30" s="65"/>
      <c r="CG30" s="65"/>
      <c r="CH30" s="65"/>
    </row>
    <row r="31" spans="1:102" x14ac:dyDescent="0.25">
      <c r="A31" s="7" t="s">
        <v>107</v>
      </c>
      <c r="B31" s="61" t="s">
        <v>83</v>
      </c>
      <c r="C31" s="37">
        <v>42552</v>
      </c>
      <c r="D31" s="13">
        <v>4</v>
      </c>
      <c r="E31" s="34">
        <f t="shared" si="1"/>
        <v>42556</v>
      </c>
      <c r="F31" s="19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CI31" s="62"/>
      <c r="CJ31" s="62"/>
      <c r="CK31" s="62"/>
      <c r="CL31" s="62"/>
    </row>
    <row r="32" spans="1:102" x14ac:dyDescent="0.25">
      <c r="A32" s="7" t="s">
        <v>108</v>
      </c>
      <c r="B32" s="67" t="s">
        <v>84</v>
      </c>
      <c r="C32" s="37">
        <v>42556</v>
      </c>
      <c r="D32" s="13">
        <v>3</v>
      </c>
      <c r="E32" s="34">
        <f t="shared" si="1"/>
        <v>42559</v>
      </c>
      <c r="F32" s="19"/>
      <c r="G32" s="2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CM32" s="69"/>
      <c r="CN32" s="69"/>
      <c r="CO32" s="69"/>
    </row>
    <row r="33" spans="1:101" x14ac:dyDescent="0.25">
      <c r="A33" s="7"/>
      <c r="B33" s="66" t="s">
        <v>111</v>
      </c>
      <c r="C33" s="37">
        <v>42559</v>
      </c>
      <c r="D33" s="13">
        <v>4</v>
      </c>
      <c r="E33" s="34">
        <f t="shared" si="1"/>
        <v>42563</v>
      </c>
      <c r="F33" s="19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CP33" s="74"/>
      <c r="CQ33" s="74"/>
      <c r="CR33" s="74"/>
      <c r="CS33" s="74"/>
    </row>
    <row r="34" spans="1:101" x14ac:dyDescent="0.25">
      <c r="A34" s="7"/>
      <c r="B34" s="75" t="s">
        <v>112</v>
      </c>
      <c r="C34" s="37">
        <v>42563</v>
      </c>
      <c r="D34" s="13">
        <v>3</v>
      </c>
      <c r="E34" s="34">
        <f t="shared" si="1"/>
        <v>42566</v>
      </c>
      <c r="F34" s="19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CT34" s="77"/>
      <c r="CU34" s="77"/>
      <c r="CV34" s="77"/>
      <c r="CW34" s="77"/>
    </row>
    <row r="35" spans="1:101" x14ac:dyDescent="0.25">
      <c r="A35" s="55">
        <v>5</v>
      </c>
      <c r="B35" s="55" t="s">
        <v>120</v>
      </c>
      <c r="C35" s="55"/>
      <c r="D35" s="55"/>
      <c r="E35" s="55"/>
      <c r="F35" s="19"/>
      <c r="G35" s="102" t="s">
        <v>120</v>
      </c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</row>
    <row r="36" spans="1:101" ht="15.75" thickBot="1" x14ac:dyDescent="0.3">
      <c r="A36" s="88" t="s">
        <v>109</v>
      </c>
      <c r="B36" s="78" t="s">
        <v>120</v>
      </c>
      <c r="C36" s="36">
        <v>42472</v>
      </c>
      <c r="D36" s="12">
        <v>10</v>
      </c>
      <c r="E36" s="34">
        <v>42566</v>
      </c>
      <c r="F36" s="19"/>
      <c r="G36" s="95"/>
      <c r="H36" s="96"/>
      <c r="I36" s="96"/>
      <c r="J36" s="96"/>
      <c r="K36" s="99"/>
      <c r="L36" s="96"/>
      <c r="M36" s="96"/>
      <c r="N36" s="96"/>
      <c r="O36" s="96"/>
      <c r="P36" s="96"/>
      <c r="Q36" s="96"/>
      <c r="R36" s="99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9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9"/>
      <c r="AU36" s="96"/>
      <c r="AV36" s="96"/>
      <c r="AW36" s="96"/>
      <c r="AX36" s="96"/>
      <c r="AY36" s="96"/>
      <c r="AZ36" s="96"/>
      <c r="BA36" s="99"/>
      <c r="BB36" s="96"/>
      <c r="BC36" s="96"/>
      <c r="BD36" s="96"/>
      <c r="BE36" s="96"/>
      <c r="BF36" s="96"/>
      <c r="BG36" s="96"/>
      <c r="BH36" s="99"/>
      <c r="BI36" s="96"/>
      <c r="BJ36" s="96"/>
      <c r="BK36" s="96"/>
      <c r="BL36" s="96"/>
      <c r="BM36" s="96"/>
      <c r="BN36" s="99"/>
      <c r="BO36" s="96"/>
      <c r="BP36" s="96"/>
      <c r="BQ36" s="97"/>
      <c r="BR36" s="97"/>
      <c r="BS36" s="97"/>
      <c r="BT36" s="97"/>
      <c r="BU36" s="97"/>
      <c r="BV36" s="100"/>
      <c r="BW36" s="97"/>
      <c r="BX36" s="97"/>
      <c r="BY36" s="97"/>
      <c r="BZ36" s="97"/>
      <c r="CA36" s="97"/>
      <c r="CB36" s="97"/>
      <c r="CC36" s="100"/>
      <c r="CD36" s="97"/>
      <c r="CE36" s="97"/>
      <c r="CF36" s="97"/>
      <c r="CG36" s="97"/>
      <c r="CH36" s="97"/>
      <c r="CI36" s="97"/>
      <c r="CJ36" s="101"/>
      <c r="CK36" s="97"/>
      <c r="CL36" s="97"/>
      <c r="CM36" s="97"/>
      <c r="CN36" s="97"/>
      <c r="CO36" s="97"/>
      <c r="CP36" s="97"/>
      <c r="CQ36" s="100"/>
      <c r="CR36" s="97"/>
      <c r="CS36" s="97"/>
      <c r="CT36" s="97"/>
      <c r="CU36" s="97"/>
      <c r="CV36" s="97"/>
      <c r="CW36" s="98"/>
    </row>
    <row r="37" spans="1:101" x14ac:dyDescent="0.25">
      <c r="A37" s="88"/>
      <c r="B37" s="11"/>
      <c r="C37" s="36"/>
      <c r="D37" s="12"/>
      <c r="E37" s="34"/>
      <c r="F37" s="19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101" x14ac:dyDescent="0.25">
      <c r="A38" s="88"/>
      <c r="B38" s="11"/>
      <c r="C38" s="36"/>
      <c r="D38" s="12"/>
      <c r="E38" s="34"/>
      <c r="F38" s="19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101" x14ac:dyDescent="0.25">
      <c r="A39" s="7"/>
      <c r="B39" s="11"/>
      <c r="C39" s="37"/>
      <c r="D39" s="13"/>
      <c r="E39" s="34"/>
      <c r="F39" s="19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101" x14ac:dyDescent="0.25">
      <c r="A40" s="7"/>
      <c r="B40" s="11"/>
      <c r="C40" s="37"/>
      <c r="D40" s="13"/>
      <c r="E40" s="34"/>
      <c r="F40" s="19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101" x14ac:dyDescent="0.25">
      <c r="A41" s="7"/>
      <c r="B41" s="11"/>
      <c r="C41" s="37"/>
      <c r="D41" s="13"/>
      <c r="E41" s="34"/>
      <c r="F41" s="19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101" x14ac:dyDescent="0.25">
      <c r="A42" s="7"/>
      <c r="B42" s="11"/>
      <c r="C42" s="37"/>
      <c r="D42" s="13"/>
      <c r="E42" s="34"/>
      <c r="F42" s="19"/>
      <c r="G42" s="2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101" x14ac:dyDescent="0.25">
      <c r="A43" s="7"/>
      <c r="B43" s="11"/>
      <c r="C43" s="37"/>
      <c r="D43" s="13"/>
      <c r="E43" s="34"/>
      <c r="F43" s="19"/>
      <c r="G43" s="2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101" x14ac:dyDescent="0.25">
      <c r="A44" s="7"/>
      <c r="B44" s="11"/>
      <c r="C44" s="37"/>
      <c r="D44" s="13"/>
      <c r="E44" s="34"/>
      <c r="F44" s="19"/>
      <c r="G44" s="2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101" x14ac:dyDescent="0.25">
      <c r="A45" s="7"/>
      <c r="B45" s="11"/>
      <c r="C45" s="37"/>
      <c r="D45" s="13"/>
      <c r="E45" s="34"/>
      <c r="F45" s="19"/>
      <c r="G45" s="2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101" x14ac:dyDescent="0.25">
      <c r="A46" s="7"/>
      <c r="B46" s="11"/>
      <c r="C46" s="37"/>
      <c r="D46" s="13"/>
      <c r="E46" s="34"/>
      <c r="F46" s="19"/>
      <c r="G46" s="2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101" x14ac:dyDescent="0.25">
      <c r="A47" s="7"/>
      <c r="B47" s="11"/>
      <c r="C47" s="37"/>
      <c r="D47" s="13"/>
      <c r="E47" s="34"/>
      <c r="F47" s="19"/>
      <c r="G47" s="2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101" x14ac:dyDescent="0.25">
      <c r="A48" s="7"/>
      <c r="B48" s="11"/>
      <c r="C48" s="37"/>
      <c r="D48" s="13"/>
      <c r="E48" s="34"/>
      <c r="F48" s="19"/>
      <c r="G48" s="2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25">
      <c r="A49" s="7"/>
      <c r="B49" s="11"/>
      <c r="C49" s="37"/>
      <c r="D49" s="13"/>
      <c r="E49" s="34"/>
      <c r="F49" s="19"/>
      <c r="G49" s="2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25">
      <c r="A50" s="7"/>
      <c r="B50" s="1"/>
      <c r="C50" s="7"/>
      <c r="D50" s="2"/>
      <c r="E50" s="34"/>
      <c r="F50" s="19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25">
      <c r="A51" s="7"/>
      <c r="B51" s="1"/>
      <c r="C51" s="7"/>
      <c r="D51" s="2"/>
      <c r="E51" s="34"/>
      <c r="F51" s="19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25">
      <c r="A52" s="7"/>
      <c r="B52" s="1"/>
      <c r="C52" s="7"/>
      <c r="D52" s="2"/>
      <c r="E52" s="34"/>
      <c r="F52" s="19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25">
      <c r="A53" s="7"/>
      <c r="B53" s="1"/>
      <c r="C53" s="7"/>
      <c r="D53" s="2"/>
      <c r="E53" s="34"/>
      <c r="F53" s="19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25">
      <c r="A54" s="7"/>
      <c r="B54" s="1"/>
      <c r="C54" s="7"/>
      <c r="D54" s="2"/>
      <c r="E54" s="34"/>
      <c r="F54" s="19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25">
      <c r="A55" s="7"/>
      <c r="B55" s="1"/>
      <c r="C55" s="7"/>
      <c r="D55" s="2"/>
      <c r="E55" s="34"/>
      <c r="F55" s="19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25">
      <c r="A56" s="7"/>
      <c r="B56" s="1"/>
      <c r="C56" s="7"/>
      <c r="D56" s="2"/>
      <c r="E56" s="34"/>
      <c r="F56" s="19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25">
      <c r="A57" s="7"/>
      <c r="B57" s="1"/>
      <c r="C57" s="7"/>
      <c r="D57" s="2"/>
      <c r="E57" s="34"/>
      <c r="F57" s="19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25">
      <c r="A58" s="7"/>
      <c r="B58" s="1"/>
      <c r="C58" s="7"/>
      <c r="D58" s="2"/>
      <c r="E58" s="34"/>
      <c r="F58" s="19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25">
      <c r="A59" s="7"/>
      <c r="B59" s="1"/>
      <c r="C59" s="7"/>
      <c r="D59" s="2"/>
      <c r="E59" s="34"/>
      <c r="F59" s="19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25">
      <c r="A60" s="7"/>
      <c r="B60" s="1"/>
      <c r="C60" s="7"/>
      <c r="D60" s="2"/>
      <c r="E60" s="34"/>
      <c r="F60" s="19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25">
      <c r="A61" s="7"/>
      <c r="B61" s="1"/>
      <c r="C61" s="7"/>
      <c r="D61" s="2"/>
      <c r="E61" s="34"/>
      <c r="F61" s="19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25">
      <c r="A62" s="7"/>
      <c r="B62" s="1"/>
      <c r="C62" s="7"/>
      <c r="D62" s="2"/>
      <c r="E62" s="34"/>
      <c r="F62" s="19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25">
      <c r="A63" s="7"/>
      <c r="B63" s="1"/>
      <c r="C63" s="7"/>
      <c r="D63" s="2"/>
      <c r="E63" s="34"/>
      <c r="F63" s="19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25">
      <c r="A64" s="7"/>
      <c r="B64" s="1"/>
      <c r="C64" s="7"/>
      <c r="D64" s="2"/>
      <c r="E64" s="34"/>
      <c r="F64" s="19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25">
      <c r="A65" s="7"/>
      <c r="B65" s="1"/>
      <c r="C65" s="7"/>
      <c r="D65" s="2"/>
      <c r="E65" s="34"/>
      <c r="F65" s="19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25">
      <c r="A66" s="7"/>
      <c r="B66" s="1"/>
      <c r="C66" s="7"/>
      <c r="D66" s="2"/>
      <c r="E66" s="34"/>
      <c r="F66" s="19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25">
      <c r="A67" s="7"/>
      <c r="B67" s="1"/>
      <c r="C67" s="7"/>
      <c r="D67" s="2"/>
      <c r="E67" s="34"/>
      <c r="F67" s="19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25">
      <c r="A68" s="7"/>
      <c r="B68" s="1"/>
      <c r="C68" s="7"/>
      <c r="D68" s="2"/>
      <c r="E68" s="34"/>
      <c r="F68" s="19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25">
      <c r="A69" s="7"/>
      <c r="B69" s="1"/>
      <c r="C69" s="7"/>
      <c r="D69" s="2"/>
      <c r="E69" s="34"/>
      <c r="F69" s="19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25">
      <c r="A70" s="7"/>
      <c r="B70" s="1"/>
      <c r="C70" s="7"/>
      <c r="D70" s="2"/>
      <c r="E70" s="34"/>
      <c r="F70" s="19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25">
      <c r="A71" s="7"/>
      <c r="B71" s="1"/>
      <c r="C71" s="7"/>
      <c r="D71" s="2"/>
      <c r="E71" s="34"/>
      <c r="F71" s="19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25">
      <c r="A72" s="7"/>
      <c r="B72" s="1"/>
      <c r="C72" s="7"/>
      <c r="D72" s="2"/>
      <c r="E72" s="34"/>
      <c r="F72" s="19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25">
      <c r="A73" s="7"/>
      <c r="B73" s="1"/>
      <c r="C73" s="7"/>
      <c r="D73" s="2"/>
      <c r="E73" s="34"/>
      <c r="F73" s="19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25">
      <c r="A74" s="7"/>
      <c r="B74" s="1"/>
      <c r="C74" s="7"/>
      <c r="D74" s="2"/>
      <c r="E74" s="34"/>
      <c r="F74" s="19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25">
      <c r="A75" s="7"/>
      <c r="B75" s="1"/>
      <c r="C75" s="7"/>
      <c r="D75" s="2"/>
      <c r="E75" s="34"/>
      <c r="F75" s="19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</sheetData>
  <mergeCells count="17">
    <mergeCell ref="CF29:CW29"/>
    <mergeCell ref="G35:CW35"/>
    <mergeCell ref="G11:O11"/>
    <mergeCell ref="P17:AG17"/>
    <mergeCell ref="AH23:CE23"/>
    <mergeCell ref="A3:E3"/>
    <mergeCell ref="A6:E7"/>
    <mergeCell ref="B9:B10"/>
    <mergeCell ref="C9:C10"/>
    <mergeCell ref="D9:D10"/>
    <mergeCell ref="E9:E10"/>
    <mergeCell ref="F9:F10"/>
    <mergeCell ref="A1:E1"/>
    <mergeCell ref="A2:B2"/>
    <mergeCell ref="C2:E2"/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F8" sqref="F8"/>
    </sheetView>
  </sheetViews>
  <sheetFormatPr baseColWidth="10" defaultRowHeight="15" x14ac:dyDescent="0.25"/>
  <sheetData>
    <row r="2" spans="2:11" x14ac:dyDescent="0.25">
      <c r="D2" t="s">
        <v>127</v>
      </c>
      <c r="E2" t="s">
        <v>82</v>
      </c>
      <c r="F2" t="s">
        <v>83</v>
      </c>
      <c r="G2" t="s">
        <v>84</v>
      </c>
      <c r="H2" t="s">
        <v>111</v>
      </c>
      <c r="I2" t="s">
        <v>112</v>
      </c>
      <c r="K2" t="s">
        <v>122</v>
      </c>
    </row>
    <row r="3" spans="2:11" x14ac:dyDescent="0.25">
      <c r="B3" s="93" t="s">
        <v>81</v>
      </c>
      <c r="C3" s="94">
        <v>0.1</v>
      </c>
      <c r="D3">
        <v>9</v>
      </c>
      <c r="E3" s="83">
        <v>9</v>
      </c>
      <c r="F3" s="83"/>
      <c r="G3" s="83"/>
      <c r="H3" s="83"/>
      <c r="I3" s="83"/>
    </row>
    <row r="4" spans="2:11" x14ac:dyDescent="0.25">
      <c r="B4" s="93" t="s">
        <v>85</v>
      </c>
      <c r="C4" s="94">
        <v>0.2</v>
      </c>
      <c r="D4">
        <v>18</v>
      </c>
      <c r="E4" s="83">
        <v>18</v>
      </c>
      <c r="F4" s="83"/>
      <c r="G4" s="83"/>
      <c r="H4" s="83"/>
      <c r="I4" s="83"/>
    </row>
    <row r="5" spans="2:11" x14ac:dyDescent="0.25">
      <c r="B5" s="93" t="s">
        <v>86</v>
      </c>
      <c r="C5" s="94">
        <v>0.5</v>
      </c>
      <c r="D5">
        <v>50</v>
      </c>
      <c r="E5">
        <v>10</v>
      </c>
      <c r="F5">
        <v>10</v>
      </c>
      <c r="G5">
        <v>10</v>
      </c>
      <c r="H5">
        <v>10</v>
      </c>
      <c r="I5">
        <v>10</v>
      </c>
      <c r="K5">
        <f>SUM($E5:$I5)</f>
        <v>50</v>
      </c>
    </row>
    <row r="6" spans="2:11" x14ac:dyDescent="0.25">
      <c r="B6" s="93" t="s">
        <v>87</v>
      </c>
      <c r="C6" s="94">
        <v>0.2</v>
      </c>
      <c r="D6">
        <v>17</v>
      </c>
      <c r="E6">
        <v>3</v>
      </c>
      <c r="F6">
        <v>4</v>
      </c>
      <c r="G6">
        <v>3</v>
      </c>
      <c r="H6">
        <v>4</v>
      </c>
      <c r="I6">
        <v>3</v>
      </c>
      <c r="K6">
        <f t="shared" ref="K6:K7" si="0">SUM($E6:$I6)</f>
        <v>17</v>
      </c>
    </row>
    <row r="7" spans="2:11" x14ac:dyDescent="0.25">
      <c r="B7" t="s">
        <v>126</v>
      </c>
      <c r="C7" s="50">
        <v>0.1</v>
      </c>
      <c r="D7">
        <v>10</v>
      </c>
      <c r="K7">
        <f t="shared" si="0"/>
        <v>0</v>
      </c>
    </row>
    <row r="8" spans="2:11" x14ac:dyDescent="0.25">
      <c r="B8" s="93" t="s">
        <v>122</v>
      </c>
      <c r="C8" s="94">
        <f>SUM(C3:C6)</f>
        <v>1</v>
      </c>
      <c r="D8">
        <f>SUM(D3:D6)</f>
        <v>94</v>
      </c>
    </row>
    <row r="12" spans="2:11" x14ac:dyDescent="0.25">
      <c r="B12" t="s">
        <v>123</v>
      </c>
      <c r="C12" s="91">
        <v>42472</v>
      </c>
    </row>
    <row r="13" spans="2:11" x14ac:dyDescent="0.25">
      <c r="B13" t="s">
        <v>124</v>
      </c>
      <c r="C13" s="91">
        <v>42566</v>
      </c>
    </row>
    <row r="14" spans="2:11" x14ac:dyDescent="0.25">
      <c r="B14" t="s">
        <v>125</v>
      </c>
      <c r="C14">
        <f>C13-C12</f>
        <v>94</v>
      </c>
    </row>
  </sheetData>
  <mergeCells count="2">
    <mergeCell ref="E3:I3"/>
    <mergeCell ref="E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5</v>
      </c>
      <c r="D1" t="s">
        <v>72</v>
      </c>
    </row>
    <row r="2" spans="1:4" x14ac:dyDescent="0.25">
      <c r="A2">
        <v>2</v>
      </c>
      <c r="B2" t="s">
        <v>6</v>
      </c>
      <c r="D2" t="s">
        <v>73</v>
      </c>
    </row>
    <row r="3" spans="1:4" x14ac:dyDescent="0.25">
      <c r="A3">
        <v>3</v>
      </c>
      <c r="B3" t="s">
        <v>6</v>
      </c>
    </row>
    <row r="4" spans="1:4" x14ac:dyDescent="0.25">
      <c r="A4">
        <v>4</v>
      </c>
      <c r="B4" t="s">
        <v>7</v>
      </c>
    </row>
    <row r="5" spans="1:4" x14ac:dyDescent="0.25">
      <c r="A5">
        <v>5</v>
      </c>
      <c r="B5" t="s">
        <v>8</v>
      </c>
    </row>
    <row r="6" spans="1:4" x14ac:dyDescent="0.25">
      <c r="A6">
        <v>6</v>
      </c>
      <c r="B6" t="s">
        <v>9</v>
      </c>
    </row>
    <row r="7" spans="1:4" x14ac:dyDescent="0.25">
      <c r="A7">
        <v>7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Projet 1</vt:lpstr>
      <vt:lpstr>Feuil2</vt:lpstr>
      <vt:lpstr>Feuil1</vt:lpstr>
      <vt:lpstr>Table</vt:lpstr>
      <vt:lpstr>ouinon</vt:lpstr>
      <vt:lpstr>semaine</vt:lpstr>
      <vt:lpstr>'Projet 1'!Zone_d_impression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Madeleine</cp:lastModifiedBy>
  <cp:lastPrinted>2013-05-30T16:14:13Z</cp:lastPrinted>
  <dcterms:created xsi:type="dcterms:W3CDTF">2013-05-27T13:57:34Z</dcterms:created>
  <dcterms:modified xsi:type="dcterms:W3CDTF">2016-04-27T12:34:52Z</dcterms:modified>
</cp:coreProperties>
</file>