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3000" windowHeight="12820" tabRatio="670" activeTab="2"/>
  </bookViews>
  <sheets>
    <sheet name="ABAQUES" sheetId="8" r:id="rId1"/>
    <sheet name="PHASE DE PROJET" sheetId="6" r:id="rId2"/>
    <sheet name="GANTT" sheetId="7" r:id="rId3"/>
    <sheet name="Table" sheetId="5" state="hidden" r:id="rId4"/>
  </sheets>
  <definedNames>
    <definedName name="ouinon">Table!$D$1:$D$2</definedName>
    <definedName name="semaine">Table!$A$1:$B$7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D7" i="6"/>
  <c r="C13" i="6"/>
  <c r="L8" i="6"/>
  <c r="D5" i="8"/>
  <c r="E5" i="8"/>
  <c r="E37" i="7"/>
  <c r="E36" i="7"/>
  <c r="E41" i="7"/>
  <c r="E39" i="7"/>
  <c r="E40" i="7"/>
  <c r="E33" i="7"/>
  <c r="E32" i="7"/>
  <c r="E25" i="7"/>
  <c r="E24" i="7"/>
  <c r="E17" i="7"/>
  <c r="E15" i="7"/>
  <c r="D14" i="8"/>
  <c r="E14" i="8"/>
  <c r="D12" i="8"/>
  <c r="D13" i="8"/>
  <c r="E12" i="8"/>
  <c r="D10" i="8"/>
  <c r="D11" i="8"/>
  <c r="E10" i="8"/>
  <c r="D8" i="8"/>
  <c r="D9" i="8"/>
  <c r="E8" i="8"/>
  <c r="D6" i="8"/>
  <c r="D7" i="8"/>
  <c r="E6" i="8"/>
  <c r="D2" i="8"/>
  <c r="D4" i="8"/>
  <c r="E2" i="8"/>
  <c r="D15" i="8"/>
  <c r="E38" i="7"/>
  <c r="E31" i="7"/>
  <c r="E29" i="7"/>
  <c r="E30" i="7"/>
  <c r="E28" i="7"/>
  <c r="C7" i="6"/>
  <c r="E22" i="7"/>
  <c r="E23" i="7"/>
  <c r="E14" i="7"/>
  <c r="E16" i="7"/>
  <c r="E35" i="7"/>
  <c r="E19" i="7"/>
  <c r="E20" i="7"/>
  <c r="E21" i="7"/>
  <c r="E27" i="7"/>
  <c r="E12" i="7"/>
  <c r="E13" i="7"/>
  <c r="E11" i="7"/>
</calcChain>
</file>

<file path=xl/sharedStrings.xml><?xml version="1.0" encoding="utf-8"?>
<sst xmlns="http://schemas.openxmlformats.org/spreadsheetml/2006/main" count="127" uniqueCount="81">
  <si>
    <t>L</t>
  </si>
  <si>
    <t>M</t>
  </si>
  <si>
    <t>J</t>
  </si>
  <si>
    <t>V</t>
  </si>
  <si>
    <t>S</t>
  </si>
  <si>
    <t>D</t>
  </si>
  <si>
    <t>1.1</t>
  </si>
  <si>
    <t>1.2</t>
  </si>
  <si>
    <t>1.3</t>
  </si>
  <si>
    <t>1.4</t>
  </si>
  <si>
    <t>1.5</t>
  </si>
  <si>
    <t>OUI</t>
  </si>
  <si>
    <t>NON</t>
  </si>
  <si>
    <t>Cadrage</t>
  </si>
  <si>
    <t>Processus1</t>
  </si>
  <si>
    <t>Processus2</t>
  </si>
  <si>
    <t>Processus3</t>
  </si>
  <si>
    <t>Conception</t>
  </si>
  <si>
    <t>Realisation</t>
  </si>
  <si>
    <t>Test</t>
  </si>
  <si>
    <t>AVRIL</t>
  </si>
  <si>
    <t>MAI</t>
  </si>
  <si>
    <t>JUIN</t>
  </si>
  <si>
    <t>JUIL.</t>
  </si>
  <si>
    <t>Taches</t>
  </si>
  <si>
    <t>date de debut</t>
  </si>
  <si>
    <t>date de fin</t>
  </si>
  <si>
    <t>nombre de jours</t>
  </si>
  <si>
    <t>Processus 1</t>
  </si>
  <si>
    <t>2.1</t>
  </si>
  <si>
    <t>2.2</t>
  </si>
  <si>
    <t>2.3</t>
  </si>
  <si>
    <t>CADRAGE</t>
  </si>
  <si>
    <t>CONCEPTION</t>
  </si>
  <si>
    <t>REALISATION</t>
  </si>
  <si>
    <t>3.2</t>
  </si>
  <si>
    <t>3.3</t>
  </si>
  <si>
    <t>3.1</t>
  </si>
  <si>
    <t>4.1</t>
  </si>
  <si>
    <t>4.2</t>
  </si>
  <si>
    <t>4.3</t>
  </si>
  <si>
    <t>5.1</t>
  </si>
  <si>
    <t>TEST</t>
  </si>
  <si>
    <t>Processus4</t>
  </si>
  <si>
    <t>Processus5</t>
  </si>
  <si>
    <t>2.4</t>
  </si>
  <si>
    <t>2.5</t>
  </si>
  <si>
    <t>PROJET</t>
  </si>
  <si>
    <t>WORD CLOUD</t>
  </si>
  <si>
    <t>RIBER BAUER BIMAI</t>
  </si>
  <si>
    <t>DATE DE DEBUT</t>
  </si>
  <si>
    <r>
      <rPr>
        <u/>
        <sz val="11"/>
        <color theme="1"/>
        <rFont val="Calibri"/>
        <family val="2"/>
        <scheme val="minor"/>
      </rPr>
      <t>Commentaires</t>
    </r>
    <r>
      <rPr>
        <sz val="11"/>
        <color theme="1"/>
        <rFont val="Calibri"/>
        <family val="2"/>
        <scheme val="minor"/>
      </rPr>
      <t xml:space="preserve">: </t>
    </r>
  </si>
  <si>
    <t>PILOTAGE</t>
  </si>
  <si>
    <t>VERIFICATION/TESTS</t>
  </si>
  <si>
    <t>total</t>
  </si>
  <si>
    <t>date debut</t>
  </si>
  <si>
    <t>date fin</t>
  </si>
  <si>
    <t>jour total</t>
  </si>
  <si>
    <t>Pilotage</t>
  </si>
  <si>
    <t>Jours</t>
  </si>
  <si>
    <t>Processus6</t>
  </si>
  <si>
    <t>Processus7</t>
  </si>
  <si>
    <t>Processus 6</t>
  </si>
  <si>
    <t>Moyen</t>
  </si>
  <si>
    <t>Simple</t>
  </si>
  <si>
    <t>Charge</t>
  </si>
  <si>
    <t>Complexité</t>
  </si>
  <si>
    <t>Complexe</t>
  </si>
  <si>
    <t>TOTAL</t>
  </si>
  <si>
    <t>Processue7</t>
  </si>
  <si>
    <t>Difficulté</t>
  </si>
  <si>
    <t>jh/tâche</t>
  </si>
  <si>
    <t>Processus 2: Création interfacec web</t>
  </si>
  <si>
    <t>Processus 3: Connexion/Chargement des données</t>
  </si>
  <si>
    <t>Processus 4: Analyse quantitative</t>
  </si>
  <si>
    <t>Processus 5: Production graphique</t>
  </si>
  <si>
    <t>Processus 6: Analyse sémantique</t>
  </si>
  <si>
    <t>Processus 7: Production graphique "sentiment"</t>
  </si>
  <si>
    <t>Répartition par processus</t>
  </si>
  <si>
    <t>Charge par processus</t>
  </si>
  <si>
    <t>Processus 1: Analyse en amont/ Création dictionnaire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</si>
</sst>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/>
    <xf numFmtId="14" fontId="8" fillId="0" borderId="6" xfId="0" applyNumberFormat="1" applyFont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9" xfId="0" applyNumberFormat="1" applyBorder="1" applyAlignment="1">
      <alignment textRotation="90"/>
    </xf>
    <xf numFmtId="9" fontId="9" fillId="0" borderId="0" xfId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14" fontId="2" fillId="4" borderId="0" xfId="1" applyNumberFormat="1" applyFont="1" applyFill="1"/>
    <xf numFmtId="0" fontId="2" fillId="4" borderId="0" xfId="0" applyFont="1" applyFill="1"/>
    <xf numFmtId="14" fontId="2" fillId="4" borderId="0" xfId="0" applyNumberFormat="1" applyFont="1" applyFill="1"/>
    <xf numFmtId="14" fontId="2" fillId="5" borderId="0" xfId="1" applyNumberFormat="1" applyFont="1" applyFill="1"/>
    <xf numFmtId="0" fontId="2" fillId="5" borderId="0" xfId="0" applyFont="1" applyFill="1"/>
    <xf numFmtId="14" fontId="2" fillId="5" borderId="0" xfId="0" applyNumberFormat="1" applyFont="1" applyFill="1"/>
    <xf numFmtId="0" fontId="2" fillId="6" borderId="0" xfId="0" applyFont="1" applyFill="1"/>
    <xf numFmtId="0" fontId="2" fillId="7" borderId="0" xfId="0" applyFont="1" applyFill="1"/>
    <xf numFmtId="14" fontId="2" fillId="7" borderId="0" xfId="1" applyNumberFormat="1" applyFont="1" applyFill="1"/>
    <xf numFmtId="14" fontId="2" fillId="7" borderId="0" xfId="0" applyNumberFormat="1" applyFont="1" applyFill="1"/>
    <xf numFmtId="9" fontId="3" fillId="8" borderId="3" xfId="1" applyFont="1" applyFill="1" applyBorder="1" applyAlignment="1">
      <alignment horizontal="left" vertical="center" wrapText="1"/>
    </xf>
    <xf numFmtId="14" fontId="2" fillId="6" borderId="0" xfId="1" applyNumberFormat="1" applyFont="1" applyFill="1"/>
    <xf numFmtId="14" fontId="2" fillId="6" borderId="0" xfId="0" applyNumberFormat="1" applyFont="1" applyFill="1"/>
    <xf numFmtId="0" fontId="2" fillId="3" borderId="0" xfId="0" applyFont="1" applyFill="1"/>
    <xf numFmtId="14" fontId="2" fillId="3" borderId="0" xfId="1" applyNumberFormat="1" applyFont="1" applyFill="1"/>
    <xf numFmtId="14" fontId="2" fillId="3" borderId="0" xfId="0" applyNumberFormat="1" applyFont="1" applyFill="1"/>
    <xf numFmtId="14" fontId="2" fillId="0" borderId="0" xfId="0" applyNumberFormat="1" applyFont="1" applyFill="1"/>
    <xf numFmtId="14" fontId="0" fillId="9" borderId="9" xfId="0" applyNumberFormat="1" applyFill="1" applyBorder="1" applyAlignment="1">
      <alignment textRotation="90"/>
    </xf>
    <xf numFmtId="164" fontId="3" fillId="0" borderId="0" xfId="0" applyNumberFormat="1" applyFont="1" applyBorder="1" applyAlignment="1">
      <alignment horizontal="left" textRotation="90"/>
    </xf>
    <xf numFmtId="0" fontId="2" fillId="0" borderId="0" xfId="0" applyFont="1" applyFill="1" applyAlignment="1">
      <alignment horizontal="left"/>
    </xf>
    <xf numFmtId="0" fontId="5" fillId="0" borderId="0" xfId="0" applyNumberFormat="1" applyFont="1" applyFill="1" applyBorder="1" applyAlignment="1"/>
    <xf numFmtId="0" fontId="4" fillId="0" borderId="0" xfId="0" applyFont="1" applyFill="1" applyAlignment="1"/>
    <xf numFmtId="0" fontId="4" fillId="0" borderId="10" xfId="0" applyFont="1" applyFill="1" applyBorder="1" applyAlignment="1"/>
    <xf numFmtId="0" fontId="2" fillId="0" borderId="13" xfId="0" applyFont="1" applyBorder="1"/>
    <xf numFmtId="0" fontId="0" fillId="0" borderId="13" xfId="0" applyBorder="1"/>
    <xf numFmtId="0" fontId="0" fillId="0" borderId="12" xfId="0" applyBorder="1"/>
    <xf numFmtId="0" fontId="2" fillId="2" borderId="13" xfId="0" applyFont="1" applyFill="1" applyBorder="1"/>
    <xf numFmtId="0" fontId="0" fillId="2" borderId="13" xfId="0" applyFill="1" applyBorder="1"/>
    <xf numFmtId="0" fontId="0" fillId="0" borderId="13" xfId="0" applyFill="1" applyBorder="1"/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Fill="1"/>
    <xf numFmtId="0" fontId="2" fillId="10" borderId="0" xfId="0" applyFont="1" applyFill="1"/>
    <xf numFmtId="0" fontId="2" fillId="11" borderId="0" xfId="0" applyFont="1" applyFill="1"/>
    <xf numFmtId="0" fontId="2" fillId="0" borderId="0" xfId="0" applyFont="1" applyFill="1" applyProtection="1">
      <protection locked="0"/>
    </xf>
    <xf numFmtId="14" fontId="2" fillId="11" borderId="0" xfId="1" applyNumberFormat="1" applyFont="1" applyFill="1" applyAlignment="1"/>
    <xf numFmtId="0" fontId="2" fillId="0" borderId="13" xfId="0" applyFont="1" applyFill="1" applyBorder="1"/>
    <xf numFmtId="0" fontId="0" fillId="0" borderId="0" xfId="0" applyBorder="1"/>
    <xf numFmtId="14" fontId="2" fillId="0" borderId="0" xfId="1" applyNumberFormat="1" applyFont="1" applyFill="1" applyAlignment="1"/>
    <xf numFmtId="14" fontId="2" fillId="10" borderId="0" xfId="1" applyNumberFormat="1" applyFont="1" applyFill="1" applyAlignment="1"/>
    <xf numFmtId="0" fontId="0" fillId="2" borderId="0" xfId="0" applyFill="1"/>
    <xf numFmtId="0" fontId="0" fillId="12" borderId="9" xfId="0" applyFill="1" applyBorder="1"/>
    <xf numFmtId="0" fontId="0" fillId="13" borderId="9" xfId="0" applyFill="1" applyBorder="1"/>
    <xf numFmtId="0" fontId="0" fillId="14" borderId="9" xfId="0" applyFill="1" applyBorder="1"/>
    <xf numFmtId="9" fontId="0" fillId="14" borderId="9" xfId="0" applyNumberFormat="1" applyFill="1" applyBorder="1"/>
    <xf numFmtId="9" fontId="0" fillId="13" borderId="9" xfId="0" applyNumberFormat="1" applyFill="1" applyBorder="1"/>
    <xf numFmtId="14" fontId="0" fillId="0" borderId="9" xfId="0" applyNumberFormat="1" applyBorder="1"/>
    <xf numFmtId="0" fontId="0" fillId="9" borderId="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left" vertical="center"/>
    </xf>
    <xf numFmtId="0" fontId="2" fillId="0" borderId="2" xfId="0" applyNumberFormat="1" applyFont="1" applyBorder="1" applyAlignment="1">
      <alignment horizontal="left" vertical="center"/>
    </xf>
    <xf numFmtId="0" fontId="3" fillId="8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12" borderId="9" xfId="0" applyFill="1" applyBorder="1" applyAlignment="1">
      <alignment horizontal="center" vertical="center" wrapText="1"/>
    </xf>
    <xf numFmtId="9" fontId="0" fillId="12" borderId="9" xfId="0" applyNumberFormat="1" applyFill="1" applyBorder="1"/>
    <xf numFmtId="0" fontId="0" fillId="12" borderId="9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12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4" fontId="2" fillId="10" borderId="0" xfId="1" applyNumberFormat="1" applyFont="1" applyFill="1" applyAlignment="1">
      <alignment horizontal="center"/>
    </xf>
    <xf numFmtId="14" fontId="2" fillId="11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9" fontId="3" fillId="0" borderId="2" xfId="1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4" sqref="F4"/>
    </sheetView>
  </sheetViews>
  <sheetFormatPr baseColWidth="10" defaultRowHeight="14" x14ac:dyDescent="0"/>
  <cols>
    <col min="1" max="1" width="34.5" style="92" customWidth="1"/>
  </cols>
  <sheetData>
    <row r="1" spans="1:8" s="94" customFormat="1" ht="42">
      <c r="A1" s="91"/>
      <c r="B1" s="93" t="s">
        <v>66</v>
      </c>
      <c r="C1" s="93" t="s">
        <v>78</v>
      </c>
      <c r="D1" s="93" t="s">
        <v>65</v>
      </c>
      <c r="E1" s="95" t="s">
        <v>79</v>
      </c>
      <c r="G1" s="93" t="s">
        <v>70</v>
      </c>
      <c r="H1" s="93" t="s">
        <v>71</v>
      </c>
    </row>
    <row r="2" spans="1:8">
      <c r="A2" s="99" t="s">
        <v>80</v>
      </c>
      <c r="B2" s="63" t="s">
        <v>63</v>
      </c>
      <c r="C2" s="63">
        <v>1</v>
      </c>
      <c r="D2" s="63">
        <f t="shared" ref="D2:D4" si="0">C2*2.5</f>
        <v>2.5</v>
      </c>
      <c r="E2" s="100">
        <f>SUM(D2:D4)</f>
        <v>12</v>
      </c>
      <c r="G2" s="63" t="s">
        <v>64</v>
      </c>
      <c r="H2" s="63">
        <v>1</v>
      </c>
    </row>
    <row r="3" spans="1:8">
      <c r="A3" s="99"/>
      <c r="B3" s="63" t="s">
        <v>67</v>
      </c>
      <c r="C3" s="63">
        <v>1</v>
      </c>
      <c r="D3" s="63">
        <v>7</v>
      </c>
      <c r="E3" s="100"/>
      <c r="G3" s="63" t="s">
        <v>63</v>
      </c>
      <c r="H3" s="63">
        <v>2.5</v>
      </c>
    </row>
    <row r="4" spans="1:8">
      <c r="A4" s="99"/>
      <c r="B4" s="63" t="s">
        <v>63</v>
      </c>
      <c r="C4" s="63">
        <v>1</v>
      </c>
      <c r="D4" s="63">
        <f t="shared" si="0"/>
        <v>2.5</v>
      </c>
      <c r="E4" s="100"/>
      <c r="G4" s="63" t="s">
        <v>67</v>
      </c>
      <c r="H4" s="63">
        <v>3</v>
      </c>
    </row>
    <row r="5" spans="1:8">
      <c r="A5" s="93" t="s">
        <v>72</v>
      </c>
      <c r="B5" s="63" t="s">
        <v>63</v>
      </c>
      <c r="C5" s="63">
        <v>1</v>
      </c>
      <c r="D5" s="63">
        <f>C5*2.5</f>
        <v>2.5</v>
      </c>
      <c r="E5" s="65">
        <f>SUM(D5)</f>
        <v>2.5</v>
      </c>
      <c r="G5" s="72"/>
      <c r="H5" s="72"/>
    </row>
    <row r="6" spans="1:8">
      <c r="A6" s="99" t="s">
        <v>73</v>
      </c>
      <c r="B6" s="63" t="s">
        <v>64</v>
      </c>
      <c r="C6" s="63">
        <v>5</v>
      </c>
      <c r="D6" s="63">
        <f>C6</f>
        <v>5</v>
      </c>
      <c r="E6" s="101">
        <f>SUM(D6:D7)</f>
        <v>12</v>
      </c>
    </row>
    <row r="7" spans="1:8">
      <c r="A7" s="99"/>
      <c r="B7" s="63" t="s">
        <v>67</v>
      </c>
      <c r="C7" s="63">
        <v>1</v>
      </c>
      <c r="D7" s="63">
        <f>C7*7</f>
        <v>7</v>
      </c>
      <c r="E7" s="101"/>
    </row>
    <row r="8" spans="1:8">
      <c r="A8" s="99" t="s">
        <v>74</v>
      </c>
      <c r="B8" s="63" t="s">
        <v>64</v>
      </c>
      <c r="C8" s="63">
        <v>1</v>
      </c>
      <c r="D8" s="63">
        <f>C8*1</f>
        <v>1</v>
      </c>
      <c r="E8" s="101">
        <f>SUM(D8:D9)</f>
        <v>3.5</v>
      </c>
    </row>
    <row r="9" spans="1:8">
      <c r="A9" s="99"/>
      <c r="B9" s="63" t="s">
        <v>63</v>
      </c>
      <c r="C9" s="63">
        <v>1</v>
      </c>
      <c r="D9" s="63">
        <f>C9*2.5</f>
        <v>2.5</v>
      </c>
      <c r="E9" s="101"/>
    </row>
    <row r="10" spans="1:8">
      <c r="A10" s="99" t="s">
        <v>75</v>
      </c>
      <c r="B10" s="63" t="s">
        <v>64</v>
      </c>
      <c r="C10" s="63">
        <v>1</v>
      </c>
      <c r="D10" s="63">
        <f>C10*1</f>
        <v>1</v>
      </c>
      <c r="E10" s="101">
        <f>SUM(D10:D11)</f>
        <v>8</v>
      </c>
    </row>
    <row r="11" spans="1:8">
      <c r="A11" s="99"/>
      <c r="B11" s="63" t="s">
        <v>67</v>
      </c>
      <c r="C11" s="63">
        <v>1</v>
      </c>
      <c r="D11" s="63">
        <f>C11*7</f>
        <v>7</v>
      </c>
      <c r="E11" s="101"/>
    </row>
    <row r="12" spans="1:8">
      <c r="A12" s="99" t="s">
        <v>76</v>
      </c>
      <c r="B12" s="63" t="s">
        <v>64</v>
      </c>
      <c r="C12" s="63">
        <v>6</v>
      </c>
      <c r="D12" s="63">
        <f>C12*1</f>
        <v>6</v>
      </c>
      <c r="E12" s="101">
        <f>SUM(D12:D13)</f>
        <v>11</v>
      </c>
    </row>
    <row r="13" spans="1:8">
      <c r="A13" s="99"/>
      <c r="B13" s="63" t="s">
        <v>63</v>
      </c>
      <c r="C13" s="63">
        <v>2</v>
      </c>
      <c r="D13" s="63">
        <f>C13*2.5</f>
        <v>5</v>
      </c>
      <c r="E13" s="101"/>
    </row>
    <row r="14" spans="1:8" ht="28">
      <c r="A14" s="93" t="s">
        <v>77</v>
      </c>
      <c r="B14" s="63" t="s">
        <v>67</v>
      </c>
      <c r="C14" s="63">
        <v>1</v>
      </c>
      <c r="D14" s="63">
        <f>C14*7</f>
        <v>7</v>
      </c>
      <c r="E14" s="64">
        <f>SUM(D14)</f>
        <v>7</v>
      </c>
    </row>
    <row r="15" spans="1:8">
      <c r="A15" s="98" t="s">
        <v>68</v>
      </c>
      <c r="B15" s="98"/>
      <c r="C15" s="98"/>
      <c r="D15" s="63">
        <f>SUM(D2:D14)</f>
        <v>56</v>
      </c>
    </row>
  </sheetData>
  <mergeCells count="11">
    <mergeCell ref="E2:E4"/>
    <mergeCell ref="E6:E7"/>
    <mergeCell ref="E8:E9"/>
    <mergeCell ref="E10:E11"/>
    <mergeCell ref="E12:E13"/>
    <mergeCell ref="A15:C15"/>
    <mergeCell ref="A2:A4"/>
    <mergeCell ref="A6:A7"/>
    <mergeCell ref="A8:A9"/>
    <mergeCell ref="A10:A11"/>
    <mergeCell ref="A12:A13"/>
  </mergeCells>
  <pageMargins left="0.7" right="0.7" top="0.75" bottom="0.75" header="0.3" footer="0.3"/>
  <ignoredErrors>
    <ignoredError sqref="D9 D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D5" sqref="D5"/>
    </sheetView>
  </sheetViews>
  <sheetFormatPr baseColWidth="10" defaultRowHeight="14" x14ac:dyDescent="0"/>
  <cols>
    <col min="3" max="3" width="17.1640625" customWidth="1"/>
  </cols>
  <sheetData>
    <row r="1" spans="2:12"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2:12" s="83" customFormat="1">
      <c r="B2" s="102"/>
      <c r="C2" s="103"/>
      <c r="D2" s="97" t="s">
        <v>59</v>
      </c>
      <c r="E2" s="97" t="s">
        <v>14</v>
      </c>
      <c r="F2" s="97" t="s">
        <v>15</v>
      </c>
      <c r="G2" s="97" t="s">
        <v>16</v>
      </c>
      <c r="H2" s="97" t="s">
        <v>43</v>
      </c>
      <c r="I2" s="97" t="s">
        <v>44</v>
      </c>
      <c r="J2" s="97" t="s">
        <v>60</v>
      </c>
      <c r="K2" s="97" t="s">
        <v>61</v>
      </c>
      <c r="L2" s="82" t="s">
        <v>54</v>
      </c>
    </row>
    <row r="3" spans="2:12">
      <c r="B3" s="76" t="s">
        <v>13</v>
      </c>
      <c r="C3" s="96">
        <v>0.1</v>
      </c>
      <c r="D3" s="63">
        <v>9</v>
      </c>
      <c r="E3" s="104">
        <v>9</v>
      </c>
      <c r="F3" s="105"/>
      <c r="G3" s="105"/>
      <c r="H3" s="105"/>
      <c r="I3" s="105"/>
      <c r="J3" s="105"/>
      <c r="K3" s="106"/>
      <c r="L3" s="63">
        <f>E3</f>
        <v>9</v>
      </c>
    </row>
    <row r="4" spans="2:12">
      <c r="B4" s="76" t="s">
        <v>17</v>
      </c>
      <c r="C4" s="96">
        <v>0.2</v>
      </c>
      <c r="D4" s="63">
        <v>18</v>
      </c>
      <c r="E4" s="104">
        <v>18</v>
      </c>
      <c r="F4" s="105"/>
      <c r="G4" s="105"/>
      <c r="H4" s="105"/>
      <c r="I4" s="105"/>
      <c r="J4" s="105"/>
      <c r="K4" s="106"/>
      <c r="L4" s="63">
        <f>E4</f>
        <v>18</v>
      </c>
    </row>
    <row r="5" spans="2:12">
      <c r="B5" s="76" t="s">
        <v>18</v>
      </c>
      <c r="C5" s="96">
        <v>0.5</v>
      </c>
      <c r="D5" s="63">
        <v>57</v>
      </c>
      <c r="E5" s="63">
        <v>12</v>
      </c>
      <c r="F5" s="63">
        <v>3</v>
      </c>
      <c r="G5" s="63">
        <v>12</v>
      </c>
      <c r="H5" s="63">
        <v>4</v>
      </c>
      <c r="I5" s="63">
        <v>8</v>
      </c>
      <c r="J5" s="63">
        <v>11</v>
      </c>
      <c r="K5" s="63">
        <v>7</v>
      </c>
      <c r="L5" s="63">
        <f>SUM($E5:$K5)</f>
        <v>57</v>
      </c>
    </row>
    <row r="6" spans="2:12">
      <c r="B6" s="76" t="s">
        <v>19</v>
      </c>
      <c r="C6" s="96">
        <v>0.2</v>
      </c>
      <c r="D6" s="63">
        <v>10</v>
      </c>
      <c r="E6" s="63">
        <v>1</v>
      </c>
      <c r="F6" s="63">
        <v>1</v>
      </c>
      <c r="G6" s="63">
        <v>2</v>
      </c>
      <c r="H6" s="63">
        <v>1</v>
      </c>
      <c r="I6" s="63">
        <v>1</v>
      </c>
      <c r="J6" s="63">
        <v>3</v>
      </c>
      <c r="K6" s="63">
        <v>1</v>
      </c>
      <c r="L6" s="63">
        <f>SUM($E6:$K6)</f>
        <v>10</v>
      </c>
    </row>
    <row r="7" spans="2:12">
      <c r="B7" s="77" t="s">
        <v>54</v>
      </c>
      <c r="C7" s="80">
        <f>SUM(C3:C6)</f>
        <v>1</v>
      </c>
      <c r="D7" s="63">
        <f>SUM(D3:D6)</f>
        <v>94</v>
      </c>
      <c r="E7" s="63"/>
      <c r="F7" s="63"/>
      <c r="G7" s="63"/>
      <c r="H7" s="63"/>
      <c r="I7" s="63"/>
      <c r="J7" s="63"/>
      <c r="K7" s="63"/>
      <c r="L7" s="63">
        <f>SUM(L3:L6)</f>
        <v>94</v>
      </c>
    </row>
    <row r="8" spans="2:12">
      <c r="B8" s="78" t="s">
        <v>58</v>
      </c>
      <c r="C8" s="79">
        <v>0.1</v>
      </c>
      <c r="D8" s="63">
        <v>10</v>
      </c>
      <c r="E8" s="63"/>
      <c r="F8" s="63"/>
      <c r="G8" s="63"/>
      <c r="H8" s="63"/>
      <c r="I8" s="63"/>
      <c r="J8" s="63"/>
      <c r="K8" s="63"/>
      <c r="L8" s="63">
        <f t="shared" ref="L8" si="0">SUM($E8:$I8)</f>
        <v>0</v>
      </c>
    </row>
    <row r="11" spans="2:12">
      <c r="B11" s="63" t="s">
        <v>55</v>
      </c>
      <c r="C11" s="81">
        <v>42472</v>
      </c>
    </row>
    <row r="12" spans="2:12">
      <c r="B12" s="63" t="s">
        <v>56</v>
      </c>
      <c r="C12" s="81">
        <v>42566</v>
      </c>
    </row>
    <row r="13" spans="2:12">
      <c r="B13" s="63" t="s">
        <v>57</v>
      </c>
      <c r="C13" s="63">
        <f>C12-C11</f>
        <v>94</v>
      </c>
    </row>
  </sheetData>
  <mergeCells count="3">
    <mergeCell ref="B2:C2"/>
    <mergeCell ref="E3:K3"/>
    <mergeCell ref="E4:K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2"/>
  <sheetViews>
    <sheetView tabSelected="1" topLeftCell="A13" zoomScale="80" zoomScaleNormal="80" zoomScalePageLayoutView="80" workbookViewId="0">
      <selection activeCell="H34" sqref="H34"/>
    </sheetView>
  </sheetViews>
  <sheetFormatPr baseColWidth="10" defaultRowHeight="14" x14ac:dyDescent="0"/>
  <cols>
    <col min="6" max="6" width="9.6640625" customWidth="1"/>
    <col min="7" max="7" width="6.83203125" customWidth="1"/>
    <col min="8" max="106" width="5.1640625" customWidth="1"/>
  </cols>
  <sheetData>
    <row r="1" spans="1:106">
      <c r="A1" s="114"/>
      <c r="B1" s="114"/>
      <c r="C1" s="115"/>
      <c r="D1" s="115"/>
      <c r="E1" s="115"/>
      <c r="F1" s="1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106">
      <c r="A2" s="116" t="s">
        <v>47</v>
      </c>
      <c r="B2" s="116"/>
      <c r="C2" s="117" t="s">
        <v>48</v>
      </c>
      <c r="D2" s="117"/>
      <c r="E2" s="117"/>
      <c r="F2" s="15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106">
      <c r="A3" s="120" t="s">
        <v>49</v>
      </c>
      <c r="B3" s="121"/>
      <c r="C3" s="121"/>
      <c r="D3" s="121"/>
      <c r="E3" s="122"/>
      <c r="F3" s="15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106">
      <c r="A4" s="118"/>
      <c r="B4" s="119"/>
      <c r="C4" s="20"/>
      <c r="D4" s="21"/>
      <c r="E4" s="22"/>
      <c r="F4" s="15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106">
      <c r="A5" s="116" t="s">
        <v>50</v>
      </c>
      <c r="B5" s="116"/>
      <c r="C5" s="24">
        <v>42472</v>
      </c>
      <c r="D5" s="23"/>
      <c r="E5" s="26"/>
      <c r="F5" s="15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106" ht="15" customHeight="1">
      <c r="A6" s="123" t="s">
        <v>51</v>
      </c>
      <c r="B6" s="123"/>
      <c r="C6" s="123"/>
      <c r="D6" s="123"/>
      <c r="E6" s="123"/>
      <c r="F6" s="14"/>
      <c r="G6" s="13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4"/>
    </row>
    <row r="7" spans="1:106">
      <c r="A7" s="124"/>
      <c r="B7" s="124"/>
      <c r="C7" s="124"/>
      <c r="D7" s="124"/>
      <c r="E7" s="124"/>
      <c r="F7" s="14"/>
      <c r="G7" s="13"/>
      <c r="H7" s="5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4"/>
    </row>
    <row r="8" spans="1:106" s="89" customFormat="1" ht="27.75" customHeight="1">
      <c r="A8" s="86"/>
      <c r="B8" s="125" t="s">
        <v>24</v>
      </c>
      <c r="C8" s="125" t="s">
        <v>25</v>
      </c>
      <c r="D8" s="126" t="s">
        <v>27</v>
      </c>
      <c r="E8" s="125" t="s">
        <v>26</v>
      </c>
      <c r="F8" s="113"/>
      <c r="G8" s="44" t="s">
        <v>20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8" t="s">
        <v>21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8" t="s">
        <v>22</v>
      </c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6"/>
      <c r="CI8" s="90" t="s">
        <v>23</v>
      </c>
    </row>
    <row r="9" spans="1:106" ht="75" customHeight="1">
      <c r="A9" s="8"/>
      <c r="B9" s="125"/>
      <c r="C9" s="125"/>
      <c r="D9" s="126"/>
      <c r="E9" s="125"/>
      <c r="F9" s="113"/>
      <c r="G9" s="30">
        <v>42472</v>
      </c>
      <c r="H9" s="30">
        <v>42473</v>
      </c>
      <c r="I9" s="30">
        <v>42474</v>
      </c>
      <c r="J9" s="30">
        <v>42475</v>
      </c>
      <c r="K9" s="30">
        <v>42476</v>
      </c>
      <c r="L9" s="30">
        <v>42477</v>
      </c>
      <c r="M9" s="30">
        <v>42478</v>
      </c>
      <c r="N9" s="30">
        <v>42479</v>
      </c>
      <c r="O9" s="30">
        <v>42480</v>
      </c>
      <c r="P9" s="30">
        <v>42481</v>
      </c>
      <c r="Q9" s="30">
        <v>42482</v>
      </c>
      <c r="R9" s="30">
        <v>42483</v>
      </c>
      <c r="S9" s="30">
        <v>42484</v>
      </c>
      <c r="T9" s="51">
        <v>42485</v>
      </c>
      <c r="U9" s="51">
        <v>42486</v>
      </c>
      <c r="V9" s="51">
        <v>42487</v>
      </c>
      <c r="W9" s="51">
        <v>42488</v>
      </c>
      <c r="X9" s="51">
        <v>42489</v>
      </c>
      <c r="Y9" s="51">
        <v>42490</v>
      </c>
      <c r="Z9" s="51">
        <v>42491</v>
      </c>
      <c r="AA9" s="30">
        <v>42492</v>
      </c>
      <c r="AB9" s="30">
        <v>42493</v>
      </c>
      <c r="AC9" s="30">
        <v>42494</v>
      </c>
      <c r="AD9" s="30">
        <v>42495</v>
      </c>
      <c r="AE9" s="30">
        <v>42496</v>
      </c>
      <c r="AF9" s="51">
        <v>42497</v>
      </c>
      <c r="AG9" s="51">
        <v>42498</v>
      </c>
      <c r="AH9" s="51">
        <v>42499</v>
      </c>
      <c r="AI9" s="51">
        <v>42500</v>
      </c>
      <c r="AJ9" s="51">
        <v>42501</v>
      </c>
      <c r="AK9" s="51">
        <v>42502</v>
      </c>
      <c r="AL9" s="51">
        <v>42503</v>
      </c>
      <c r="AM9" s="51">
        <v>42504</v>
      </c>
      <c r="AN9" s="51">
        <v>42505</v>
      </c>
      <c r="AO9" s="30">
        <v>42506</v>
      </c>
      <c r="AP9" s="30">
        <v>42507</v>
      </c>
      <c r="AQ9" s="30">
        <v>42508</v>
      </c>
      <c r="AR9" s="30">
        <v>42509</v>
      </c>
      <c r="AS9" s="30">
        <v>42510</v>
      </c>
      <c r="AT9" s="51">
        <v>42511</v>
      </c>
      <c r="AU9" s="51">
        <v>42512</v>
      </c>
      <c r="AV9" s="30">
        <v>42513</v>
      </c>
      <c r="AW9" s="30">
        <v>42514</v>
      </c>
      <c r="AX9" s="30">
        <v>42515</v>
      </c>
      <c r="AY9" s="30">
        <v>42516</v>
      </c>
      <c r="AZ9" s="30">
        <v>42517</v>
      </c>
      <c r="BA9" s="51">
        <v>42518</v>
      </c>
      <c r="BB9" s="51">
        <v>42519</v>
      </c>
      <c r="BC9" s="30">
        <v>42520</v>
      </c>
      <c r="BD9" s="30">
        <v>42521</v>
      </c>
      <c r="BE9" s="30">
        <v>42522</v>
      </c>
      <c r="BF9" s="30">
        <v>42523</v>
      </c>
      <c r="BG9" s="30">
        <v>42524</v>
      </c>
      <c r="BH9" s="51">
        <v>42525</v>
      </c>
      <c r="BI9" s="51">
        <v>42526</v>
      </c>
      <c r="BJ9" s="30">
        <v>42527</v>
      </c>
      <c r="BK9" s="30">
        <v>42528</v>
      </c>
      <c r="BL9" s="30">
        <v>42529</v>
      </c>
      <c r="BM9" s="30">
        <v>42530</v>
      </c>
      <c r="BN9" s="30">
        <v>42531</v>
      </c>
      <c r="BO9" s="51">
        <v>42532</v>
      </c>
      <c r="BP9" s="51">
        <v>42533</v>
      </c>
      <c r="BQ9" s="30">
        <v>42534</v>
      </c>
      <c r="BR9" s="30">
        <v>42535</v>
      </c>
      <c r="BS9" s="30">
        <v>42536</v>
      </c>
      <c r="BT9" s="30">
        <v>42537</v>
      </c>
      <c r="BU9" s="30">
        <v>42538</v>
      </c>
      <c r="BV9" s="51">
        <v>42539</v>
      </c>
      <c r="BW9" s="51">
        <v>42540</v>
      </c>
      <c r="BX9" s="51">
        <v>42541</v>
      </c>
      <c r="BY9" s="51">
        <v>42542</v>
      </c>
      <c r="BZ9" s="51">
        <v>42543</v>
      </c>
      <c r="CA9" s="51">
        <v>42544</v>
      </c>
      <c r="CB9" s="51">
        <v>42545</v>
      </c>
      <c r="CC9" s="51">
        <v>42546</v>
      </c>
      <c r="CD9" s="51">
        <v>42547</v>
      </c>
      <c r="CE9" s="51">
        <v>42548</v>
      </c>
      <c r="CF9" s="51">
        <v>42549</v>
      </c>
      <c r="CG9" s="51">
        <v>42550</v>
      </c>
      <c r="CH9" s="51">
        <v>42551</v>
      </c>
      <c r="CI9" s="51">
        <v>42552</v>
      </c>
      <c r="CJ9" s="51">
        <v>42553</v>
      </c>
      <c r="CK9" s="51">
        <v>42554</v>
      </c>
      <c r="CL9" s="30">
        <v>42555</v>
      </c>
      <c r="CM9" s="30">
        <v>42556</v>
      </c>
      <c r="CN9" s="30">
        <v>42557</v>
      </c>
      <c r="CO9" s="30">
        <v>42558</v>
      </c>
      <c r="CP9" s="30">
        <v>42559</v>
      </c>
      <c r="CQ9" s="51">
        <v>42560</v>
      </c>
      <c r="CR9" s="51">
        <v>42561</v>
      </c>
      <c r="CS9" s="30">
        <v>42562</v>
      </c>
      <c r="CT9" s="30">
        <v>42563</v>
      </c>
      <c r="CU9" s="30">
        <v>42564</v>
      </c>
      <c r="CV9" s="30">
        <v>42565</v>
      </c>
      <c r="CW9" s="30">
        <v>42566</v>
      </c>
      <c r="CX9" s="30">
        <v>42567</v>
      </c>
      <c r="CY9" s="30">
        <v>42568</v>
      </c>
      <c r="CZ9" s="30">
        <v>42569</v>
      </c>
      <c r="DA9" s="30">
        <v>42570</v>
      </c>
      <c r="DB9" s="30">
        <v>42571</v>
      </c>
    </row>
    <row r="10" spans="1:106">
      <c r="A10" s="33">
        <v>1</v>
      </c>
      <c r="B10" s="18" t="s">
        <v>32</v>
      </c>
      <c r="C10" s="17"/>
      <c r="D10" s="19"/>
      <c r="E10" s="17"/>
      <c r="F10" s="31"/>
      <c r="G10" s="108" t="s">
        <v>32</v>
      </c>
      <c r="H10" s="108"/>
      <c r="I10" s="108"/>
      <c r="J10" s="108"/>
      <c r="K10" s="108"/>
      <c r="L10" s="108"/>
      <c r="M10" s="108"/>
      <c r="N10" s="108"/>
      <c r="O10" s="108"/>
      <c r="P10" s="56"/>
      <c r="Q10" s="56"/>
      <c r="R10" s="56"/>
      <c r="S10" s="56"/>
      <c r="T10" s="56"/>
      <c r="U10" s="56"/>
      <c r="V10" s="56"/>
      <c r="W10" s="56"/>
      <c r="X10" s="56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2"/>
    </row>
    <row r="11" spans="1:106">
      <c r="A11" s="7" t="s">
        <v>6</v>
      </c>
      <c r="B11" s="38" t="s">
        <v>28</v>
      </c>
      <c r="C11" s="28">
        <v>42472</v>
      </c>
      <c r="D11" s="84">
        <v>9</v>
      </c>
      <c r="E11" s="27">
        <f>$C11+$D11</f>
        <v>42481</v>
      </c>
      <c r="F11" s="25"/>
      <c r="G11" s="37"/>
      <c r="H11" s="38"/>
      <c r="I11" s="39"/>
      <c r="J11" s="39"/>
      <c r="K11" s="39"/>
      <c r="L11" s="39"/>
      <c r="M11" s="39"/>
      <c r="N11" s="39"/>
      <c r="O11" s="39"/>
      <c r="P11" s="50"/>
      <c r="Q11" s="50"/>
      <c r="R11" s="50"/>
      <c r="S11" s="50"/>
      <c r="T11" s="50"/>
      <c r="U11" s="50"/>
      <c r="V11" s="50"/>
      <c r="W11" s="50"/>
      <c r="X11" s="50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1"/>
    </row>
    <row r="12" spans="1:106">
      <c r="A12" s="7" t="s">
        <v>7</v>
      </c>
      <c r="B12" s="35" t="s">
        <v>15</v>
      </c>
      <c r="C12" s="28">
        <v>42472</v>
      </c>
      <c r="D12" s="85">
        <v>9</v>
      </c>
      <c r="E12" s="27">
        <f t="shared" ref="E12:E33" si="0">$C12+$D12</f>
        <v>42481</v>
      </c>
      <c r="F12" s="25"/>
      <c r="G12" s="34"/>
      <c r="H12" s="35"/>
      <c r="I12" s="36"/>
      <c r="J12" s="36"/>
      <c r="K12" s="36"/>
      <c r="L12" s="36"/>
      <c r="M12" s="36"/>
      <c r="N12" s="36"/>
      <c r="O12" s="36"/>
      <c r="P12" s="50"/>
      <c r="Q12" s="50"/>
      <c r="R12" s="50"/>
      <c r="S12" s="50"/>
      <c r="T12" s="50"/>
      <c r="U12" s="50"/>
      <c r="V12" s="50"/>
      <c r="W12" s="50"/>
      <c r="X12" s="50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1"/>
    </row>
    <row r="13" spans="1:106">
      <c r="A13" s="7" t="s">
        <v>8</v>
      </c>
      <c r="B13" s="41" t="s">
        <v>16</v>
      </c>
      <c r="C13" s="28">
        <v>42472</v>
      </c>
      <c r="D13" s="85">
        <v>9</v>
      </c>
      <c r="E13" s="27">
        <f t="shared" si="0"/>
        <v>42481</v>
      </c>
      <c r="F13" s="25"/>
      <c r="G13" s="42"/>
      <c r="H13" s="41"/>
      <c r="I13" s="43"/>
      <c r="J13" s="43"/>
      <c r="K13" s="43"/>
      <c r="L13" s="43"/>
      <c r="M13" s="43"/>
      <c r="N13" s="43"/>
      <c r="O13" s="43"/>
      <c r="P13" s="50"/>
      <c r="Q13" s="50"/>
      <c r="R13" s="50"/>
      <c r="S13" s="50"/>
      <c r="T13" s="50"/>
      <c r="U13" s="50"/>
      <c r="V13" s="50"/>
      <c r="W13" s="50"/>
      <c r="X13" s="50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1"/>
    </row>
    <row r="14" spans="1:106">
      <c r="A14" s="7" t="s">
        <v>9</v>
      </c>
      <c r="B14" s="40" t="s">
        <v>43</v>
      </c>
      <c r="C14" s="28">
        <v>42472</v>
      </c>
      <c r="D14" s="85">
        <v>9</v>
      </c>
      <c r="E14" s="27">
        <f t="shared" si="0"/>
        <v>42481</v>
      </c>
      <c r="F14" s="25"/>
      <c r="G14" s="45"/>
      <c r="H14" s="40"/>
      <c r="I14" s="46"/>
      <c r="J14" s="46"/>
      <c r="K14" s="46"/>
      <c r="L14" s="46"/>
      <c r="M14" s="46"/>
      <c r="N14" s="46"/>
      <c r="O14" s="46"/>
      <c r="P14" s="50"/>
      <c r="Q14" s="50"/>
      <c r="R14" s="50"/>
      <c r="S14" s="50"/>
      <c r="T14" s="50"/>
      <c r="U14" s="50"/>
      <c r="V14" s="50"/>
      <c r="W14" s="50"/>
      <c r="X14" s="50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1"/>
    </row>
    <row r="15" spans="1:106">
      <c r="A15" s="7"/>
      <c r="B15" s="68" t="s">
        <v>44</v>
      </c>
      <c r="C15" s="28">
        <v>42472</v>
      </c>
      <c r="D15" s="85">
        <v>9</v>
      </c>
      <c r="E15" s="27">
        <f t="shared" si="0"/>
        <v>42481</v>
      </c>
      <c r="F15" s="25"/>
      <c r="G15" s="111"/>
      <c r="H15" s="111"/>
      <c r="I15" s="111"/>
      <c r="J15" s="111"/>
      <c r="K15" s="111"/>
      <c r="L15" s="111"/>
      <c r="M15" s="111"/>
      <c r="N15" s="111"/>
      <c r="O15" s="111"/>
      <c r="P15" s="50"/>
      <c r="Q15" s="50"/>
      <c r="R15" s="50"/>
      <c r="S15" s="50"/>
      <c r="T15" s="50"/>
      <c r="U15" s="50"/>
      <c r="V15" s="50"/>
      <c r="W15" s="50"/>
      <c r="X15" s="50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1"/>
    </row>
    <row r="16" spans="1:106">
      <c r="A16" s="7" t="s">
        <v>10</v>
      </c>
      <c r="B16" s="47" t="s">
        <v>60</v>
      </c>
      <c r="C16" s="28">
        <v>42472</v>
      </c>
      <c r="D16" s="85">
        <v>9</v>
      </c>
      <c r="E16" s="27">
        <f t="shared" si="0"/>
        <v>42481</v>
      </c>
      <c r="F16" s="25"/>
      <c r="G16" s="48"/>
      <c r="H16" s="47"/>
      <c r="I16" s="49"/>
      <c r="J16" s="49"/>
      <c r="K16" s="49"/>
      <c r="L16" s="49"/>
      <c r="M16" s="49"/>
      <c r="N16" s="49"/>
      <c r="O16" s="49"/>
      <c r="P16" s="50"/>
      <c r="Q16" s="50"/>
      <c r="R16" s="50"/>
      <c r="S16" s="50"/>
      <c r="T16" s="50"/>
      <c r="U16" s="50"/>
      <c r="V16" s="50"/>
      <c r="W16" s="50"/>
      <c r="X16" s="50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1"/>
    </row>
    <row r="17" spans="1:102">
      <c r="A17" s="7"/>
      <c r="B17" s="67" t="s">
        <v>69</v>
      </c>
      <c r="C17" s="28">
        <v>42472</v>
      </c>
      <c r="D17" s="85">
        <v>9</v>
      </c>
      <c r="E17" s="27">
        <f t="shared" si="0"/>
        <v>42481</v>
      </c>
      <c r="F17" s="25"/>
      <c r="G17" s="110"/>
      <c r="H17" s="110"/>
      <c r="I17" s="110"/>
      <c r="J17" s="110"/>
      <c r="K17" s="110"/>
      <c r="L17" s="110"/>
      <c r="M17" s="110"/>
      <c r="N17" s="110"/>
      <c r="O17" s="110"/>
      <c r="P17" s="50"/>
      <c r="Q17" s="50"/>
      <c r="R17" s="50"/>
      <c r="S17" s="50"/>
      <c r="T17" s="50"/>
      <c r="U17" s="50"/>
      <c r="V17" s="50"/>
      <c r="W17" s="50"/>
      <c r="X17" s="50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1"/>
    </row>
    <row r="18" spans="1:102">
      <c r="A18" s="33">
        <v>2</v>
      </c>
      <c r="B18" s="17" t="s">
        <v>33</v>
      </c>
      <c r="C18" s="17"/>
      <c r="D18" s="17"/>
      <c r="E18" s="17"/>
      <c r="F18" s="32"/>
      <c r="G18" s="16"/>
      <c r="H18" s="1"/>
      <c r="I18" s="3"/>
      <c r="J18" s="3"/>
      <c r="K18" s="3"/>
      <c r="L18" s="3"/>
      <c r="M18" s="3"/>
      <c r="N18" s="3"/>
      <c r="O18" s="3"/>
      <c r="P18" s="109" t="s">
        <v>33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54"/>
      <c r="AI18" s="54"/>
      <c r="AJ18" s="54"/>
      <c r="AK18" s="54"/>
      <c r="AL18" s="54"/>
      <c r="AM18" s="54"/>
      <c r="AN18" s="54"/>
      <c r="AO18" s="54"/>
      <c r="AP18" s="54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</row>
    <row r="19" spans="1:102">
      <c r="A19" s="7" t="s">
        <v>29</v>
      </c>
      <c r="B19" s="38" t="s">
        <v>28</v>
      </c>
      <c r="C19" s="29">
        <v>42481</v>
      </c>
      <c r="D19" s="85">
        <v>18</v>
      </c>
      <c r="E19" s="27">
        <f t="shared" si="0"/>
        <v>42499</v>
      </c>
      <c r="F19" s="15"/>
      <c r="G19" s="16"/>
      <c r="H19" s="1"/>
      <c r="I19" s="1"/>
      <c r="J19" s="1"/>
      <c r="K19" s="1"/>
      <c r="L19" s="1"/>
      <c r="M19" s="1"/>
      <c r="N19" s="1"/>
      <c r="O19" s="1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8"/>
      <c r="AA19" s="39"/>
      <c r="AB19" s="39"/>
      <c r="AC19" s="39"/>
      <c r="AD19" s="39"/>
      <c r="AE19" s="39"/>
      <c r="AF19" s="39"/>
      <c r="AG19" s="39"/>
      <c r="AH19" s="50"/>
      <c r="AI19" s="50"/>
      <c r="AJ19" s="50"/>
      <c r="AK19" s="50"/>
      <c r="AL19" s="50"/>
      <c r="AM19" s="50"/>
      <c r="AN19" s="50"/>
      <c r="AO19" s="50"/>
      <c r="AP19" s="50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102">
      <c r="A20" s="7" t="s">
        <v>30</v>
      </c>
      <c r="B20" s="35" t="s">
        <v>15</v>
      </c>
      <c r="C20" s="29">
        <v>42481</v>
      </c>
      <c r="D20" s="85">
        <v>18</v>
      </c>
      <c r="E20" s="27">
        <f t="shared" si="0"/>
        <v>42499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5"/>
      <c r="AA20" s="36"/>
      <c r="AB20" s="36"/>
      <c r="AC20" s="36"/>
      <c r="AD20" s="36"/>
      <c r="AE20" s="36"/>
      <c r="AF20" s="36"/>
      <c r="AG20" s="36"/>
      <c r="AH20" s="50"/>
      <c r="AI20" s="50"/>
      <c r="AJ20" s="50"/>
      <c r="AK20" s="50"/>
      <c r="AL20" s="50"/>
      <c r="AM20" s="50"/>
      <c r="AN20" s="50"/>
      <c r="AO20" s="50"/>
      <c r="AP20" s="50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102">
      <c r="A21" s="7" t="s">
        <v>31</v>
      </c>
      <c r="B21" s="41" t="s">
        <v>16</v>
      </c>
      <c r="C21" s="29">
        <v>42481</v>
      </c>
      <c r="D21" s="85">
        <v>18</v>
      </c>
      <c r="E21" s="27">
        <f t="shared" si="0"/>
        <v>42499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1"/>
      <c r="AA21" s="43"/>
      <c r="AB21" s="43"/>
      <c r="AC21" s="43"/>
      <c r="AD21" s="43"/>
      <c r="AE21" s="43"/>
      <c r="AF21" s="43"/>
      <c r="AG21" s="43"/>
      <c r="AH21" s="50"/>
      <c r="AI21" s="50"/>
      <c r="AJ21" s="50"/>
      <c r="AK21" s="50"/>
      <c r="AL21" s="50"/>
      <c r="AM21" s="50"/>
      <c r="AN21" s="50"/>
      <c r="AO21" s="50"/>
      <c r="AP21" s="50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102">
      <c r="A22" s="7" t="s">
        <v>45</v>
      </c>
      <c r="B22" s="40" t="s">
        <v>43</v>
      </c>
      <c r="C22" s="29">
        <v>42481</v>
      </c>
      <c r="D22" s="85">
        <v>18</v>
      </c>
      <c r="E22" s="27">
        <f t="shared" si="0"/>
        <v>42499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0"/>
      <c r="AA22" s="46"/>
      <c r="AB22" s="46"/>
      <c r="AC22" s="46"/>
      <c r="AD22" s="46"/>
      <c r="AE22" s="46"/>
      <c r="AF22" s="46"/>
      <c r="AG22" s="46"/>
      <c r="AH22" s="50"/>
      <c r="AI22" s="50"/>
      <c r="AJ22" s="50"/>
      <c r="AK22" s="50"/>
      <c r="AL22" s="50"/>
      <c r="AM22" s="50"/>
      <c r="AN22" s="50"/>
      <c r="AO22" s="50"/>
      <c r="AP22" s="50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102">
      <c r="A23" s="7" t="s">
        <v>46</v>
      </c>
      <c r="B23" s="68" t="s">
        <v>44</v>
      </c>
      <c r="C23" s="29">
        <v>42481</v>
      </c>
      <c r="D23" s="85">
        <v>18</v>
      </c>
      <c r="E23" s="27">
        <f t="shared" si="0"/>
        <v>42499</v>
      </c>
      <c r="F23" s="15"/>
      <c r="G23" s="16"/>
      <c r="H23" s="1"/>
      <c r="I23" s="1"/>
      <c r="J23" s="1"/>
      <c r="K23" s="1"/>
      <c r="L23" s="1"/>
      <c r="M23" s="1"/>
      <c r="N23" s="1"/>
      <c r="O23" s="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50"/>
      <c r="AI23" s="50"/>
      <c r="AJ23" s="50"/>
      <c r="AK23" s="50"/>
      <c r="AL23" s="50"/>
      <c r="AM23" s="50"/>
      <c r="AN23" s="50"/>
      <c r="AO23" s="50"/>
      <c r="AP23" s="50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102">
      <c r="A24" s="7"/>
      <c r="B24" s="47" t="s">
        <v>60</v>
      </c>
      <c r="C24" s="29">
        <v>42481</v>
      </c>
      <c r="D24" s="85">
        <v>18</v>
      </c>
      <c r="E24" s="27">
        <f t="shared" si="0"/>
        <v>42499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7"/>
      <c r="AA24" s="49"/>
      <c r="AB24" s="49"/>
      <c r="AC24" s="49"/>
      <c r="AD24" s="49"/>
      <c r="AE24" s="49"/>
      <c r="AF24" s="49"/>
      <c r="AG24" s="49"/>
      <c r="AH24" s="50"/>
      <c r="AI24" s="50"/>
      <c r="AJ24" s="50"/>
      <c r="AK24" s="50"/>
      <c r="AL24" s="50"/>
      <c r="AM24" s="50"/>
      <c r="AN24" s="50"/>
      <c r="AO24" s="50"/>
      <c r="AP24" s="50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102">
      <c r="A25" s="7"/>
      <c r="B25" s="67" t="s">
        <v>61</v>
      </c>
      <c r="C25" s="29">
        <v>42481</v>
      </c>
      <c r="D25" s="85">
        <v>18</v>
      </c>
      <c r="E25" s="27">
        <f t="shared" si="0"/>
        <v>42499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50"/>
      <c r="AI25" s="50"/>
      <c r="AJ25" s="50"/>
      <c r="AK25" s="50"/>
      <c r="AL25" s="50"/>
      <c r="AM25" s="50"/>
      <c r="AN25" s="50"/>
      <c r="AO25" s="50"/>
      <c r="AP25" s="50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102">
      <c r="A26" s="33">
        <v>3</v>
      </c>
      <c r="B26" s="18" t="s">
        <v>34</v>
      </c>
      <c r="C26" s="18"/>
      <c r="D26" s="18"/>
      <c r="E26" s="18"/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12" t="s">
        <v>34</v>
      </c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</row>
    <row r="27" spans="1:102">
      <c r="A27" s="7" t="s">
        <v>37</v>
      </c>
      <c r="B27" s="38" t="s">
        <v>28</v>
      </c>
      <c r="C27" s="29">
        <v>42499</v>
      </c>
      <c r="D27" s="85">
        <v>12</v>
      </c>
      <c r="E27" s="27">
        <f t="shared" si="0"/>
        <v>42511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</row>
    <row r="28" spans="1:102">
      <c r="A28" s="7" t="s">
        <v>35</v>
      </c>
      <c r="B28" s="35" t="s">
        <v>15</v>
      </c>
      <c r="C28" s="29">
        <v>42511</v>
      </c>
      <c r="D28" s="85">
        <v>3</v>
      </c>
      <c r="E28" s="27">
        <f t="shared" si="0"/>
        <v>42514</v>
      </c>
      <c r="F28" s="15"/>
      <c r="G28" s="1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9"/>
      <c r="AI28" s="9"/>
      <c r="AJ28" s="9"/>
      <c r="AK28" s="50"/>
      <c r="AL28" s="50"/>
      <c r="AM28" s="50"/>
      <c r="AN28" s="50"/>
      <c r="AO28" s="50"/>
      <c r="AP28" s="9"/>
      <c r="AQ28" s="69"/>
      <c r="AR28" s="50"/>
      <c r="AS28" s="50"/>
      <c r="AT28" s="36"/>
      <c r="AU28" s="36"/>
      <c r="AV28" s="36"/>
      <c r="AW28" s="50"/>
      <c r="AX28" s="50"/>
      <c r="AY28" s="50"/>
      <c r="AZ28" s="50"/>
      <c r="BA28" s="50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</row>
    <row r="29" spans="1:102">
      <c r="A29" s="7" t="s">
        <v>36</v>
      </c>
      <c r="B29" s="41" t="s">
        <v>16</v>
      </c>
      <c r="C29" s="29">
        <v>42514</v>
      </c>
      <c r="D29" s="85">
        <v>12</v>
      </c>
      <c r="E29" s="27">
        <f t="shared" si="0"/>
        <v>42526</v>
      </c>
      <c r="F29" s="15"/>
      <c r="G29" s="1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9"/>
      <c r="AI29" s="9"/>
      <c r="AJ29" s="9"/>
      <c r="AK29" s="9"/>
      <c r="AL29" s="9"/>
      <c r="AM29" s="9"/>
      <c r="AN29" s="9"/>
      <c r="AO29" s="9"/>
      <c r="AP29" s="50"/>
      <c r="AQ29" s="50"/>
      <c r="AR29" s="50"/>
      <c r="AS29" s="50"/>
      <c r="AT29" s="50"/>
      <c r="AU29" s="50"/>
      <c r="AV29" s="50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50"/>
      <c r="BJ29" s="50"/>
      <c r="BK29" s="50"/>
      <c r="BL29" s="9"/>
      <c r="BM29" s="9"/>
      <c r="BN29" s="9"/>
      <c r="BO29" s="9"/>
      <c r="BP29" s="9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</row>
    <row r="30" spans="1:102">
      <c r="A30" s="7"/>
      <c r="B30" s="40" t="s">
        <v>43</v>
      </c>
      <c r="C30" s="29">
        <v>42526</v>
      </c>
      <c r="D30" s="85">
        <v>4</v>
      </c>
      <c r="E30" s="27">
        <f t="shared" si="0"/>
        <v>42530</v>
      </c>
      <c r="F30" s="15"/>
      <c r="G30" s="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50"/>
      <c r="BC30" s="50"/>
      <c r="BD30" s="50"/>
      <c r="BE30" s="50"/>
      <c r="BF30" s="9"/>
      <c r="BG30" s="9"/>
      <c r="BH30" s="9"/>
      <c r="BI30" s="46"/>
      <c r="BJ30" s="46"/>
      <c r="BK30" s="46"/>
      <c r="BL30" s="46"/>
      <c r="BM30" s="50"/>
      <c r="BN30" s="50"/>
      <c r="BO30" s="50"/>
      <c r="BP30" s="50"/>
      <c r="BQ30" s="50"/>
      <c r="BR30" s="50"/>
      <c r="BS30" s="50"/>
      <c r="BT30" s="50"/>
      <c r="BU30" s="50"/>
      <c r="BV30" s="66"/>
      <c r="BW30" s="66"/>
      <c r="BX30" s="66"/>
      <c r="BY30" s="66"/>
      <c r="BZ30" s="66"/>
      <c r="CA30" s="66"/>
      <c r="CB30" s="66"/>
      <c r="CC30" s="66"/>
      <c r="CD30" s="66"/>
      <c r="CE30" s="66"/>
    </row>
    <row r="31" spans="1:102">
      <c r="A31" s="7"/>
      <c r="B31" s="68" t="s">
        <v>44</v>
      </c>
      <c r="C31" s="29">
        <v>42530</v>
      </c>
      <c r="D31" s="85">
        <v>8</v>
      </c>
      <c r="E31" s="27">
        <f t="shared" si="0"/>
        <v>42538</v>
      </c>
      <c r="F31" s="15"/>
      <c r="G31" s="1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73"/>
      <c r="BG31" s="73"/>
      <c r="BH31" s="73"/>
      <c r="BI31" s="73"/>
      <c r="BJ31" s="73"/>
      <c r="BK31" s="73"/>
      <c r="BL31" s="73"/>
      <c r="BM31" s="70"/>
      <c r="BN31" s="70"/>
      <c r="BO31" s="70"/>
      <c r="BP31" s="70"/>
      <c r="BQ31" s="70"/>
      <c r="BR31" s="70"/>
      <c r="BS31" s="70"/>
      <c r="BT31" s="70"/>
      <c r="BU31" s="66"/>
      <c r="BV31" s="50"/>
      <c r="BW31" s="50"/>
      <c r="BX31" s="50"/>
      <c r="BY31" s="50"/>
      <c r="BZ31" s="50"/>
      <c r="CA31" s="50"/>
      <c r="CB31" s="50"/>
      <c r="CC31" s="50"/>
      <c r="CD31" s="50"/>
      <c r="CE31" s="50"/>
    </row>
    <row r="32" spans="1:102">
      <c r="A32" s="7"/>
      <c r="B32" s="47" t="s">
        <v>60</v>
      </c>
      <c r="C32" s="29">
        <v>42538</v>
      </c>
      <c r="D32" s="85">
        <v>11</v>
      </c>
      <c r="E32" s="27">
        <f t="shared" si="0"/>
        <v>42549</v>
      </c>
      <c r="F32" s="15"/>
      <c r="G32" s="1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50"/>
      <c r="BO32" s="50"/>
      <c r="BP32" s="50"/>
      <c r="BQ32" s="50"/>
      <c r="BR32" s="50"/>
      <c r="BS32" s="50"/>
      <c r="BT32" s="50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</row>
    <row r="33" spans="1:102">
      <c r="A33" s="7"/>
      <c r="B33" s="67" t="s">
        <v>61</v>
      </c>
      <c r="C33" s="29">
        <v>42549</v>
      </c>
      <c r="D33" s="85">
        <v>7</v>
      </c>
      <c r="E33" s="27">
        <f t="shared" si="0"/>
        <v>42556</v>
      </c>
      <c r="F33" s="15"/>
      <c r="G33" s="1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66"/>
      <c r="BR33" s="66"/>
      <c r="BS33" s="66"/>
      <c r="BT33" s="66"/>
      <c r="BU33" s="66"/>
      <c r="BV33" s="50"/>
      <c r="BW33" s="50"/>
      <c r="BX33" s="50"/>
      <c r="BY33" s="73"/>
      <c r="BZ33" s="73"/>
      <c r="CA33" s="73"/>
      <c r="CB33" s="73"/>
      <c r="CC33" s="73"/>
      <c r="CD33" s="73"/>
      <c r="CE33" s="73"/>
      <c r="CF33" s="74"/>
      <c r="CG33" s="74"/>
      <c r="CH33" s="74"/>
      <c r="CI33" s="74"/>
      <c r="CJ33" s="74"/>
      <c r="CK33" s="74"/>
      <c r="CL33" s="74"/>
      <c r="CM33" s="74"/>
      <c r="CN33" s="74"/>
    </row>
    <row r="34" spans="1:102">
      <c r="A34" s="33">
        <v>4</v>
      </c>
      <c r="B34" s="33" t="s">
        <v>53</v>
      </c>
      <c r="C34" s="33"/>
      <c r="D34" s="33"/>
      <c r="E34" s="33"/>
      <c r="F34" s="15"/>
      <c r="G34" s="1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CF34" s="55" t="s">
        <v>42</v>
      </c>
      <c r="CG34" s="55"/>
      <c r="CH34" s="55"/>
      <c r="CI34" s="55"/>
      <c r="CJ34" s="55"/>
      <c r="CK34" s="55"/>
      <c r="CL34" s="55"/>
      <c r="CM34" s="55"/>
      <c r="CN34" s="55"/>
      <c r="CO34" s="112" t="s">
        <v>42</v>
      </c>
      <c r="CP34" s="112"/>
      <c r="CQ34" s="112"/>
      <c r="CR34" s="112"/>
      <c r="CS34" s="112"/>
      <c r="CT34" s="112"/>
      <c r="CU34" s="112"/>
      <c r="CV34" s="112"/>
      <c r="CW34" s="112"/>
      <c r="CX34" s="75"/>
    </row>
    <row r="35" spans="1:102">
      <c r="A35" s="7" t="s">
        <v>38</v>
      </c>
      <c r="B35" s="38" t="s">
        <v>28</v>
      </c>
      <c r="C35" s="29">
        <v>42556</v>
      </c>
      <c r="D35" s="85">
        <v>1</v>
      </c>
      <c r="E35" s="27">
        <f t="shared" ref="E35:E41" si="1">$C35+$D35</f>
        <v>42557</v>
      </c>
      <c r="F35" s="15"/>
      <c r="G35" s="1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CF35" s="16"/>
      <c r="CG35" s="16"/>
      <c r="CH35" s="50"/>
      <c r="CI35" s="66"/>
      <c r="CJ35" s="66"/>
      <c r="CK35" s="66"/>
      <c r="CL35" s="66"/>
      <c r="CM35" s="66"/>
      <c r="CN35" s="66"/>
      <c r="CO35" s="37"/>
      <c r="CP35" s="66"/>
      <c r="CQ35" s="66"/>
      <c r="CR35" s="66"/>
      <c r="CS35" s="66"/>
      <c r="CT35" s="66"/>
      <c r="CU35" s="66"/>
      <c r="CV35" s="66"/>
      <c r="CW35" s="66"/>
    </row>
    <row r="36" spans="1:102">
      <c r="A36" s="7" t="s">
        <v>39</v>
      </c>
      <c r="B36" s="35" t="s">
        <v>15</v>
      </c>
      <c r="C36" s="29">
        <v>42557</v>
      </c>
      <c r="D36" s="85">
        <v>1</v>
      </c>
      <c r="E36" s="27">
        <f>$C36+$D36</f>
        <v>42558</v>
      </c>
      <c r="F36" s="15"/>
      <c r="G36" s="1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CF36" s="66"/>
      <c r="CG36" s="66"/>
      <c r="CH36" s="50"/>
      <c r="CI36" s="50"/>
      <c r="CJ36" s="50"/>
      <c r="CK36" s="50"/>
      <c r="CL36" s="50"/>
      <c r="CM36" s="66"/>
      <c r="CN36" s="66"/>
      <c r="CO36" s="66"/>
      <c r="CP36" s="36"/>
      <c r="CQ36" s="66"/>
      <c r="CR36" s="66"/>
      <c r="CS36" s="66"/>
      <c r="CT36" s="66"/>
      <c r="CU36" s="66"/>
      <c r="CV36" s="66"/>
      <c r="CW36" s="66"/>
    </row>
    <row r="37" spans="1:102">
      <c r="A37" s="7" t="s">
        <v>40</v>
      </c>
      <c r="B37" s="41" t="s">
        <v>16</v>
      </c>
      <c r="C37" s="29">
        <v>42558</v>
      </c>
      <c r="D37" s="85">
        <v>2</v>
      </c>
      <c r="E37" s="27">
        <f>$C37+$D37</f>
        <v>42560</v>
      </c>
      <c r="F37" s="15"/>
      <c r="G37" s="1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CF37" s="66"/>
      <c r="CG37" s="66"/>
      <c r="CH37" s="66"/>
      <c r="CI37" s="66"/>
      <c r="CJ37" s="50"/>
      <c r="CK37" s="50"/>
      <c r="CL37" s="50"/>
      <c r="CM37" s="50"/>
      <c r="CN37" s="50"/>
      <c r="CO37" s="50"/>
      <c r="CP37" s="66"/>
      <c r="CQ37" s="43"/>
      <c r="CR37" s="43"/>
      <c r="CS37" s="66"/>
      <c r="CT37" s="66"/>
      <c r="CU37" s="66"/>
      <c r="CV37" s="66"/>
      <c r="CW37" s="66"/>
    </row>
    <row r="38" spans="1:102">
      <c r="A38" s="7"/>
      <c r="B38" s="40" t="s">
        <v>43</v>
      </c>
      <c r="C38" s="29">
        <v>42560</v>
      </c>
      <c r="D38" s="85">
        <v>1</v>
      </c>
      <c r="E38" s="27">
        <f t="shared" si="1"/>
        <v>42561</v>
      </c>
      <c r="F38" s="15"/>
      <c r="G38" s="1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CF38" s="66"/>
      <c r="CG38" s="66"/>
      <c r="CH38" s="66"/>
      <c r="CI38" s="66"/>
      <c r="CJ38" s="66"/>
      <c r="CK38" s="66"/>
      <c r="CL38" s="66"/>
      <c r="CM38" s="66"/>
      <c r="CN38" s="50"/>
      <c r="CO38" s="50"/>
      <c r="CP38" s="50"/>
      <c r="CQ38" s="50"/>
      <c r="CR38" s="50"/>
      <c r="CS38" s="46"/>
      <c r="CT38" s="66"/>
      <c r="CU38" s="66"/>
      <c r="CV38" s="66"/>
      <c r="CW38" s="66"/>
    </row>
    <row r="39" spans="1:102">
      <c r="A39" s="7"/>
      <c r="B39" s="68" t="s">
        <v>44</v>
      </c>
      <c r="C39" s="29">
        <v>42561</v>
      </c>
      <c r="D39" s="85">
        <v>1</v>
      </c>
      <c r="E39" s="27">
        <f>$C39+$D39</f>
        <v>42562</v>
      </c>
      <c r="F39" s="15"/>
      <c r="G39" s="1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73"/>
      <c r="CQ39" s="73"/>
      <c r="CR39" s="66"/>
      <c r="CS39" s="66"/>
      <c r="CT39" s="70"/>
      <c r="CU39" s="50"/>
      <c r="CV39" s="50"/>
      <c r="CW39" s="50"/>
    </row>
    <row r="40" spans="1:102">
      <c r="A40" s="7"/>
      <c r="B40" s="47" t="s">
        <v>62</v>
      </c>
      <c r="C40" s="29">
        <v>42562</v>
      </c>
      <c r="D40" s="85">
        <v>3</v>
      </c>
      <c r="E40" s="27">
        <f t="shared" si="1"/>
        <v>42565</v>
      </c>
      <c r="F40" s="15"/>
      <c r="G40" s="1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50"/>
      <c r="CS40" s="50"/>
      <c r="CT40" s="50"/>
      <c r="CU40" s="49"/>
      <c r="CV40" s="49"/>
      <c r="CW40" s="49"/>
    </row>
    <row r="41" spans="1:102">
      <c r="A41" s="7"/>
      <c r="B41" s="67" t="s">
        <v>61</v>
      </c>
      <c r="C41" s="29">
        <v>42565</v>
      </c>
      <c r="D41" s="85">
        <v>1</v>
      </c>
      <c r="E41" s="27">
        <f t="shared" si="1"/>
        <v>42566</v>
      </c>
      <c r="F41" s="15"/>
      <c r="G41" s="1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50"/>
      <c r="CU41" s="50"/>
      <c r="CV41" s="73"/>
      <c r="CW41" s="73"/>
      <c r="CX41" s="74"/>
    </row>
    <row r="42" spans="1:102">
      <c r="A42" s="33">
        <v>5</v>
      </c>
      <c r="B42" s="33" t="s">
        <v>52</v>
      </c>
      <c r="C42" s="33"/>
      <c r="D42" s="33"/>
      <c r="E42" s="33"/>
      <c r="F42" s="15"/>
      <c r="G42" s="107" t="s">
        <v>52</v>
      </c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75"/>
    </row>
    <row r="43" spans="1:102" ht="15" thickBot="1">
      <c r="A43" s="53" t="s">
        <v>41</v>
      </c>
      <c r="B43" s="50" t="s">
        <v>52</v>
      </c>
      <c r="C43" s="28">
        <v>42472</v>
      </c>
      <c r="D43" s="84">
        <v>10</v>
      </c>
      <c r="E43" s="27">
        <v>42566</v>
      </c>
      <c r="F43" s="15"/>
      <c r="G43" s="60"/>
      <c r="H43" s="57"/>
      <c r="I43" s="57"/>
      <c r="J43" s="57"/>
      <c r="K43" s="71"/>
      <c r="L43" s="57"/>
      <c r="M43" s="57"/>
      <c r="N43" s="57"/>
      <c r="O43" s="57"/>
      <c r="P43" s="57"/>
      <c r="Q43" s="57"/>
      <c r="R43" s="60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60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60"/>
      <c r="AU43" s="57"/>
      <c r="AV43" s="57"/>
      <c r="AW43" s="57"/>
      <c r="AX43" s="57"/>
      <c r="AY43" s="57"/>
      <c r="AZ43" s="57"/>
      <c r="BA43" s="60"/>
      <c r="BB43" s="57"/>
      <c r="BC43" s="57"/>
      <c r="BD43" s="57"/>
      <c r="BE43" s="57"/>
      <c r="BF43" s="57"/>
      <c r="BG43" s="57"/>
      <c r="BH43" s="60"/>
      <c r="BI43" s="57"/>
      <c r="BJ43" s="57"/>
      <c r="BK43" s="57"/>
      <c r="BL43" s="57"/>
      <c r="BM43" s="57"/>
      <c r="BN43" s="60"/>
      <c r="BO43" s="57"/>
      <c r="BP43" s="57"/>
      <c r="BQ43" s="58"/>
      <c r="BR43" s="58"/>
      <c r="BS43" s="58"/>
      <c r="BT43" s="58"/>
      <c r="BU43" s="58"/>
      <c r="BV43" s="61"/>
      <c r="BW43" s="58"/>
      <c r="BX43" s="58"/>
      <c r="BY43" s="58"/>
      <c r="BZ43" s="58"/>
      <c r="CA43" s="58"/>
      <c r="CB43" s="58"/>
      <c r="CC43" s="61"/>
      <c r="CD43" s="58"/>
      <c r="CE43" s="58"/>
      <c r="CF43" s="58"/>
      <c r="CG43" s="58"/>
      <c r="CH43" s="58"/>
      <c r="CI43" s="58"/>
      <c r="CJ43" s="62"/>
      <c r="CK43" s="58"/>
      <c r="CL43" s="58"/>
      <c r="CM43" s="58"/>
      <c r="CN43" s="58"/>
      <c r="CO43" s="58"/>
      <c r="CP43" s="58"/>
      <c r="CQ43" s="61"/>
      <c r="CR43" s="58"/>
      <c r="CS43" s="58"/>
      <c r="CT43" s="58"/>
      <c r="CU43" s="58"/>
      <c r="CV43" s="58"/>
      <c r="CW43" s="59"/>
    </row>
    <row r="44" spans="1:102">
      <c r="A44" s="53"/>
      <c r="B44" s="9"/>
      <c r="C44" s="28"/>
      <c r="D44" s="10"/>
      <c r="E44" s="27"/>
      <c r="F44" s="15"/>
      <c r="G44" s="1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102">
      <c r="A45" s="53"/>
      <c r="B45" s="9"/>
      <c r="C45" s="28"/>
      <c r="D45" s="10"/>
      <c r="E45" s="27"/>
      <c r="F45" s="15"/>
      <c r="G45" s="1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102">
      <c r="A46" s="7"/>
      <c r="B46" s="9"/>
      <c r="C46" s="29"/>
      <c r="D46" s="11"/>
      <c r="E46" s="27"/>
      <c r="F46" s="15"/>
      <c r="G46" s="1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102">
      <c r="A47" s="7"/>
      <c r="B47" s="9"/>
      <c r="C47" s="29"/>
      <c r="D47" s="11"/>
      <c r="E47" s="27"/>
      <c r="F47" s="15"/>
      <c r="G47" s="1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102">
      <c r="A48" s="7"/>
      <c r="B48" s="9"/>
      <c r="C48" s="29"/>
      <c r="D48" s="11"/>
      <c r="E48" s="27"/>
      <c r="F48" s="15"/>
      <c r="G48" s="1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>
      <c r="A49" s="7"/>
      <c r="B49" s="9"/>
      <c r="C49" s="29"/>
      <c r="D49" s="11"/>
      <c r="E49" s="27"/>
      <c r="F49" s="15"/>
      <c r="G49" s="1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>
      <c r="A50" s="7"/>
      <c r="B50" s="9"/>
      <c r="C50" s="29"/>
      <c r="D50" s="11"/>
      <c r="E50" s="27"/>
      <c r="F50" s="15"/>
      <c r="G50" s="1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>
      <c r="A51" s="7"/>
      <c r="B51" s="9"/>
      <c r="C51" s="29"/>
      <c r="D51" s="11"/>
      <c r="E51" s="27"/>
      <c r="F51" s="15"/>
      <c r="G51" s="1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>
      <c r="A52" s="7"/>
      <c r="B52" s="9"/>
      <c r="C52" s="29"/>
      <c r="D52" s="11"/>
      <c r="E52" s="27"/>
      <c r="F52" s="15"/>
      <c r="G52" s="1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>
      <c r="A53" s="7"/>
      <c r="B53" s="9"/>
      <c r="C53" s="29"/>
      <c r="D53" s="11"/>
      <c r="E53" s="27"/>
      <c r="F53" s="15"/>
      <c r="G53" s="1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>
      <c r="A54" s="7"/>
      <c r="B54" s="9"/>
      <c r="C54" s="29"/>
      <c r="D54" s="11"/>
      <c r="E54" s="27"/>
      <c r="F54" s="15"/>
      <c r="G54" s="1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>
      <c r="A55" s="7"/>
      <c r="B55" s="9"/>
      <c r="C55" s="29"/>
      <c r="D55" s="11"/>
      <c r="E55" s="27"/>
      <c r="F55" s="15"/>
      <c r="G55" s="1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>
      <c r="A56" s="7"/>
      <c r="B56" s="9"/>
      <c r="C56" s="29"/>
      <c r="D56" s="11"/>
      <c r="E56" s="27"/>
      <c r="F56" s="15"/>
      <c r="G56" s="1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>
      <c r="A57" s="7"/>
      <c r="B57" s="1"/>
      <c r="C57" s="7"/>
      <c r="D57" s="2"/>
      <c r="E57" s="27"/>
      <c r="F57" s="15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>
      <c r="A58" s="7"/>
      <c r="B58" s="1"/>
      <c r="C58" s="7"/>
      <c r="D58" s="2"/>
      <c r="E58" s="27"/>
      <c r="F58" s="15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>
      <c r="A59" s="7"/>
      <c r="B59" s="1"/>
      <c r="C59" s="7"/>
      <c r="D59" s="2"/>
      <c r="E59" s="27"/>
      <c r="F59" s="15"/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>
      <c r="A60" s="7"/>
      <c r="B60" s="1"/>
      <c r="C60" s="7"/>
      <c r="D60" s="2"/>
      <c r="E60" s="27"/>
      <c r="F60" s="15"/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>
      <c r="A61" s="7"/>
      <c r="B61" s="1"/>
      <c r="C61" s="7"/>
      <c r="D61" s="2"/>
      <c r="E61" s="27"/>
      <c r="F61" s="15"/>
      <c r="G61" s="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>
      <c r="A62" s="7"/>
      <c r="B62" s="1"/>
      <c r="C62" s="7"/>
      <c r="D62" s="2"/>
      <c r="E62" s="27"/>
      <c r="F62" s="15"/>
      <c r="G62" s="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>
      <c r="A63" s="7"/>
      <c r="B63" s="1"/>
      <c r="C63" s="7"/>
      <c r="D63" s="2"/>
      <c r="E63" s="27"/>
      <c r="F63" s="15"/>
      <c r="G63" s="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>
      <c r="A64" s="7"/>
      <c r="B64" s="1"/>
      <c r="C64" s="7"/>
      <c r="D64" s="2"/>
      <c r="E64" s="27"/>
      <c r="F64" s="15"/>
      <c r="G64" s="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>
      <c r="A65" s="7"/>
      <c r="B65" s="1"/>
      <c r="C65" s="7"/>
      <c r="D65" s="2"/>
      <c r="E65" s="27"/>
      <c r="F65" s="15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>
      <c r="A66" s="7"/>
      <c r="B66" s="1"/>
      <c r="C66" s="7"/>
      <c r="D66" s="2"/>
      <c r="E66" s="27"/>
      <c r="F66" s="15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>
      <c r="A67" s="7"/>
      <c r="B67" s="1"/>
      <c r="C67" s="7"/>
      <c r="D67" s="2"/>
      <c r="E67" s="27"/>
      <c r="F67" s="15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>
      <c r="A68" s="7"/>
      <c r="B68" s="1"/>
      <c r="C68" s="7"/>
      <c r="D68" s="2"/>
      <c r="E68" s="27"/>
      <c r="F68" s="15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>
      <c r="A69" s="7"/>
      <c r="B69" s="1"/>
      <c r="C69" s="7"/>
      <c r="D69" s="2"/>
      <c r="E69" s="27"/>
      <c r="F69" s="15"/>
      <c r="G69" s="1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>
      <c r="A70" s="7"/>
      <c r="B70" s="1"/>
      <c r="C70" s="7"/>
      <c r="D70" s="2"/>
      <c r="E70" s="27"/>
      <c r="F70" s="15"/>
      <c r="G70" s="1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>
      <c r="A71" s="7"/>
      <c r="B71" s="1"/>
      <c r="C71" s="7"/>
      <c r="D71" s="2"/>
      <c r="E71" s="27"/>
      <c r="F71" s="15"/>
      <c r="G71" s="1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>
      <c r="A72" s="7"/>
      <c r="B72" s="1"/>
      <c r="C72" s="7"/>
      <c r="D72" s="2"/>
      <c r="E72" s="27"/>
      <c r="F72" s="15"/>
      <c r="G72" s="1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>
      <c r="A73" s="7"/>
      <c r="B73" s="1"/>
      <c r="C73" s="7"/>
      <c r="D73" s="2"/>
      <c r="E73" s="27"/>
      <c r="F73" s="15"/>
      <c r="G73" s="1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>
      <c r="A74" s="7"/>
      <c r="B74" s="1"/>
      <c r="C74" s="7"/>
      <c r="D74" s="2"/>
      <c r="E74" s="27"/>
      <c r="F74" s="15"/>
      <c r="G74" s="1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>
      <c r="A75" s="7"/>
      <c r="B75" s="1"/>
      <c r="C75" s="7"/>
      <c r="D75" s="2"/>
      <c r="E75" s="27"/>
      <c r="F75" s="15"/>
      <c r="G75" s="1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>
      <c r="A76" s="7"/>
      <c r="B76" s="1"/>
      <c r="C76" s="7"/>
      <c r="D76" s="2"/>
      <c r="E76" s="27"/>
      <c r="F76" s="15"/>
      <c r="G76" s="1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>
      <c r="A77" s="7"/>
      <c r="B77" s="1"/>
      <c r="C77" s="7"/>
      <c r="D77" s="2"/>
      <c r="E77" s="27"/>
      <c r="F77" s="15"/>
      <c r="G77" s="1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>
      <c r="A78" s="7"/>
      <c r="B78" s="1"/>
      <c r="C78" s="7"/>
      <c r="D78" s="2"/>
      <c r="E78" s="27"/>
      <c r="F78" s="15"/>
      <c r="G78" s="1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>
      <c r="A79" s="7"/>
      <c r="B79" s="1"/>
      <c r="C79" s="7"/>
      <c r="D79" s="2"/>
      <c r="E79" s="27"/>
      <c r="F79" s="15"/>
      <c r="G79" s="1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>
      <c r="A80" s="7"/>
      <c r="B80" s="1"/>
      <c r="C80" s="7"/>
      <c r="D80" s="2"/>
      <c r="E80" s="27"/>
      <c r="F80" s="15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>
      <c r="A81" s="7"/>
      <c r="B81" s="1"/>
      <c r="C81" s="7"/>
      <c r="D81" s="2"/>
      <c r="E81" s="27"/>
      <c r="F81" s="15"/>
      <c r="G81" s="1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>
      <c r="A82" s="7"/>
      <c r="B82" s="1"/>
      <c r="C82" s="7"/>
      <c r="D82" s="2"/>
      <c r="E82" s="27"/>
      <c r="F82" s="15"/>
      <c r="G82" s="1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</sheetData>
  <mergeCells count="21">
    <mergeCell ref="F8:F9"/>
    <mergeCell ref="A1:E1"/>
    <mergeCell ref="A2:B2"/>
    <mergeCell ref="C2:E2"/>
    <mergeCell ref="A4:B4"/>
    <mergeCell ref="A5:B5"/>
    <mergeCell ref="A3:E3"/>
    <mergeCell ref="A6:E7"/>
    <mergeCell ref="B8:B9"/>
    <mergeCell ref="C8:C9"/>
    <mergeCell ref="D8:D9"/>
    <mergeCell ref="E8:E9"/>
    <mergeCell ref="G42:CW42"/>
    <mergeCell ref="G10:O10"/>
    <mergeCell ref="P18:AG18"/>
    <mergeCell ref="G17:O17"/>
    <mergeCell ref="G15:O15"/>
    <mergeCell ref="P25:AG25"/>
    <mergeCell ref="P23:AG23"/>
    <mergeCell ref="CO34:CW34"/>
    <mergeCell ref="AH26:CN26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4" x14ac:dyDescent="0"/>
  <cols>
    <col min="1" max="1" width="2" bestFit="1" customWidth="1"/>
    <col min="2" max="2" width="2.6640625" bestFit="1" customWidth="1"/>
    <col min="3" max="3" width="4.33203125" customWidth="1"/>
    <col min="4" max="4" width="5.33203125" bestFit="1" customWidth="1"/>
  </cols>
  <sheetData>
    <row r="1" spans="1:4">
      <c r="A1">
        <v>1</v>
      </c>
      <c r="B1" t="s">
        <v>0</v>
      </c>
      <c r="D1" t="s">
        <v>11</v>
      </c>
    </row>
    <row r="2" spans="1:4">
      <c r="A2">
        <v>2</v>
      </c>
      <c r="B2" t="s">
        <v>1</v>
      </c>
      <c r="D2" t="s">
        <v>12</v>
      </c>
    </row>
    <row r="3" spans="1:4">
      <c r="A3">
        <v>3</v>
      </c>
      <c r="B3" t="s">
        <v>1</v>
      </c>
    </row>
    <row r="4" spans="1:4">
      <c r="A4">
        <v>4</v>
      </c>
      <c r="B4" t="s">
        <v>2</v>
      </c>
    </row>
    <row r="5" spans="1:4">
      <c r="A5">
        <v>5</v>
      </c>
      <c r="B5" t="s">
        <v>3</v>
      </c>
    </row>
    <row r="6" spans="1:4">
      <c r="A6">
        <v>6</v>
      </c>
      <c r="B6" t="s">
        <v>4</v>
      </c>
    </row>
    <row r="7" spans="1:4">
      <c r="A7">
        <v>7</v>
      </c>
      <c r="B7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ABAQUES</vt:lpstr>
      <vt:lpstr>PHASE DE PROJET</vt:lpstr>
      <vt:lpstr>GANTT</vt:lpstr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Matthias</cp:lastModifiedBy>
  <cp:lastPrinted>2013-05-30T16:14:13Z</cp:lastPrinted>
  <dcterms:created xsi:type="dcterms:W3CDTF">2013-05-27T13:57:34Z</dcterms:created>
  <dcterms:modified xsi:type="dcterms:W3CDTF">2016-04-29T15:24:01Z</dcterms:modified>
</cp:coreProperties>
</file>