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164f25d3eb0cfb2/Download/"/>
    </mc:Choice>
  </mc:AlternateContent>
  <xr:revisionPtr revIDLastSave="3" documentId="8_{E8C950A5-F5EB-4420-9332-6ADE77EF8C0C}" xr6:coauthVersionLast="47" xr6:coauthVersionMax="47" xr10:uidLastSave="{4E567B34-11CE-4A42-AFE3-E08CC263BC00}"/>
  <bookViews>
    <workbookView xWindow="-120" yWindow="-120" windowWidth="20730" windowHeight="11160" firstSheet="3" activeTab="3" xr2:uid="{E4E54294-AB99-41A3-B729-6AB5CF724A0C}"/>
  </bookViews>
  <sheets>
    <sheet name="Data" sheetId="1" state="hidden" r:id="rId1"/>
    <sheet name="Controller" sheetId="3" state="hidden" r:id="rId2"/>
    <sheet name="Caixinha" sheetId="9" state="hidden" r:id="rId3"/>
    <sheet name="Dashboard" sheetId="4" r:id="rId4"/>
  </sheets>
  <definedNames>
    <definedName name="SegmentaçãodeDados_Mês">#N/A</definedName>
  </definedNames>
  <calcPr calcId="191028"/>
  <pivotCaches>
    <pivotCache cacheId="212" r:id="rId5"/>
    <pivotCache cacheId="213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E2" i="9" l="1"/>
</calcChain>
</file>

<file path=xl/sharedStrings.xml><?xml version="1.0" encoding="utf-8"?>
<sst xmlns="http://schemas.openxmlformats.org/spreadsheetml/2006/main" count="263" uniqueCount="83">
  <si>
    <t>Data</t>
  </si>
  <si>
    <t>Mês</t>
  </si>
  <si>
    <t>Tipo</t>
  </si>
  <si>
    <t>Categoria</t>
  </si>
  <si>
    <t>Descrição</t>
  </si>
  <si>
    <t>Valor</t>
  </si>
  <si>
    <t>Operação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</si>
  <si>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</si>
  <si>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</si>
  <si>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</si>
  <si>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</si>
  <si>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</si>
  <si>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</si>
  <si>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</si>
  <si>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</si>
  <si>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</si>
  <si>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</si>
  <si>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</si>
  <si>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</si>
  <si>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</si>
  <si>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</si>
  <si>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</si>
  <si>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</si>
  <si>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</si>
  <si>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</si>
  <si>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</si>
  <si>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</si>
  <si>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</si>
  <si>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</si>
  <si>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</si>
  <si>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</si>
  <si>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</si>
  <si>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</si>
  <si>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</si>
  <si>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</si>
  <si>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</si>
  <si>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</si>
  <si>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</si>
  <si>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</si>
  <si>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</si>
  <si>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</si>
  <si>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</si>
  <si>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</si>
  <si>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para o cachorro</t>
  </si>
  <si>
    <t>Viagem</t>
  </si>
  <si>
    <t>Reserva de pousada</t>
  </si>
  <si>
    <t>Gastronomia</t>
  </si>
  <si>
    <t>Jantar em restaurante francês</t>
  </si>
  <si>
    <t>Compras no supermercado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</si>
  <si>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</si>
  <si>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</si>
  <si>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</si>
  <si>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</si>
  <si>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</si>
  <si>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</si>
  <si>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</si>
  <si>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</si>
  <si>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</si>
  <si>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</si>
  <si>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Compras mercado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</si>
  <si>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</si>
  <si>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</si>
  <si>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</si>
  <si>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</si>
  <si>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</si>
  <si>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</si>
  <si>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</si>
  <si>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</si>
  <si>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</si>
  <si>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</si>
  <si>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</si>
  <si>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</si>
  <si>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</si>
  <si>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</si>
  <si>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 xml:space="preserve">Reserva de hotel </t>
  </si>
  <si>
    <t>Depósitos</t>
  </si>
  <si>
    <t>Rótulos de Linha</t>
  </si>
  <si>
    <t>Soma de Valor</t>
  </si>
  <si>
    <t>Data do depósito</t>
  </si>
  <si>
    <t>Economias</t>
  </si>
  <si>
    <t>Total Geral</t>
  </si>
  <si>
    <t>Total economizado</t>
  </si>
  <si>
    <t xml:space="preserve">Meta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</si>
</sst>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R$&quot;\ #,##0.00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1" applyFont="1" applyAlignment="1">
      <alignment horizontal="center" wrapText="1"/>
    </xf>
    <xf numFmtId="14" fontId="0" fillId="0" borderId="0" xfId="0" applyNumberFormat="1"/>
    <xf numFmtId="165" fontId="0" fillId="0" borderId="0" xfId="0" applyNumberFormat="1"/>
    <xf numFmtId="165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0" fillId="3" borderId="0" xfId="0" applyFill="1"/>
    <xf numFmtId="0" fontId="0" fillId="0" borderId="0" xfId="0" applyAlignment="1">
      <alignment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1" xfId="0" applyNumberFormat="1" applyBorder="1"/>
    <xf numFmtId="0" fontId="1" fillId="5" borderId="1" xfId="2" applyFill="1" applyBorder="1" applyAlignment="1">
      <alignment vertical="center"/>
    </xf>
  </cellXfs>
  <cellStyles count="3">
    <cellStyle name="20% - Ênfase4" xfId="2" builtinId="42"/>
    <cellStyle name="Moeda" xfId="1" builtinId="4"/>
    <cellStyle name="Normal" xfId="0" builtinId="0"/>
  </cellStyles>
  <dxfs count="15">
    <dxf>
      <numFmt numFmtId="165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66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sz val="18"/>
        <color theme="0"/>
        <name val="Segoe UI Light"/>
        <family val="2"/>
        <scheme val="none"/>
      </font>
      <border>
        <bottom style="thin">
          <color theme="0" tint="-0.34998626667073579"/>
        </bottom>
        <vertical/>
        <horizontal/>
      </border>
    </dxf>
    <dxf>
      <font>
        <color theme="1"/>
      </font>
      <fill>
        <patternFill>
          <bgColor theme="8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Other1 2" pivot="0" table="0" count="10" xr9:uid="{9F0638A5-85C9-467A-9712-4DF7ED66DB4C}">
      <tableStyleElement type="wholeTable" dxfId="14"/>
      <tableStyleElement type="headerRow" dxfId="13"/>
    </tableStyle>
  </tableStyles>
  <colors>
    <mruColors>
      <color rgb="FF7BD15D"/>
      <color rgb="FFECECEC"/>
      <color rgb="FF5E1856"/>
      <color rgb="FFB531A5"/>
      <color rgb="FFDEDEDE"/>
      <color rgb="FF87257B"/>
      <color rgb="FF8AD76F"/>
      <color rgb="FF380E33"/>
      <color rgb="FF771F6D"/>
      <color rgb="FF4A124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2"/>
            <color theme="1"/>
          </font>
          <fill>
            <patternFill patternType="solid">
              <fgColor theme="0" tint="-0.1498764000366222"/>
              <bgColor theme="9" tint="0.599963377788628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2"/>
            <color theme="0"/>
            <name val="Segoe UI Light"/>
            <family val="2"/>
            <scheme val="none"/>
          </font>
          <fill>
            <patternFill patternType="solid">
              <fgColor theme="0" tint="-0.249977111117893"/>
              <bgColor rgb="FF5E1856"/>
            </patternFill>
          </fill>
          <border diagonalUp="0" diagonalDown="0">
            <left style="medium">
              <color rgb="FFECECEC"/>
            </left>
            <right style="medium">
              <color rgb="FFECECEC"/>
            </right>
            <top style="medium">
              <color rgb="FFECECEC"/>
            </top>
            <bottom style="medium">
              <color rgb="FFECECEC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b/>
            <i val="0"/>
            <sz val="12"/>
            <color theme="0"/>
            <name val="Segoe UI Light"/>
            <family val="2"/>
            <scheme val="none"/>
          </font>
          <fill>
            <patternFill patternType="solid">
              <fgColor indexed="64"/>
              <bgColor theme="8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[Base Data Exp1.xlsx]Controller!tab saída</c:name>
    <c:fmtId val="4"/>
  </c:pivotSource>
  <c:chart>
    <c:autoTitleDeleted val="1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B8C4C4"/>
              </a:gs>
              <a:gs pos="38000">
                <a:srgbClr val="7030A0"/>
              </a:gs>
              <a:gs pos="100000">
                <a:srgbClr val="B531A5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rgbClr val="B8C4C4"/>
              </a:gs>
              <a:gs pos="38000">
                <a:srgbClr val="7030A0"/>
              </a:gs>
              <a:gs pos="100000">
                <a:srgbClr val="B531A5"/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7066468334168696E-2"/>
          <c:y val="3.8984769080473616E-2"/>
          <c:w val="0.88650642694303872"/>
          <c:h val="0.81485558509580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B8C4C4"/>
                </a:gs>
                <a:gs pos="38000">
                  <a:srgbClr val="7030A0"/>
                </a:gs>
                <a:gs pos="100000">
                  <a:srgbClr val="B531A5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"R$"\ 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7-42DB-89F6-955E955513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65724368"/>
        <c:axId val="1865718128"/>
      </c:barChart>
      <c:catAx>
        <c:axId val="186572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718128"/>
        <c:crosses val="autoZero"/>
        <c:auto val="1"/>
        <c:lblAlgn val="ctr"/>
        <c:lblOffset val="100"/>
        <c:noMultiLvlLbl val="0"/>
      </c:catAx>
      <c:valAx>
        <c:axId val="1865718128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72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[Base Data Exp1.xlsx]Controller!tab entrada</c:name>
    <c:fmtId val="3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44000">
                <a:srgbClr val="7030A0">
                  <a:lumMod val="100000"/>
                </a:srgbClr>
              </a:gs>
              <a:gs pos="100000">
                <a:srgbClr val="B531A5"/>
              </a:gs>
              <a:gs pos="0">
                <a:srgbClr val="B8C4C4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2343479117202"/>
          <c:y val="5.0526330700978901E-2"/>
          <c:w val="0.90869993220908107"/>
          <c:h val="0.84198879032254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4000">
                  <a:srgbClr val="7030A0">
                    <a:lumMod val="100000"/>
                  </a:srgbClr>
                </a:gs>
                <a:gs pos="100000">
                  <a:srgbClr val="B531A5"/>
                </a:gs>
                <a:gs pos="0">
                  <a:srgbClr val="B8C4C4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Controller!$D$4:$D$6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Controller!$E$4:$E$6</c:f>
              <c:numCache>
                <c:formatCode>"R$"\ #,##0.00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F-43F3-872F-48B7316E27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423525808"/>
        <c:axId val="1423525328"/>
      </c:barChart>
      <c:catAx>
        <c:axId val="14235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525328"/>
        <c:crosses val="autoZero"/>
        <c:auto val="1"/>
        <c:lblAlgn val="ctr"/>
        <c:lblOffset val="100"/>
        <c:noMultiLvlLbl val="0"/>
      </c:catAx>
      <c:valAx>
        <c:axId val="1423525328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52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18335230563378"/>
          <c:y val="6.8321560687114619E-2"/>
          <c:w val="0.5953821439390079"/>
          <c:h val="0.85722799300107411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rgbClr val="DEDEDE">
                <a:alpha val="62000"/>
              </a:srgb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Caixinha!$E$3</c:f>
              <c:numCache>
                <c:formatCode>_-"R$"\ * #,##0.00_-;\-"R$"\ * #,##0.00_-;_-"R$"\ * "-"??_-;_-@_-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6-4C88-9C23-71710DA259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485306047"/>
        <c:axId val="1485307007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75000">
                  <a:schemeClr val="accent5">
                    <a:lumMod val="60000"/>
                    <a:lumOff val="40000"/>
                  </a:schemeClr>
                </a:gs>
                <a:gs pos="37000">
                  <a:schemeClr val="bg2"/>
                </a:gs>
                <a:gs pos="100000">
                  <a:srgbClr val="7030A0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Caixinha!$E$2</c:f>
              <c:numCache>
                <c:formatCode>_-"R$"\ * #,##0.00_-;\-"R$"\ * #,##0.00_-;_-"R$"\ * "-"??_-;_-@_-</c:formatCode>
                <c:ptCount val="1"/>
                <c:pt idx="0">
                  <c:v>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6-4C88-9C23-71710DA25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36282207"/>
        <c:axId val="1285949440"/>
      </c:barChart>
      <c:catAx>
        <c:axId val="14853060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85307007"/>
        <c:crosses val="autoZero"/>
        <c:auto val="1"/>
        <c:lblAlgn val="ctr"/>
        <c:lblOffset val="100"/>
        <c:noMultiLvlLbl val="0"/>
      </c:catAx>
      <c:valAx>
        <c:axId val="1485307007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1485306047"/>
        <c:crosses val="autoZero"/>
        <c:crossBetween val="between"/>
      </c:valAx>
      <c:valAx>
        <c:axId val="1285949440"/>
        <c:scaling>
          <c:orientation val="minMax"/>
        </c:scaling>
        <c:delete val="1"/>
        <c:axPos val="r"/>
        <c:numFmt formatCode="_-&quot;R$&quot;\ * #,##0.00_-;\-&quot;R$&quot;\ * #,##0.00_-;_-&quot;R$&quot;\ * &quot;-&quot;??_-;_-@_-" sourceLinked="1"/>
        <c:majorTickMark val="out"/>
        <c:minorTickMark val="none"/>
        <c:tickLblPos val="nextTo"/>
        <c:crossAx val="1636282207"/>
        <c:crosses val="max"/>
        <c:crossBetween val="between"/>
      </c:valAx>
      <c:catAx>
        <c:axId val="1636282207"/>
        <c:scaling>
          <c:orientation val="minMax"/>
        </c:scaling>
        <c:delete val="1"/>
        <c:axPos val="b"/>
        <c:majorTickMark val="out"/>
        <c:minorTickMark val="none"/>
        <c:tickLblPos val="nextTo"/>
        <c:crossAx val="1285949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511966</xdr:colOff>
      <xdr:row>23</xdr:row>
      <xdr:rowOff>71443</xdr:rowOff>
    </xdr:from>
    <xdr:to>
      <xdr:col>18</xdr:col>
      <xdr:colOff>586617</xdr:colOff>
      <xdr:row>44</xdr:row>
      <xdr:rowOff>83344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2E626F8A-D779-F7F1-A120-22831E57DF3A}"/>
            </a:ext>
          </a:extLst>
        </xdr:cNvPr>
        <xdr:cNvGrpSpPr/>
      </xdr:nvGrpSpPr>
      <xdr:grpSpPr>
        <a:xfrm>
          <a:off x="2064541" y="4452943"/>
          <a:ext cx="10437851" cy="4012401"/>
          <a:chOff x="928774" y="4453449"/>
          <a:chExt cx="10895919" cy="3767748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28A0F38E-8307-CAB0-5CA7-AC6B34182583}"/>
              </a:ext>
            </a:extLst>
          </xdr:cNvPr>
          <xdr:cNvGrpSpPr/>
        </xdr:nvGrpSpPr>
        <xdr:grpSpPr>
          <a:xfrm>
            <a:off x="928774" y="4453449"/>
            <a:ext cx="10895919" cy="3767748"/>
            <a:chOff x="942374" y="558873"/>
            <a:chExt cx="10965319" cy="3690558"/>
          </a:xfrm>
        </xdr:grpSpPr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11C87576-2069-1641-C10C-5822FE65444E}"/>
                </a:ext>
              </a:extLst>
            </xdr:cNvPr>
            <xdr:cNvGrpSpPr/>
          </xdr:nvGrpSpPr>
          <xdr:grpSpPr>
            <a:xfrm>
              <a:off x="942374" y="558873"/>
              <a:ext cx="10965319" cy="3690558"/>
              <a:chOff x="2442082" y="558873"/>
              <a:chExt cx="8014335" cy="3690558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430E767C-360E-60F9-5FC4-37F013386D83}"/>
                  </a:ext>
                </a:extLst>
              </xdr:cNvPr>
              <xdr:cNvGrpSpPr/>
            </xdr:nvGrpSpPr>
            <xdr:grpSpPr>
              <a:xfrm>
                <a:off x="2442082" y="558873"/>
                <a:ext cx="8014335" cy="3690558"/>
                <a:chOff x="2442082" y="558873"/>
                <a:chExt cx="8014335" cy="3690558"/>
              </a:xfrm>
            </xdr:grpSpPr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AAD904AA-2B59-7281-684A-A18F14E5F5C9}"/>
                    </a:ext>
                  </a:extLst>
                </xdr:cNvPr>
                <xdr:cNvSpPr/>
              </xdr:nvSpPr>
              <xdr:spPr>
                <a:xfrm>
                  <a:off x="2443510" y="558873"/>
                  <a:ext cx="8012907" cy="1154908"/>
                </a:xfrm>
                <a:prstGeom prst="round2SameRect">
                  <a:avLst/>
                </a:prstGeom>
                <a:solidFill>
                  <a:schemeClr val="accent5">
                    <a:lumMod val="75000"/>
                  </a:schemeClr>
                </a:solidFill>
                <a:ln>
                  <a:solidFill>
                    <a:srgbClr val="AEAEAE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endParaRPr lang="pt-BR" sz="1100" kern="1200"/>
                </a:p>
              </xdr:txBody>
            </xdr:sp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A696BEF4-CE81-C10A-1E0F-E2961F56E692}"/>
                    </a:ext>
                  </a:extLst>
                </xdr:cNvPr>
                <xdr:cNvSpPr/>
              </xdr:nvSpPr>
              <xdr:spPr>
                <a:xfrm>
                  <a:off x="2442082" y="1149766"/>
                  <a:ext cx="8011858" cy="3099665"/>
                </a:xfrm>
                <a:prstGeom prst="roundRect">
                  <a:avLst>
                    <a:gd name="adj" fmla="val 12922"/>
                  </a:avLst>
                </a:prstGeom>
                <a:solidFill>
                  <a:sysClr val="window" lastClr="FFFFFF"/>
                </a:solidFill>
                <a:ln>
                  <a:solidFill>
                    <a:srgbClr val="AEAEAE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endParaRPr lang="pt-BR" sz="1100" kern="12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15DD3F7A-BD64-4E21-A307-A170D1470631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506324" y="1267452"/>
              <a:ext cx="7846667" cy="289657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7354BD0F-4E89-A529-B688-0B259FA79432}"/>
                </a:ext>
              </a:extLst>
            </xdr:cNvPr>
            <xdr:cNvSpPr txBox="1"/>
          </xdr:nvSpPr>
          <xdr:spPr>
            <a:xfrm>
              <a:off x="1888084" y="643835"/>
              <a:ext cx="1275264" cy="3929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Despesas</a:t>
              </a:r>
            </a:p>
          </xdr:txBody>
        </xdr:sp>
      </xdr:grpSp>
      <xdr:pic>
        <xdr:nvPicPr>
          <xdr:cNvPr id="22" name="Gráfico 21" descr="Dinheiro voador estrutura de tópicos">
            <a:extLst>
              <a:ext uri="{FF2B5EF4-FFF2-40B4-BE49-F238E27FC236}">
                <a16:creationId xmlns:a16="http://schemas.microsoft.com/office/drawing/2014/main" id="{9CC7C6E3-E846-5E2E-E21F-BB167D4146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 rot="806403">
            <a:off x="1328371" y="4523202"/>
            <a:ext cx="509087" cy="51704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511963</xdr:colOff>
      <xdr:row>7</xdr:row>
      <xdr:rowOff>87585</xdr:rowOff>
    </xdr:from>
    <xdr:to>
      <xdr:col>11</xdr:col>
      <xdr:colOff>154781</xdr:colOff>
      <xdr:row>22</xdr:row>
      <xdr:rowOff>71447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0716CA69-7A6A-02F0-F673-6CEB89491FBF}"/>
            </a:ext>
          </a:extLst>
        </xdr:cNvPr>
        <xdr:cNvGrpSpPr/>
      </xdr:nvGrpSpPr>
      <xdr:grpSpPr>
        <a:xfrm>
          <a:off x="2064538" y="1421085"/>
          <a:ext cx="5738818" cy="2841362"/>
          <a:chOff x="927013" y="267262"/>
          <a:chExt cx="10908055" cy="3873280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9468AC83-D5BA-EEFD-6E5C-80F9C60B842D}"/>
              </a:ext>
            </a:extLst>
          </xdr:cNvPr>
          <xdr:cNvGrpSpPr/>
        </xdr:nvGrpSpPr>
        <xdr:grpSpPr>
          <a:xfrm>
            <a:off x="927013" y="267262"/>
            <a:ext cx="10908055" cy="3873280"/>
            <a:chOff x="1000133" y="4611709"/>
            <a:chExt cx="10930113" cy="3793924"/>
          </a:xfrm>
        </xdr:grpSpPr>
        <xdr:grpSp>
          <xdr:nvGrpSpPr>
            <xdr:cNvPr id="16" name="Agrupar 15">
              <a:extLst>
                <a:ext uri="{FF2B5EF4-FFF2-40B4-BE49-F238E27FC236}">
                  <a16:creationId xmlns:a16="http://schemas.microsoft.com/office/drawing/2014/main" id="{B8E2E82C-EB1E-AEBE-CC64-9ACD65750FB3}"/>
                </a:ext>
              </a:extLst>
            </xdr:cNvPr>
            <xdr:cNvGrpSpPr/>
          </xdr:nvGrpSpPr>
          <xdr:grpSpPr>
            <a:xfrm>
              <a:off x="1000133" y="4611709"/>
              <a:ext cx="10930113" cy="3793924"/>
              <a:chOff x="2524131" y="4611709"/>
              <a:chExt cx="7880125" cy="3793924"/>
            </a:xfrm>
          </xdr:grpSpPr>
          <xdr:grpSp>
            <xdr:nvGrpSpPr>
              <xdr:cNvPr id="12" name="Agrupar 11">
                <a:extLst>
                  <a:ext uri="{FF2B5EF4-FFF2-40B4-BE49-F238E27FC236}">
                    <a16:creationId xmlns:a16="http://schemas.microsoft.com/office/drawing/2014/main" id="{BAD172BA-8E30-4DB4-AC7E-22310A225CB6}"/>
                  </a:ext>
                </a:extLst>
              </xdr:cNvPr>
              <xdr:cNvGrpSpPr/>
            </xdr:nvGrpSpPr>
            <xdr:grpSpPr>
              <a:xfrm>
                <a:off x="2524131" y="4611709"/>
                <a:ext cx="7880125" cy="3793924"/>
                <a:chOff x="2440787" y="515958"/>
                <a:chExt cx="8014625" cy="3793924"/>
              </a:xfrm>
            </xdr:grpSpPr>
            <xdr:sp macro="" textlink="">
              <xdr:nvSpPr>
                <xdr:cNvPr id="13" name="Retângulo: Cantos Superiores Arredondados 12">
                  <a:extLst>
                    <a:ext uri="{FF2B5EF4-FFF2-40B4-BE49-F238E27FC236}">
                      <a16:creationId xmlns:a16="http://schemas.microsoft.com/office/drawing/2014/main" id="{326D5BAB-2547-6143-8CF1-B62E75B24255}"/>
                    </a:ext>
                  </a:extLst>
                </xdr:cNvPr>
                <xdr:cNvSpPr/>
              </xdr:nvSpPr>
              <xdr:spPr>
                <a:xfrm>
                  <a:off x="2442505" y="515958"/>
                  <a:ext cx="8012907" cy="1154907"/>
                </a:xfrm>
                <a:prstGeom prst="round2SameRect">
                  <a:avLst/>
                </a:prstGeom>
                <a:solidFill>
                  <a:schemeClr val="accent5">
                    <a:lumMod val="75000"/>
                  </a:schemeClr>
                </a:solidFill>
                <a:ln>
                  <a:solidFill>
                    <a:srgbClr val="AEAEAE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endParaRPr lang="pt-BR" sz="1100" kern="1200"/>
                </a:p>
              </xdr:txBody>
            </xdr:sp>
            <xdr:sp macro="" textlink="">
              <xdr:nvSpPr>
                <xdr:cNvPr id="14" name="Retângulo: Cantos Arredondados 13">
                  <a:extLst>
                    <a:ext uri="{FF2B5EF4-FFF2-40B4-BE49-F238E27FC236}">
                      <a16:creationId xmlns:a16="http://schemas.microsoft.com/office/drawing/2014/main" id="{DB22426B-462F-4473-80AE-BC636691EA96}"/>
                    </a:ext>
                  </a:extLst>
                </xdr:cNvPr>
                <xdr:cNvSpPr/>
              </xdr:nvSpPr>
              <xdr:spPr>
                <a:xfrm>
                  <a:off x="2440787" y="1182823"/>
                  <a:ext cx="8012684" cy="3127059"/>
                </a:xfrm>
                <a:prstGeom prst="roundRect">
                  <a:avLst>
                    <a:gd name="adj" fmla="val 10330"/>
                  </a:avLst>
                </a:prstGeom>
                <a:solidFill>
                  <a:sysClr val="window" lastClr="FFFFFF"/>
                </a:solidFill>
                <a:ln>
                  <a:solidFill>
                    <a:schemeClr val="bg2">
                      <a:lumMod val="75000"/>
                    </a:schemeClr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8E93028A-E00B-412F-A0B2-7FF38148E56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883147" y="5492859"/>
              <a:ext cx="7102450" cy="276968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6E321C55-73D8-4686-AE11-5F8AAE4255A8}"/>
                </a:ext>
              </a:extLst>
            </xdr:cNvPr>
            <xdr:cNvSpPr txBox="1"/>
          </xdr:nvSpPr>
          <xdr:spPr>
            <a:xfrm>
              <a:off x="2643858" y="4645909"/>
              <a:ext cx="2181813" cy="5218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24" name="Gráfico 23" descr="Registrar estrutura de tópicos">
            <a:extLst>
              <a:ext uri="{FF2B5EF4-FFF2-40B4-BE49-F238E27FC236}">
                <a16:creationId xmlns:a16="http://schemas.microsoft.com/office/drawing/2014/main" id="{FFE16F9E-8C85-0D6F-A53A-72B36A1A2C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608774" y="283123"/>
            <a:ext cx="840828" cy="60009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11906</xdr:colOff>
      <xdr:row>7</xdr:row>
      <xdr:rowOff>119074</xdr:rowOff>
    </xdr:from>
    <xdr:to>
      <xdr:col>0</xdr:col>
      <xdr:colOff>1547811</xdr:colOff>
      <xdr:row>16</xdr:row>
      <xdr:rowOff>83354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Mês">
              <a:extLst>
                <a:ext uri="{FF2B5EF4-FFF2-40B4-BE49-F238E27FC236}">
                  <a16:creationId xmlns:a16="http://schemas.microsoft.com/office/drawing/2014/main" id="{89B13483-8B71-47E2-AFE8-068ED7BB1C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" y="1452574"/>
              <a:ext cx="1535905" cy="167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357187</xdr:colOff>
      <xdr:row>0</xdr:row>
      <xdr:rowOff>178594</xdr:rowOff>
    </xdr:from>
    <xdr:to>
      <xdr:col>18</xdr:col>
      <xdr:colOff>547689</xdr:colOff>
      <xdr:row>6</xdr:row>
      <xdr:rowOff>35719</xdr:rowOff>
    </xdr:to>
    <xdr:grpSp>
      <xdr:nvGrpSpPr>
        <xdr:cNvPr id="52" name="Agrupar 5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7DAAB9B-E6A9-E6BD-137D-FEF771371829}"/>
            </a:ext>
          </a:extLst>
        </xdr:cNvPr>
        <xdr:cNvGrpSpPr/>
      </xdr:nvGrpSpPr>
      <xdr:grpSpPr>
        <a:xfrm>
          <a:off x="1909762" y="178594"/>
          <a:ext cx="10553702" cy="1000125"/>
          <a:chOff x="1845468" y="166687"/>
          <a:chExt cx="11846719" cy="1000125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C4AF529B-89FD-4C49-A2C4-99045F0753CF}"/>
              </a:ext>
            </a:extLst>
          </xdr:cNvPr>
          <xdr:cNvSpPr/>
        </xdr:nvSpPr>
        <xdr:spPr>
          <a:xfrm>
            <a:off x="1845468" y="166687"/>
            <a:ext cx="11846719" cy="1000125"/>
          </a:xfrm>
          <a:prstGeom prst="roundRect">
            <a:avLst>
              <a:gd name="adj" fmla="val 0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pt-BR" sz="1100" kern="1200"/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A23C6FEC-32F0-CDEA-4F55-937870CFBAE9}"/>
              </a:ext>
            </a:extLst>
          </xdr:cNvPr>
          <xdr:cNvSpPr txBox="1"/>
        </xdr:nvSpPr>
        <xdr:spPr>
          <a:xfrm>
            <a:off x="3048005" y="178594"/>
            <a:ext cx="196623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 Vitória</a:t>
            </a: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CCA09221-6377-4288-8B71-0B674CD17E05}"/>
              </a:ext>
            </a:extLst>
          </xdr:cNvPr>
          <xdr:cNvSpPr txBox="1"/>
        </xdr:nvSpPr>
        <xdr:spPr>
          <a:xfrm>
            <a:off x="3036094" y="595312"/>
            <a:ext cx="3687435" cy="452438"/>
          </a:xfrm>
          <a:prstGeom prst="rect">
            <a:avLst/>
          </a:prstGeom>
          <a:solidFill>
            <a:schemeClr val="bg2">
              <a:lumMod val="90000"/>
            </a:schemeClr>
          </a:solidFill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800" b="0" kern="1200">
                <a:latin typeface="Segoe UI Light" panose="020B0502040204020203" pitchFamily="34" charset="0"/>
                <a:cs typeface="Segoe UI Light" panose="020B0502040204020203" pitchFamily="34" charset="0"/>
              </a:rPr>
              <a:t> Acompanhamento Financeiro</a:t>
            </a:r>
          </a:p>
        </xdr:txBody>
      </xdr:sp>
      <xdr:grpSp>
        <xdr:nvGrpSpPr>
          <xdr:cNvPr id="36" name="Agrupar 35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950ABC9-A9AA-01F9-9AEF-3B560AE645A6}"/>
              </a:ext>
            </a:extLst>
          </xdr:cNvPr>
          <xdr:cNvGrpSpPr/>
        </xdr:nvGrpSpPr>
        <xdr:grpSpPr>
          <a:xfrm>
            <a:off x="8917781" y="476249"/>
            <a:ext cx="4762501" cy="285751"/>
            <a:chOff x="8727280" y="452437"/>
            <a:chExt cx="4964908" cy="392907"/>
          </a:xfrm>
        </xdr:grpSpPr>
        <xdr:sp macro="" textlink="">
          <xdr:nvSpPr>
            <xdr:cNvPr id="33" name="Retângulo: Cantos Arredondados 32">
              <a:extLst>
                <a:ext uri="{FF2B5EF4-FFF2-40B4-BE49-F238E27FC236}">
                  <a16:creationId xmlns:a16="http://schemas.microsoft.com/office/drawing/2014/main" id="{7A2B43E2-DC74-475B-8327-DD3C4E292E76}"/>
                </a:ext>
              </a:extLst>
            </xdr:cNvPr>
            <xdr:cNvSpPr/>
          </xdr:nvSpPr>
          <xdr:spPr>
            <a:xfrm>
              <a:off x="8727280" y="452437"/>
              <a:ext cx="4964908" cy="392907"/>
            </a:xfrm>
            <a:prstGeom prst="roundRect">
              <a:avLst>
                <a:gd name="adj" fmla="val 0"/>
              </a:avLst>
            </a:prstGeom>
            <a:solidFill>
              <a:schemeClr val="bg1">
                <a:lumMod val="8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200" kern="1200">
                  <a:latin typeface="Segoe UI Light" panose="020B0502040204020203" pitchFamily="34" charset="0"/>
                  <a:cs typeface="Segoe UI Light" panose="020B0502040204020203" pitchFamily="34" charset="0"/>
                </a:rPr>
                <a:t>Pesquisar dados...</a:t>
              </a:r>
            </a:p>
          </xdr:txBody>
        </xdr:sp>
        <xdr:pic>
          <xdr:nvPicPr>
            <xdr:cNvPr id="35" name="Gráfico 34" descr="Lupa com preenchimento sólido">
              <a:extLst>
                <a:ext uri="{FF2B5EF4-FFF2-40B4-BE49-F238E27FC236}">
                  <a16:creationId xmlns:a16="http://schemas.microsoft.com/office/drawing/2014/main" id="{671885A9-369A-81DE-5517-5EB0C62542E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3335000" y="500063"/>
              <a:ext cx="321469" cy="321469"/>
            </a:xfrm>
            <a:prstGeom prst="rect">
              <a:avLst/>
            </a:prstGeom>
          </xdr:spPr>
        </xdr:pic>
      </xdr:grpSp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20AA76E4-86F1-8475-0A22-054AF8B2C5DD}"/>
              </a:ext>
            </a:extLst>
          </xdr:cNvPr>
          <xdr:cNvGrpSpPr/>
        </xdr:nvGrpSpPr>
        <xdr:grpSpPr>
          <a:xfrm>
            <a:off x="2071690" y="166687"/>
            <a:ext cx="964403" cy="1000125"/>
            <a:chOff x="2071690" y="166687"/>
            <a:chExt cx="964403" cy="1000125"/>
          </a:xfrm>
        </xdr:grpSpPr>
        <xdr:sp macro="" textlink="">
          <xdr:nvSpPr>
            <xdr:cNvPr id="30" name="Retângulo: Cantos Arredondados 29">
              <a:extLst>
                <a:ext uri="{FF2B5EF4-FFF2-40B4-BE49-F238E27FC236}">
                  <a16:creationId xmlns:a16="http://schemas.microsoft.com/office/drawing/2014/main" id="{7A6F621A-9238-4D63-9F5F-A970E1DE882D}"/>
                </a:ext>
              </a:extLst>
            </xdr:cNvPr>
            <xdr:cNvSpPr/>
          </xdr:nvSpPr>
          <xdr:spPr>
            <a:xfrm>
              <a:off x="2071690" y="166687"/>
              <a:ext cx="964403" cy="1000125"/>
            </a:xfrm>
            <a:prstGeom prst="roundRect">
              <a:avLst>
                <a:gd name="adj" fmla="val 0"/>
              </a:avLst>
            </a:prstGeom>
            <a:solidFill>
              <a:schemeClr val="accent5">
                <a:lumMod val="75000"/>
              </a:schemeClr>
            </a:solidFill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endParaRPr lang="pt-BR" sz="1100" kern="1200"/>
            </a:p>
          </xdr:txBody>
        </xdr:sp>
        <xdr:sp macro="" textlink="">
          <xdr:nvSpPr>
            <xdr:cNvPr id="42" name="Retângulo: Cantos Arredondados 41">
              <a:extLst>
                <a:ext uri="{FF2B5EF4-FFF2-40B4-BE49-F238E27FC236}">
                  <a16:creationId xmlns:a16="http://schemas.microsoft.com/office/drawing/2014/main" id="{FA66F425-F17D-4309-95E8-5971EFD35E5C}"/>
                </a:ext>
              </a:extLst>
            </xdr:cNvPr>
            <xdr:cNvSpPr/>
          </xdr:nvSpPr>
          <xdr:spPr>
            <a:xfrm>
              <a:off x="2264340" y="307182"/>
              <a:ext cx="657222" cy="669132"/>
            </a:xfrm>
            <a:prstGeom prst="roundRect">
              <a:avLst>
                <a:gd name="adj" fmla="val 0"/>
              </a:avLst>
            </a:prstGeom>
            <a:solidFill>
              <a:srgbClr val="ECECEC"/>
            </a:solidFill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endParaRPr lang="pt-BR" sz="1100" kern="1200"/>
            </a:p>
          </xdr:txBody>
        </xdr:sp>
      </xdr:grpSp>
    </xdr:grpSp>
    <xdr:clientData/>
  </xdr:twoCellAnchor>
  <xdr:twoCellAnchor editAs="oneCell">
    <xdr:from>
      <xdr:col>2</xdr:col>
      <xdr:colOff>59531</xdr:colOff>
      <xdr:row>1</xdr:row>
      <xdr:rowOff>107157</xdr:rowOff>
    </xdr:from>
    <xdr:to>
      <xdr:col>3</xdr:col>
      <xdr:colOff>130968</xdr:colOff>
      <xdr:row>5</xdr:row>
      <xdr:rowOff>23813</xdr:rowOff>
    </xdr:to>
    <xdr:pic>
      <xdr:nvPicPr>
        <xdr:cNvPr id="51" name="Gráfico 50" descr="Carteira estrutura de tópicos">
          <a:extLst>
            <a:ext uri="{FF2B5EF4-FFF2-40B4-BE49-F238E27FC236}">
              <a16:creationId xmlns:a16="http://schemas.microsoft.com/office/drawing/2014/main" id="{8C7CF542-8554-68BD-4A1A-9F51C1812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214562" y="297657"/>
          <a:ext cx="678656" cy="678656"/>
        </a:xfrm>
        <a:prstGeom prst="rect">
          <a:avLst/>
        </a:prstGeom>
      </xdr:spPr>
    </xdr:pic>
    <xdr:clientData/>
  </xdr:twoCellAnchor>
  <xdr:twoCellAnchor>
    <xdr:from>
      <xdr:col>0</xdr:col>
      <xdr:colOff>23812</xdr:colOff>
      <xdr:row>1</xdr:row>
      <xdr:rowOff>178593</xdr:rowOff>
    </xdr:from>
    <xdr:to>
      <xdr:col>0</xdr:col>
      <xdr:colOff>1535906</xdr:colOff>
      <xdr:row>5</xdr:row>
      <xdr:rowOff>35718</xdr:rowOff>
    </xdr:to>
    <xdr:sp macro="" textlink="">
      <xdr:nvSpPr>
        <xdr:cNvPr id="53" name="Retângulo: Cantos Arredondados 52">
          <a:extLst>
            <a:ext uri="{FF2B5EF4-FFF2-40B4-BE49-F238E27FC236}">
              <a16:creationId xmlns:a16="http://schemas.microsoft.com/office/drawing/2014/main" id="{F6E79D58-75B0-83B7-DDAC-65D316B64D5C}"/>
            </a:ext>
          </a:extLst>
        </xdr:cNvPr>
        <xdr:cNvSpPr/>
      </xdr:nvSpPr>
      <xdr:spPr>
        <a:xfrm>
          <a:off x="23812" y="369093"/>
          <a:ext cx="1512094" cy="619125"/>
        </a:xfrm>
        <a:prstGeom prst="roundRect">
          <a:avLst>
            <a:gd name="adj" fmla="val 6061"/>
          </a:avLst>
        </a:prstGeom>
        <a:solidFill>
          <a:srgbClr val="4A124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300" b="1" kern="1200">
              <a:latin typeface="Segoe UI Light" panose="020B0502040204020203" pitchFamily="34" charset="0"/>
              <a:cs typeface="Segoe UI Light" panose="020B0502040204020203" pitchFamily="34" charset="0"/>
            </a:rPr>
            <a:t>Money</a:t>
          </a:r>
          <a:r>
            <a:rPr lang="pt-BR" sz="1300" b="1" kern="1200" baseline="0">
              <a:latin typeface="Segoe UI Light" panose="020B0502040204020203" pitchFamily="34" charset="0"/>
              <a:cs typeface="Segoe UI Light" panose="020B0502040204020203" pitchFamily="34" charset="0"/>
            </a:rPr>
            <a:t> APP</a:t>
          </a:r>
          <a:endParaRPr lang="pt-BR" sz="1300" b="1" kern="12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964407</xdr:colOff>
      <xdr:row>2</xdr:row>
      <xdr:rowOff>23812</xdr:rowOff>
    </xdr:from>
    <xdr:to>
      <xdr:col>0</xdr:col>
      <xdr:colOff>1476376</xdr:colOff>
      <xdr:row>4</xdr:row>
      <xdr:rowOff>154781</xdr:rowOff>
    </xdr:to>
    <xdr:pic>
      <xdr:nvPicPr>
        <xdr:cNvPr id="59" name="Gráfico 58" descr="Moedas estrutura de tópicos">
          <a:extLst>
            <a:ext uri="{FF2B5EF4-FFF2-40B4-BE49-F238E27FC236}">
              <a16:creationId xmlns:a16="http://schemas.microsoft.com/office/drawing/2014/main" id="{0900B893-78B8-1AC1-4B47-69E64038C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64407" y="404812"/>
          <a:ext cx="511969" cy="511969"/>
        </a:xfrm>
        <a:prstGeom prst="rect">
          <a:avLst/>
        </a:prstGeom>
      </xdr:spPr>
    </xdr:pic>
    <xdr:clientData/>
  </xdr:twoCellAnchor>
  <xdr:twoCellAnchor>
    <xdr:from>
      <xdr:col>11</xdr:col>
      <xdr:colOff>227444</xdr:colOff>
      <xdr:row>7</xdr:row>
      <xdr:rowOff>59531</xdr:rowOff>
    </xdr:from>
    <xdr:to>
      <xdr:col>18</xdr:col>
      <xdr:colOff>571500</xdr:colOff>
      <xdr:row>22</xdr:row>
      <xdr:rowOff>67203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EEFE9B6A-1083-C6E5-07C3-E98A590AF589}"/>
            </a:ext>
          </a:extLst>
        </xdr:cNvPr>
        <xdr:cNvGrpSpPr/>
      </xdr:nvGrpSpPr>
      <xdr:grpSpPr>
        <a:xfrm>
          <a:off x="7876019" y="1393031"/>
          <a:ext cx="4611256" cy="2865172"/>
          <a:chOff x="7847444" y="1393031"/>
          <a:chExt cx="4594587" cy="2865172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B988B2F0-EB75-C5D5-BA94-FE3483CC122D}"/>
              </a:ext>
            </a:extLst>
          </xdr:cNvPr>
          <xdr:cNvGrpSpPr/>
        </xdr:nvGrpSpPr>
        <xdr:grpSpPr>
          <a:xfrm>
            <a:off x="7847444" y="1393031"/>
            <a:ext cx="4594587" cy="2865172"/>
            <a:chOff x="7847444" y="1393031"/>
            <a:chExt cx="5724278" cy="2865172"/>
          </a:xfrm>
        </xdr:grpSpPr>
        <xdr:sp macro="" textlink="">
          <xdr:nvSpPr>
            <xdr:cNvPr id="69" name="Retângulo: Cantos Superiores Arredondados 68">
              <a:extLst>
                <a:ext uri="{FF2B5EF4-FFF2-40B4-BE49-F238E27FC236}">
                  <a16:creationId xmlns:a16="http://schemas.microsoft.com/office/drawing/2014/main" id="{03BCB073-2DD2-4CD6-8033-C14FA075C5B8}"/>
                </a:ext>
              </a:extLst>
            </xdr:cNvPr>
            <xdr:cNvSpPr/>
          </xdr:nvSpPr>
          <xdr:spPr>
            <a:xfrm>
              <a:off x="7847444" y="1393031"/>
              <a:ext cx="5713755" cy="864937"/>
            </a:xfrm>
            <a:prstGeom prst="round2SameRect">
              <a:avLst/>
            </a:prstGeom>
            <a:solidFill>
              <a:schemeClr val="accent5">
                <a:lumMod val="75000"/>
              </a:schemeClr>
            </a:solidFill>
            <a:ln>
              <a:solidFill>
                <a:srgbClr val="AEAEAE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endParaRPr lang="pt-BR" sz="1100" kern="1200"/>
            </a:p>
          </xdr:txBody>
        </xdr:sp>
        <xdr:sp macro="" textlink="">
          <xdr:nvSpPr>
            <xdr:cNvPr id="70" name="Retângulo: Cantos Arredondados 69">
              <a:extLst>
                <a:ext uri="{FF2B5EF4-FFF2-40B4-BE49-F238E27FC236}">
                  <a16:creationId xmlns:a16="http://schemas.microsoft.com/office/drawing/2014/main" id="{5719026B-6337-4AFB-9A18-763F461C00E7}"/>
                </a:ext>
              </a:extLst>
            </xdr:cNvPr>
            <xdr:cNvSpPr/>
          </xdr:nvSpPr>
          <xdr:spPr>
            <a:xfrm>
              <a:off x="7858126" y="1916276"/>
              <a:ext cx="5713596" cy="2341927"/>
            </a:xfrm>
            <a:prstGeom prst="roundRect">
              <a:avLst>
                <a:gd name="adj" fmla="val 10330"/>
              </a:avLst>
            </a:prstGeom>
            <a:solidFill>
              <a:sysClr val="window" lastClr="FFFFFF"/>
            </a:solidFill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endParaRPr lang="pt-BR" sz="1100" kern="1200"/>
            </a:p>
          </xdr:txBody>
        </xdr:sp>
      </xdr:grpSp>
      <xdr:sp macro="" textlink="">
        <xdr:nvSpPr>
          <xdr:cNvPr id="71" name="CaixaDeTexto 70">
            <a:extLst>
              <a:ext uri="{FF2B5EF4-FFF2-40B4-BE49-F238E27FC236}">
                <a16:creationId xmlns:a16="http://schemas.microsoft.com/office/drawing/2014/main" id="{428C2F72-7D14-43B5-82A3-A87AAF42BB37}"/>
              </a:ext>
            </a:extLst>
          </xdr:cNvPr>
          <xdr:cNvSpPr txBox="1"/>
        </xdr:nvSpPr>
        <xdr:spPr>
          <a:xfrm>
            <a:off x="8515174" y="1442456"/>
            <a:ext cx="1390826" cy="3908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Economias</a:t>
            </a:r>
          </a:p>
        </xdr:txBody>
      </xdr:sp>
      <xdr:pic>
        <xdr:nvPicPr>
          <xdr:cNvPr id="72" name="Gráfico 71" descr="Cofrinho estrutura de tópicos">
            <a:extLst>
              <a:ext uri="{FF2B5EF4-FFF2-40B4-BE49-F238E27FC236}">
                <a16:creationId xmlns:a16="http://schemas.microsoft.com/office/drawing/2014/main" id="{65B199AF-0ACF-4FA9-A10C-609A0BA947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8072438" y="1422368"/>
            <a:ext cx="452438" cy="458819"/>
          </a:xfrm>
          <a:prstGeom prst="rect">
            <a:avLst/>
          </a:prstGeom>
        </xdr:spPr>
      </xdr:pic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FFFF4185-93B9-406F-B8AC-356C71459163}"/>
              </a:ext>
            </a:extLst>
          </xdr:cNvPr>
          <xdr:cNvGraphicFramePr>
            <a:graphicFrameLocks/>
          </xdr:cNvGraphicFramePr>
        </xdr:nvGraphicFramePr>
        <xdr:xfrm>
          <a:off x="8001001" y="1987713"/>
          <a:ext cx="4214812" cy="207231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ória C. Taborda" refreshedDate="45681.671861111114" createdVersion="8" refreshedVersion="8" minRefreshableVersion="3" recordCount="44" xr:uid="{4921FE4A-7650-43AB-BF53-BF983E8C4A4A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49378263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ória C. Taborda" refreshedDate="45683.615654861111" createdVersion="8" refreshedVersion="8" minRefreshableVersion="3" recordCount="11" xr:uid="{B152C10D-0E7F-4093-9F80-50CE4AC865B3}">
  <cacheSource type="worksheet">
    <worksheetSource ref="K7:K18" sheet="Caixinha"/>
  </cacheSource>
  <cacheFields count="5">
    <cacheField name="Data" numFmtId="14">
      <sharedItems containsSemiMixedTypes="0" containsNonDate="0" containsDate="1" containsString="0" minDate="2024-08-05T00:00:00" maxDate="2024-10-28T00:00:00" count="11">
        <d v="2024-08-05T00:00:00"/>
        <d v="2024-08-09T00:00:00"/>
        <d v="2024-08-16T00:00:00"/>
        <d v="2024-09-11T00:00:00"/>
        <d v="2024-09-13T00:00:00"/>
        <d v="2024-09-17T00:00:00"/>
        <d v="2024-09-23T00:00:00"/>
        <d v="2024-10-16T00:00:00"/>
        <d v="2024-10-18T00:00:00"/>
        <d v="2024-10-22T00:00:00"/>
        <d v="2024-10-27T00:00:00"/>
      </sharedItems>
      <fieldGroup par="4"/>
    </cacheField>
    <cacheField name="Tipo" numFmtId="0">
      <sharedItems count="1">
        <s v="Depósitos"/>
      </sharedItems>
    </cacheField>
    <cacheField name="Valor" numFmtId="165">
      <sharedItems containsSemiMixedTypes="0" containsString="0" containsNumber="1" containsInteger="1" minValue="17" maxValue="250"/>
    </cacheField>
    <cacheField name="Dias (Data)" numFmtId="0" databaseField="0">
      <fieldGroup base="0">
        <rangePr groupBy="days" startDate="2024-08-05T00:00:00" endDate="2024-10-28T00:00:00"/>
        <groupItems count="368">
          <s v="&lt;05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8/10/2024"/>
        </groupItems>
      </fieldGroup>
    </cacheField>
    <cacheField name="Meses (Data)" numFmtId="0" databaseField="0">
      <fieldGroup base="0">
        <rangePr groupBy="months" startDate="2024-08-05T00:00:00" endDate="2024-10-28T00:00:00"/>
        <groupItems count="14">
          <s v="&lt;05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10/2024"/>
        </groupItems>
      </fieldGroup>
    </cacheField>
  </cacheFields>
  <extLst>
    <ext xmlns:x14="http://schemas.microsoft.com/office/spreadsheetml/2009/9/main" uri="{725AE2AE-9491-48be-B2B4-4EB974FC3084}">
      <x14:pivotCacheDefinition pivotCacheId="20283520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n v="56"/>
  </r>
  <r>
    <x v="1"/>
    <x v="0"/>
    <n v="22"/>
  </r>
  <r>
    <x v="2"/>
    <x v="0"/>
    <n v="250"/>
  </r>
  <r>
    <x v="3"/>
    <x v="0"/>
    <n v="179"/>
  </r>
  <r>
    <x v="4"/>
    <x v="0"/>
    <n v="17"/>
  </r>
  <r>
    <x v="5"/>
    <x v="0"/>
    <n v="208"/>
  </r>
  <r>
    <x v="6"/>
    <x v="0"/>
    <n v="96"/>
  </r>
  <r>
    <x v="7"/>
    <x v="0"/>
    <n v="56"/>
  </r>
  <r>
    <x v="8"/>
    <x v="0"/>
    <n v="130"/>
  </r>
  <r>
    <x v="9"/>
    <x v="0"/>
    <n v="47"/>
  </r>
  <r>
    <x v="10"/>
    <x v="0"/>
    <n v="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7FBDD-0CA4-40AF-B535-F535E448B0B2}" name="tab entrada" cacheId="2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8">
  <location ref="D3:E6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5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A2096-FC75-498E-A940-56EC985DBDD4}" name="tab saída" cacheId="2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3">
  <location ref="A3:B18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5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1F43A-AD81-4612-94CA-7477853E650B}" name="Tabela dinâmica1" cacheId="2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ata do depósito">
  <location ref="G3:H15" firstHeaderRow="1" firstDataRow="1" firstDataCol="1" rowPageCount="1" colPageCount="1"/>
  <pivotFields count="5">
    <pivotField axis="axisRow" numFmtId="1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2">
        <item x="0"/>
        <item t="default"/>
      </items>
    </pivotField>
    <pivotField dataField="1" numFmtId="165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1" item="0" hier="-1"/>
  </pageFields>
  <dataFields count="1">
    <dataField name="Economias" fld="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65F5D4FF-80F0-4E88-9E1A-63A196A060AE}" sourceName="Mês">
  <pivotTables>
    <pivotTable tabId="3" name="tab saída"/>
    <pivotTable tabId="3" name="tab entrada"/>
  </pivotTables>
  <data>
    <tabular pivotCacheId="493782634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2F9FDF1-75AD-412B-A811-4229CC701257}" cache="SegmentaçãodeDados_Mês" caption="Mês" style="SlicerStyleOther1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A33E9E-FA9A-47E3-9D6B-C85FF79B4437}" name="Tabela1" displayName="Tabela1" ref="A1:H45" totalsRowShown="0" dataDxfId="11">
  <autoFilter ref="A1:H45" xr:uid="{4BA33E9E-FA9A-47E3-9D6B-C85FF79B4437}"/>
  <tableColumns count="8">
    <tableColumn id="1" xr3:uid="{D58ACBAA-2198-4F26-ABCF-CE8E7994D870}" name="Data" dataDxfId="10"/>
    <tableColumn id="8" xr3:uid="{D1550F9A-7E19-448E-B22F-BBD29BB63774}" name="Mês" dataDxfId="9">
      <calculatedColumnFormula>MONTH(Tabela1[[#This Row],[Data]])</calculatedColumnFormula>
    </tableColumn>
    <tableColumn id="2" xr3:uid="{BCF28A9C-2A31-4571-9923-EDC40534B33C}" name="Tipo" dataDxfId="8"/>
    <tableColumn id="3" xr3:uid="{4DBE9C3A-2574-4F57-B2FC-94BE7BC3B852}" name="Categoria" dataDxfId="7"/>
    <tableColumn id="4" xr3:uid="{D9BC5B1E-FE9B-42C9-A628-3BC5AFF3AF33}" name="Descrição" dataDxfId="6"/>
    <tableColumn id="5" xr3:uid="{44AF36D5-DC34-43F8-9649-0AC2CA0D3EAE}" name="Valor" dataDxfId="5" dataCellStyle="Moeda"/>
    <tableColumn id="6" xr3:uid="{EE553CD3-7310-4251-BA79-8FA1DAF57F32}" name="Operação" dataDxfId="4"/>
    <tableColumn id="7" xr3:uid="{8A331ACF-F3F2-418E-A55E-B68B8EE485B6}" name="Status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64380B-D7DF-434F-9A47-8ABCC1CEACFA}" name="Tabela4" displayName="Tabela4" ref="D5:E16" totalsRowShown="0" headerRowDxfId="2">
  <autoFilter ref="D5:E16" xr:uid="{3D64380B-D7DF-434F-9A47-8ABCC1CEACFA}"/>
  <tableColumns count="2">
    <tableColumn id="1" xr3:uid="{4D7D80B6-2FAF-4239-B5AF-CD1096BA8262}" name="Data" dataDxfId="1"/>
    <tableColumn id="2" xr3:uid="{422D9F6E-E94B-410A-82FB-7B6DC919311A}" name="Val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07C04-56DA-46C2-8432-0789800C4010}">
  <sheetPr>
    <tabColor theme="9" tint="0.59999389629810485"/>
  </sheetPr>
  <dimension ref="A1:N45"/>
  <sheetViews>
    <sheetView zoomScaleNormal="100" workbookViewId="0"/>
  </sheetViews>
  <sheetFormatPr defaultRowHeight="15"/>
  <cols>
    <col min="1" max="1" width="10.42578125" bestFit="1" customWidth="1"/>
    <col min="2" max="2" width="12" style="10" customWidth="1"/>
    <col min="3" max="3" width="15.7109375" customWidth="1"/>
    <col min="4" max="4" width="24" customWidth="1"/>
    <col min="5" max="5" width="31.7109375" customWidth="1"/>
    <col min="6" max="6" width="19.5703125" customWidth="1"/>
    <col min="7" max="7" width="23.5703125" customWidth="1"/>
    <col min="8" max="11" width="11.5703125" customWidth="1"/>
    <col min="12" max="12" width="13.85546875" customWidth="1"/>
    <col min="13" max="13" width="19.140625" customWidth="1"/>
    <col min="14" max="14" width="20.28515625" customWidth="1"/>
  </cols>
  <sheetData>
    <row r="1" spans="1:14" ht="15.75" customHeight="1">
      <c r="A1" s="4" t="s">
        <v>0</v>
      </c>
      <c r="B1" s="10" t="s">
        <v>1</v>
      </c>
      <c r="C1" t="s">
        <v>2</v>
      </c>
      <c r="D1" t="s">
        <v>3</v>
      </c>
      <c r="E1" t="s">
        <v>4</v>
      </c>
      <c r="F1" s="5" t="s">
        <v>5</v>
      </c>
      <c r="G1" t="s">
        <v>6</v>
      </c>
      <c r="H1" t="s">
        <v>7</v>
      </c>
      <c r="M1" s="13"/>
      <c r="N1" s="13"/>
    </row>
    <row r="2" spans="1:14">
      <c r="A2" s="1">
        <v>45505</v>
      </c>
      <c r="B2" s="11">
        <f>MONTH(Tabela1[[#This Row],[Data]])</f>
        <v>8</v>
      </c>
      <c r="C2" s="2" t="s">
        <v>8</v>
      </c>
      <c r="D2" s="2" t="s">
        <v>9</v>
      </c>
      <c r="E2" s="2" t="s">
        <v>10</v>
      </c>
      <c r="F2" s="6">
        <v>5000</v>
      </c>
      <c r="G2" s="2" t="s">
        <v>11</v>
      </c>
      <c r="H2" s="2" t="s">
        <v>12</v>
      </c>
      <c r="I2" s="2"/>
      <c r="K2" s="2"/>
      <c r="M2" s="15"/>
      <c r="N2" s="14"/>
    </row>
    <row r="3" spans="1:14">
      <c r="A3" s="1">
        <v>45505</v>
      </c>
      <c r="B3" s="11">
        <f>MONTH(Tabela1[[#This Row],[Data]])</f>
        <v>8</v>
      </c>
      <c r="C3" s="2" t="s">
        <v>13</v>
      </c>
      <c r="D3" s="2" t="s">
        <v>14</v>
      </c>
      <c r="E3" s="2" t="s">
        <v>15</v>
      </c>
      <c r="F3" s="6">
        <v>550</v>
      </c>
      <c r="G3" s="2" t="s">
        <v>16</v>
      </c>
      <c r="H3" s="2" t="s">
        <v>17</v>
      </c>
      <c r="I3" s="2"/>
      <c r="J3" s="2"/>
      <c r="K3" s="2"/>
      <c r="M3" s="15"/>
      <c r="N3" s="14"/>
    </row>
    <row r="4" spans="1:14">
      <c r="A4" s="1">
        <v>45507</v>
      </c>
      <c r="B4" s="11">
        <f>MONTH(Tabela1[[#This Row],[Data]])</f>
        <v>8</v>
      </c>
      <c r="C4" s="2" t="s">
        <v>13</v>
      </c>
      <c r="D4" s="2" t="s">
        <v>18</v>
      </c>
      <c r="E4" s="2" t="s">
        <v>19</v>
      </c>
      <c r="F4" s="6">
        <v>300</v>
      </c>
      <c r="G4" s="2" t="s">
        <v>20</v>
      </c>
      <c r="H4" s="2" t="s">
        <v>21</v>
      </c>
      <c r="I4" s="2"/>
      <c r="J4" s="2"/>
      <c r="K4" s="2"/>
      <c r="M4" s="15"/>
      <c r="N4" s="14"/>
    </row>
    <row r="5" spans="1:14">
      <c r="A5" s="1">
        <v>45509</v>
      </c>
      <c r="B5" s="11">
        <f>MONTH(Tabela1[[#This Row],[Data]])</f>
        <v>8</v>
      </c>
      <c r="C5" s="2" t="s">
        <v>13</v>
      </c>
      <c r="D5" s="2" t="s">
        <v>22</v>
      </c>
      <c r="E5" s="2" t="s">
        <v>23</v>
      </c>
      <c r="F5" s="6">
        <v>120</v>
      </c>
      <c r="G5" s="2" t="s">
        <v>20</v>
      </c>
      <c r="H5" s="2" t="s">
        <v>21</v>
      </c>
      <c r="I5" s="2"/>
      <c r="J5" s="2"/>
      <c r="K5" s="2"/>
      <c r="M5" s="15"/>
      <c r="N5" s="14"/>
    </row>
    <row r="6" spans="1:14">
      <c r="A6" s="1">
        <v>45511</v>
      </c>
      <c r="B6" s="11">
        <f>MONTH(Tabela1[[#This Row],[Data]])</f>
        <v>8</v>
      </c>
      <c r="C6" s="2" t="s">
        <v>13</v>
      </c>
      <c r="D6" s="2" t="s">
        <v>24</v>
      </c>
      <c r="E6" s="2" t="s">
        <v>25</v>
      </c>
      <c r="F6" s="6">
        <v>250</v>
      </c>
      <c r="G6" s="2" t="s">
        <v>11</v>
      </c>
      <c r="H6" s="2" t="s">
        <v>21</v>
      </c>
      <c r="I6" s="2"/>
      <c r="J6" s="2"/>
      <c r="K6" s="2"/>
      <c r="M6" s="15"/>
      <c r="N6" s="14"/>
    </row>
    <row r="7" spans="1:14">
      <c r="A7" s="1">
        <v>45514</v>
      </c>
      <c r="B7" s="11">
        <f>MONTH(Tabela1[[#This Row],[Data]])</f>
        <v>8</v>
      </c>
      <c r="C7" s="2" t="s">
        <v>13</v>
      </c>
      <c r="D7" s="2" t="s">
        <v>26</v>
      </c>
      <c r="E7" s="2" t="s">
        <v>27</v>
      </c>
      <c r="F7" s="6">
        <v>400</v>
      </c>
      <c r="G7" s="2" t="s">
        <v>16</v>
      </c>
      <c r="H7" s="2" t="s">
        <v>17</v>
      </c>
      <c r="I7" s="2"/>
      <c r="J7" s="2"/>
      <c r="K7" s="2"/>
      <c r="M7" s="15"/>
      <c r="N7" s="14"/>
    </row>
    <row r="8" spans="1:14">
      <c r="A8" s="1">
        <v>45516</v>
      </c>
      <c r="B8" s="11">
        <f>MONTH(Tabela1[[#This Row],[Data]])</f>
        <v>8</v>
      </c>
      <c r="C8" s="2" t="s">
        <v>13</v>
      </c>
      <c r="D8" s="2" t="s">
        <v>28</v>
      </c>
      <c r="E8" s="2" t="s">
        <v>29</v>
      </c>
      <c r="F8" s="6">
        <v>600</v>
      </c>
      <c r="G8" s="2" t="s">
        <v>20</v>
      </c>
      <c r="H8" s="2" t="s">
        <v>17</v>
      </c>
      <c r="I8" s="2"/>
      <c r="J8" s="2"/>
      <c r="K8" s="2"/>
      <c r="M8" s="15"/>
      <c r="N8" s="14"/>
    </row>
    <row r="9" spans="1:14">
      <c r="A9" s="1">
        <v>45519</v>
      </c>
      <c r="B9" s="11">
        <f>MONTH(Tabela1[[#This Row],[Data]])</f>
        <v>8</v>
      </c>
      <c r="C9" s="2" t="s">
        <v>8</v>
      </c>
      <c r="D9" s="2" t="s">
        <v>30</v>
      </c>
      <c r="E9" s="2" t="s">
        <v>31</v>
      </c>
      <c r="F9" s="6">
        <v>800</v>
      </c>
      <c r="G9" s="2" t="s">
        <v>11</v>
      </c>
      <c r="H9" s="2" t="s">
        <v>12</v>
      </c>
      <c r="I9" s="2"/>
      <c r="J9" s="2"/>
      <c r="K9" s="2"/>
      <c r="M9" s="15"/>
      <c r="N9" s="14"/>
    </row>
    <row r="10" spans="1:14">
      <c r="A10" s="1">
        <v>45519</v>
      </c>
      <c r="B10" s="11">
        <f>MONTH(Tabela1[[#This Row],[Data]])</f>
        <v>8</v>
      </c>
      <c r="C10" s="2" t="s">
        <v>13</v>
      </c>
      <c r="D10" s="2" t="s">
        <v>32</v>
      </c>
      <c r="E10" s="2" t="s">
        <v>33</v>
      </c>
      <c r="F10" s="6">
        <v>150</v>
      </c>
      <c r="G10" s="2" t="s">
        <v>11</v>
      </c>
      <c r="H10" s="2" t="s">
        <v>21</v>
      </c>
      <c r="I10" s="2"/>
      <c r="J10" s="2"/>
      <c r="K10" s="2"/>
      <c r="M10" s="15"/>
      <c r="N10" s="14"/>
    </row>
    <row r="11" spans="1:14">
      <c r="A11" s="1">
        <v>45522</v>
      </c>
      <c r="B11" s="11">
        <f>MONTH(Tabela1[[#This Row],[Data]])</f>
        <v>8</v>
      </c>
      <c r="C11" s="2" t="s">
        <v>13</v>
      </c>
      <c r="D11" s="2" t="s">
        <v>34</v>
      </c>
      <c r="E11" s="2" t="s">
        <v>35</v>
      </c>
      <c r="F11" s="6">
        <v>1200</v>
      </c>
      <c r="G11" s="2" t="s">
        <v>20</v>
      </c>
      <c r="H11" s="2" t="s">
        <v>17</v>
      </c>
      <c r="I11" s="2"/>
      <c r="J11" s="2"/>
      <c r="K11" s="2"/>
      <c r="M11" s="15"/>
      <c r="N11" s="14"/>
    </row>
    <row r="12" spans="1:14">
      <c r="A12" s="1">
        <v>45524</v>
      </c>
      <c r="B12" s="11">
        <f>MONTH(Tabela1[[#This Row],[Data]])</f>
        <v>8</v>
      </c>
      <c r="C12" s="2" t="s">
        <v>13</v>
      </c>
      <c r="D12" s="2" t="s">
        <v>36</v>
      </c>
      <c r="E12" s="2" t="s">
        <v>37</v>
      </c>
      <c r="F12" s="6">
        <v>450</v>
      </c>
      <c r="G12" s="2" t="s">
        <v>16</v>
      </c>
      <c r="H12" s="2" t="s">
        <v>21</v>
      </c>
      <c r="I12" s="2"/>
      <c r="J12" s="2"/>
      <c r="K12" s="2"/>
      <c r="M12" s="15"/>
      <c r="N12" s="14"/>
    </row>
    <row r="13" spans="1:14">
      <c r="A13" s="1">
        <v>45526</v>
      </c>
      <c r="B13" s="11">
        <f>MONTH(Tabela1[[#This Row],[Data]])</f>
        <v>8</v>
      </c>
      <c r="C13" s="2" t="s">
        <v>13</v>
      </c>
      <c r="D13" s="2" t="s">
        <v>38</v>
      </c>
      <c r="E13" s="2" t="s">
        <v>39</v>
      </c>
      <c r="F13" s="6">
        <v>180</v>
      </c>
      <c r="G13" s="2" t="s">
        <v>11</v>
      </c>
      <c r="H13" s="2" t="s">
        <v>17</v>
      </c>
      <c r="I13" s="2"/>
      <c r="J13" s="2"/>
      <c r="K13" s="2"/>
      <c r="M13" s="15"/>
      <c r="N13" s="14"/>
    </row>
    <row r="14" spans="1:14">
      <c r="A14" s="1">
        <v>45528</v>
      </c>
      <c r="B14" s="11">
        <f>MONTH(Tabela1[[#This Row],[Data]])</f>
        <v>8</v>
      </c>
      <c r="C14" s="2" t="s">
        <v>13</v>
      </c>
      <c r="D14" s="2" t="s">
        <v>40</v>
      </c>
      <c r="E14" s="2" t="s">
        <v>41</v>
      </c>
      <c r="F14" s="6">
        <v>80</v>
      </c>
      <c r="G14" s="2" t="s">
        <v>16</v>
      </c>
      <c r="H14" s="2" t="s">
        <v>21</v>
      </c>
      <c r="I14" s="2"/>
      <c r="J14" s="2"/>
      <c r="K14" s="2"/>
      <c r="M14" s="15"/>
      <c r="N14" s="14"/>
    </row>
    <row r="15" spans="1:14">
      <c r="A15" s="1">
        <v>45532</v>
      </c>
      <c r="B15" s="11">
        <f>MONTH(Tabela1[[#This Row],[Data]])</f>
        <v>8</v>
      </c>
      <c r="C15" s="2" t="s">
        <v>13</v>
      </c>
      <c r="D15" s="2" t="s">
        <v>42</v>
      </c>
      <c r="E15" s="2" t="s">
        <v>43</v>
      </c>
      <c r="F15" s="6">
        <v>200</v>
      </c>
      <c r="G15" s="2" t="s">
        <v>16</v>
      </c>
      <c r="H15" s="2" t="s">
        <v>21</v>
      </c>
      <c r="I15" s="2"/>
      <c r="J15" s="2"/>
      <c r="K15" s="2"/>
      <c r="M15" s="15"/>
      <c r="N15" s="14"/>
    </row>
    <row r="16" spans="1:14">
      <c r="A16" s="1">
        <v>45534</v>
      </c>
      <c r="B16" s="11">
        <f>MONTH(Tabela1[[#This Row],[Data]])</f>
        <v>8</v>
      </c>
      <c r="C16" s="2" t="s">
        <v>13</v>
      </c>
      <c r="D16" s="2" t="s">
        <v>44</v>
      </c>
      <c r="E16" s="2" t="s">
        <v>45</v>
      </c>
      <c r="F16" s="6">
        <v>750</v>
      </c>
      <c r="G16" s="2" t="s">
        <v>11</v>
      </c>
      <c r="H16" s="2" t="s">
        <v>17</v>
      </c>
      <c r="I16" s="2"/>
      <c r="J16" s="2"/>
      <c r="K16" s="2"/>
      <c r="M16" s="15"/>
      <c r="N16" s="14"/>
    </row>
    <row r="17" spans="1:14">
      <c r="A17" s="1">
        <v>45535</v>
      </c>
      <c r="B17" s="11">
        <f>MONTH(Tabela1[[#This Row],[Data]])</f>
        <v>8</v>
      </c>
      <c r="C17" s="2" t="s">
        <v>13</v>
      </c>
      <c r="D17" s="2" t="s">
        <v>46</v>
      </c>
      <c r="E17" s="2" t="s">
        <v>47</v>
      </c>
      <c r="F17" s="6">
        <v>350</v>
      </c>
      <c r="G17" s="2" t="s">
        <v>20</v>
      </c>
      <c r="H17" s="2" t="s">
        <v>21</v>
      </c>
      <c r="I17" s="2"/>
      <c r="J17" s="2"/>
      <c r="K17" s="2"/>
      <c r="M17" s="15"/>
      <c r="N17" s="14"/>
    </row>
    <row r="18" spans="1:14">
      <c r="A18" s="1">
        <v>45536</v>
      </c>
      <c r="B18" s="11">
        <f>MONTH(Tabela1[[#This Row],[Data]])</f>
        <v>9</v>
      </c>
      <c r="C18" s="2" t="s">
        <v>8</v>
      </c>
      <c r="D18" s="2" t="s">
        <v>9</v>
      </c>
      <c r="E18" s="2" t="s">
        <v>10</v>
      </c>
      <c r="F18" s="6">
        <v>5000</v>
      </c>
      <c r="G18" s="2" t="s">
        <v>11</v>
      </c>
      <c r="H18" s="2" t="s">
        <v>12</v>
      </c>
      <c r="I18" s="2"/>
      <c r="J18" s="2"/>
      <c r="K18" s="2"/>
      <c r="M18" s="15"/>
      <c r="N18" s="14"/>
    </row>
    <row r="19" spans="1:14">
      <c r="A19" s="1">
        <v>45537</v>
      </c>
      <c r="B19" s="11">
        <f>MONTH(Tabela1[[#This Row],[Data]])</f>
        <v>9</v>
      </c>
      <c r="C19" s="2" t="s">
        <v>13</v>
      </c>
      <c r="D19" s="2" t="s">
        <v>14</v>
      </c>
      <c r="E19" s="3" t="s">
        <v>48</v>
      </c>
      <c r="F19" s="6">
        <v>450</v>
      </c>
      <c r="G19" s="2" t="s">
        <v>16</v>
      </c>
      <c r="H19" s="2" t="s">
        <v>17</v>
      </c>
      <c r="I19" s="2"/>
      <c r="J19" s="2"/>
      <c r="K19" s="2"/>
    </row>
    <row r="20" spans="1:14">
      <c r="A20" s="1">
        <v>45540</v>
      </c>
      <c r="B20" s="11">
        <f>MONTH(Tabela1[[#This Row],[Data]])</f>
        <v>9</v>
      </c>
      <c r="C20" s="2" t="s">
        <v>13</v>
      </c>
      <c r="D20" s="2" t="s">
        <v>18</v>
      </c>
      <c r="E20" s="3" t="s">
        <v>19</v>
      </c>
      <c r="F20" s="6">
        <v>300</v>
      </c>
      <c r="G20" s="2" t="s">
        <v>16</v>
      </c>
      <c r="H20" s="2" t="s">
        <v>21</v>
      </c>
      <c r="I20" s="2"/>
      <c r="J20" s="2"/>
      <c r="K20" s="2"/>
    </row>
    <row r="21" spans="1:14">
      <c r="A21" s="1">
        <v>45543</v>
      </c>
      <c r="B21" s="11">
        <f>MONTH(Tabela1[[#This Row],[Data]])</f>
        <v>9</v>
      </c>
      <c r="C21" s="2" t="s">
        <v>13</v>
      </c>
      <c r="D21" s="2" t="s">
        <v>22</v>
      </c>
      <c r="E21" s="3" t="s">
        <v>49</v>
      </c>
      <c r="F21" s="6">
        <v>200</v>
      </c>
      <c r="G21" s="2" t="s">
        <v>11</v>
      </c>
      <c r="H21" s="2" t="s">
        <v>21</v>
      </c>
      <c r="I21" s="2"/>
      <c r="J21" s="2"/>
      <c r="K21" s="2"/>
    </row>
    <row r="22" spans="1:14">
      <c r="A22" s="1">
        <v>45546</v>
      </c>
      <c r="B22" s="11">
        <f>MONTH(Tabela1[[#This Row],[Data]])</f>
        <v>9</v>
      </c>
      <c r="C22" s="2" t="s">
        <v>13</v>
      </c>
      <c r="D22" s="2" t="s">
        <v>24</v>
      </c>
      <c r="E22" s="3" t="s">
        <v>50</v>
      </c>
      <c r="F22" s="6">
        <v>600</v>
      </c>
      <c r="G22" s="2" t="s">
        <v>16</v>
      </c>
      <c r="H22" s="2" t="s">
        <v>17</v>
      </c>
      <c r="I22" s="2"/>
      <c r="J22" s="2"/>
      <c r="K22" s="2"/>
    </row>
    <row r="23" spans="1:14">
      <c r="A23" s="1">
        <v>45549</v>
      </c>
      <c r="B23" s="11">
        <f>MONTH(Tabela1[[#This Row],[Data]])</f>
        <v>9</v>
      </c>
      <c r="C23" s="2" t="s">
        <v>13</v>
      </c>
      <c r="D23" s="2" t="s">
        <v>26</v>
      </c>
      <c r="E23" s="3" t="s">
        <v>27</v>
      </c>
      <c r="F23" s="6">
        <v>350</v>
      </c>
      <c r="G23" s="2" t="s">
        <v>11</v>
      </c>
      <c r="H23" s="2" t="s">
        <v>21</v>
      </c>
      <c r="I23" s="2"/>
      <c r="J23" s="2"/>
      <c r="K23" s="2"/>
    </row>
    <row r="24" spans="1:14">
      <c r="A24" s="1">
        <v>45552</v>
      </c>
      <c r="B24" s="11">
        <f>MONTH(Tabela1[[#This Row],[Data]])</f>
        <v>9</v>
      </c>
      <c r="C24" s="2" t="s">
        <v>13</v>
      </c>
      <c r="D24" s="2" t="s">
        <v>28</v>
      </c>
      <c r="E24" s="3" t="s">
        <v>51</v>
      </c>
      <c r="F24" s="6">
        <v>500</v>
      </c>
      <c r="G24" s="2" t="s">
        <v>20</v>
      </c>
      <c r="H24" s="2" t="s">
        <v>17</v>
      </c>
      <c r="I24" s="2"/>
      <c r="J24" s="2"/>
      <c r="K24" s="2"/>
    </row>
    <row r="25" spans="1:14">
      <c r="A25" s="1">
        <v>45555</v>
      </c>
      <c r="B25" s="11">
        <f>MONTH(Tabela1[[#This Row],[Data]])</f>
        <v>9</v>
      </c>
      <c r="C25" s="2" t="s">
        <v>8</v>
      </c>
      <c r="D25" s="2" t="s">
        <v>52</v>
      </c>
      <c r="E25" s="2" t="s">
        <v>53</v>
      </c>
      <c r="F25" s="6">
        <v>1200</v>
      </c>
      <c r="G25" s="2" t="s">
        <v>11</v>
      </c>
      <c r="H25" s="2" t="s">
        <v>12</v>
      </c>
      <c r="I25" s="2"/>
      <c r="J25" s="2"/>
      <c r="K25" s="2"/>
    </row>
    <row r="26" spans="1:14">
      <c r="A26" s="1">
        <v>45555</v>
      </c>
      <c r="B26" s="11">
        <f>MONTH(Tabela1[[#This Row],[Data]])</f>
        <v>9</v>
      </c>
      <c r="C26" s="2" t="s">
        <v>13</v>
      </c>
      <c r="D26" s="2" t="s">
        <v>32</v>
      </c>
      <c r="E26" s="3" t="s">
        <v>54</v>
      </c>
      <c r="F26" s="6">
        <v>800</v>
      </c>
      <c r="G26" s="2" t="s">
        <v>11</v>
      </c>
      <c r="H26" s="2" t="s">
        <v>21</v>
      </c>
      <c r="I26" s="2"/>
      <c r="J26" s="2"/>
      <c r="K26" s="2"/>
    </row>
    <row r="27" spans="1:14">
      <c r="A27" s="1">
        <v>45558</v>
      </c>
      <c r="B27" s="11">
        <f>MONTH(Tabela1[[#This Row],[Data]])</f>
        <v>9</v>
      </c>
      <c r="C27" s="2" t="s">
        <v>13</v>
      </c>
      <c r="D27" s="2" t="s">
        <v>34</v>
      </c>
      <c r="E27" s="3" t="s">
        <v>55</v>
      </c>
      <c r="F27" s="6">
        <v>1500</v>
      </c>
      <c r="G27" s="2" t="s">
        <v>20</v>
      </c>
      <c r="H27" s="2" t="s">
        <v>17</v>
      </c>
      <c r="I27" s="2"/>
      <c r="J27" s="2"/>
      <c r="K27" s="2"/>
    </row>
    <row r="28" spans="1:14">
      <c r="A28" s="1">
        <v>45561</v>
      </c>
      <c r="B28" s="11">
        <f>MONTH(Tabela1[[#This Row],[Data]])</f>
        <v>9</v>
      </c>
      <c r="C28" s="2" t="s">
        <v>13</v>
      </c>
      <c r="D28" s="2" t="s">
        <v>56</v>
      </c>
      <c r="E28" s="3" t="s">
        <v>57</v>
      </c>
      <c r="F28" s="6">
        <v>250</v>
      </c>
      <c r="G28" s="2" t="s">
        <v>16</v>
      </c>
      <c r="H28" s="2" t="s">
        <v>21</v>
      </c>
      <c r="I28" s="2"/>
      <c r="J28" s="2"/>
      <c r="K28" s="2"/>
    </row>
    <row r="29" spans="1:14">
      <c r="A29" s="1">
        <v>45564</v>
      </c>
      <c r="B29" s="11">
        <f>MONTH(Tabela1[[#This Row],[Data]])</f>
        <v>9</v>
      </c>
      <c r="C29" s="2" t="s">
        <v>13</v>
      </c>
      <c r="D29" s="2" t="s">
        <v>38</v>
      </c>
      <c r="E29" s="3" t="s">
        <v>58</v>
      </c>
      <c r="F29" s="6">
        <v>400</v>
      </c>
      <c r="G29" s="2" t="s">
        <v>20</v>
      </c>
      <c r="H29" s="2" t="s">
        <v>17</v>
      </c>
      <c r="I29" s="2"/>
      <c r="J29" s="2"/>
      <c r="K29" s="2"/>
    </row>
    <row r="30" spans="1:14">
      <c r="A30" s="1">
        <v>45566</v>
      </c>
      <c r="B30" s="11">
        <f>MONTH(Tabela1[[#This Row],[Data]])</f>
        <v>10</v>
      </c>
      <c r="C30" s="2" t="s">
        <v>8</v>
      </c>
      <c r="D30" s="2" t="s">
        <v>9</v>
      </c>
      <c r="E30" s="2" t="s">
        <v>10</v>
      </c>
      <c r="F30" s="6">
        <v>5000</v>
      </c>
      <c r="G30" s="2" t="s">
        <v>11</v>
      </c>
      <c r="H30" s="2" t="s">
        <v>12</v>
      </c>
      <c r="I30" s="2"/>
      <c r="J30" s="2"/>
      <c r="K30" s="2"/>
    </row>
    <row r="31" spans="1:14">
      <c r="A31" s="1">
        <v>45566</v>
      </c>
      <c r="B31" s="11">
        <f>MONTH(Tabela1[[#This Row],[Data]])</f>
        <v>10</v>
      </c>
      <c r="C31" s="2" t="s">
        <v>13</v>
      </c>
      <c r="D31" s="2" t="s">
        <v>14</v>
      </c>
      <c r="E31" s="2" t="s">
        <v>59</v>
      </c>
      <c r="F31" s="6">
        <v>600</v>
      </c>
      <c r="G31" s="2" t="s">
        <v>16</v>
      </c>
      <c r="H31" s="2" t="s">
        <v>17</v>
      </c>
      <c r="I31" s="2"/>
      <c r="J31" s="2"/>
      <c r="K31" s="2"/>
    </row>
    <row r="32" spans="1:14">
      <c r="A32" s="1">
        <v>45568</v>
      </c>
      <c r="B32" s="11">
        <f>MONTH(Tabela1[[#This Row],[Data]])</f>
        <v>10</v>
      </c>
      <c r="C32" s="2" t="s">
        <v>13</v>
      </c>
      <c r="D32" s="2" t="s">
        <v>18</v>
      </c>
      <c r="E32" s="2" t="s">
        <v>60</v>
      </c>
      <c r="F32" s="6">
        <v>200</v>
      </c>
      <c r="G32" s="2" t="s">
        <v>20</v>
      </c>
      <c r="H32" s="2" t="s">
        <v>21</v>
      </c>
      <c r="I32" s="2"/>
      <c r="J32" s="2"/>
      <c r="K32" s="2"/>
    </row>
    <row r="33" spans="1:11">
      <c r="A33" s="1">
        <v>45570</v>
      </c>
      <c r="B33" s="11">
        <f>MONTH(Tabela1[[#This Row],[Data]])</f>
        <v>10</v>
      </c>
      <c r="C33" s="2" t="s">
        <v>13</v>
      </c>
      <c r="D33" s="2" t="s">
        <v>22</v>
      </c>
      <c r="E33" s="2" t="s">
        <v>61</v>
      </c>
      <c r="F33" s="6">
        <v>180</v>
      </c>
      <c r="G33" s="2" t="s">
        <v>11</v>
      </c>
      <c r="H33" s="2" t="s">
        <v>21</v>
      </c>
      <c r="I33" s="2"/>
      <c r="J33" s="2"/>
      <c r="K33" s="2"/>
    </row>
    <row r="34" spans="1:11">
      <c r="A34" s="1">
        <v>45573</v>
      </c>
      <c r="B34" s="11">
        <f>MONTH(Tabela1[[#This Row],[Data]])</f>
        <v>10</v>
      </c>
      <c r="C34" s="2" t="s">
        <v>13</v>
      </c>
      <c r="D34" s="2" t="s">
        <v>24</v>
      </c>
      <c r="E34" s="2" t="s">
        <v>62</v>
      </c>
      <c r="F34" s="6">
        <v>120</v>
      </c>
      <c r="G34" s="2" t="s">
        <v>16</v>
      </c>
      <c r="H34" s="2" t="s">
        <v>17</v>
      </c>
      <c r="I34" s="2"/>
      <c r="J34" s="2"/>
      <c r="K34" s="2"/>
    </row>
    <row r="35" spans="1:11">
      <c r="A35" s="1">
        <v>45575</v>
      </c>
      <c r="B35" s="11">
        <f>MONTH(Tabela1[[#This Row],[Data]])</f>
        <v>10</v>
      </c>
      <c r="C35" s="2" t="s">
        <v>13</v>
      </c>
      <c r="D35" s="2" t="s">
        <v>26</v>
      </c>
      <c r="E35" s="2" t="s">
        <v>63</v>
      </c>
      <c r="F35" s="6">
        <v>350</v>
      </c>
      <c r="G35" s="2" t="s">
        <v>20</v>
      </c>
      <c r="H35" s="2" t="s">
        <v>17</v>
      </c>
      <c r="I35" s="2"/>
      <c r="J35" s="2"/>
      <c r="K35" s="2"/>
    </row>
    <row r="36" spans="1:11">
      <c r="A36" s="1">
        <v>45578</v>
      </c>
      <c r="B36" s="11">
        <f>MONTH(Tabela1[[#This Row],[Data]])</f>
        <v>10</v>
      </c>
      <c r="C36" s="2" t="s">
        <v>13</v>
      </c>
      <c r="D36" s="2" t="s">
        <v>28</v>
      </c>
      <c r="E36" s="2" t="s">
        <v>64</v>
      </c>
      <c r="F36" s="6">
        <v>400</v>
      </c>
      <c r="G36" s="2" t="s">
        <v>11</v>
      </c>
      <c r="H36" s="2" t="s">
        <v>21</v>
      </c>
      <c r="I36" s="2"/>
      <c r="J36" s="2"/>
      <c r="K36" s="2"/>
    </row>
    <row r="37" spans="1:11">
      <c r="A37" s="1">
        <v>45580</v>
      </c>
      <c r="B37" s="11">
        <f>MONTH(Tabela1[[#This Row],[Data]])</f>
        <v>10</v>
      </c>
      <c r="C37" s="2" t="s">
        <v>13</v>
      </c>
      <c r="D37" s="2" t="s">
        <v>32</v>
      </c>
      <c r="E37" s="2" t="s">
        <v>65</v>
      </c>
      <c r="F37" s="6">
        <v>450</v>
      </c>
      <c r="G37" s="2" t="s">
        <v>16</v>
      </c>
      <c r="H37" s="2" t="s">
        <v>21</v>
      </c>
      <c r="I37" s="2"/>
      <c r="J37" s="2"/>
      <c r="K37" s="2"/>
    </row>
    <row r="38" spans="1:11">
      <c r="A38" s="1">
        <v>45583</v>
      </c>
      <c r="B38" s="11">
        <f>MONTH(Tabela1[[#This Row],[Data]])</f>
        <v>10</v>
      </c>
      <c r="C38" s="2" t="s">
        <v>8</v>
      </c>
      <c r="D38" s="2" t="s">
        <v>66</v>
      </c>
      <c r="E38" s="2" t="s">
        <v>67</v>
      </c>
      <c r="F38" s="6">
        <v>1500</v>
      </c>
      <c r="G38" s="2" t="s">
        <v>11</v>
      </c>
      <c r="H38" s="2" t="s">
        <v>12</v>
      </c>
      <c r="I38" s="2"/>
      <c r="J38" s="2"/>
      <c r="K38" s="2"/>
    </row>
    <row r="39" spans="1:11">
      <c r="A39" s="1">
        <v>45583</v>
      </c>
      <c r="B39" s="11">
        <f>MONTH(Tabela1[[#This Row],[Data]])</f>
        <v>10</v>
      </c>
      <c r="C39" s="2" t="s">
        <v>13</v>
      </c>
      <c r="D39" s="2" t="s">
        <v>34</v>
      </c>
      <c r="E39" s="2" t="s">
        <v>68</v>
      </c>
      <c r="F39" s="6">
        <v>300</v>
      </c>
      <c r="G39" s="2" t="s">
        <v>20</v>
      </c>
      <c r="H39" s="2" t="s">
        <v>17</v>
      </c>
      <c r="I39" s="2"/>
      <c r="J39" s="2"/>
      <c r="K39" s="2"/>
    </row>
    <row r="40" spans="1:11">
      <c r="A40" s="1">
        <v>45585</v>
      </c>
      <c r="B40" s="11">
        <f>MONTH(Tabela1[[#This Row],[Data]])</f>
        <v>10</v>
      </c>
      <c r="C40" s="2" t="s">
        <v>13</v>
      </c>
      <c r="D40" s="2" t="s">
        <v>36</v>
      </c>
      <c r="E40" s="2" t="s">
        <v>69</v>
      </c>
      <c r="F40" s="6">
        <v>800</v>
      </c>
      <c r="G40" s="2" t="s">
        <v>11</v>
      </c>
      <c r="H40" s="2" t="s">
        <v>21</v>
      </c>
      <c r="I40" s="2"/>
      <c r="J40" s="2"/>
      <c r="K40" s="2"/>
    </row>
    <row r="41" spans="1:11">
      <c r="A41" s="1">
        <v>45587</v>
      </c>
      <c r="B41" s="11">
        <f>MONTH(Tabela1[[#This Row],[Data]])</f>
        <v>10</v>
      </c>
      <c r="C41" s="2" t="s">
        <v>13</v>
      </c>
      <c r="D41" s="2" t="s">
        <v>38</v>
      </c>
      <c r="E41" s="2" t="s">
        <v>70</v>
      </c>
      <c r="F41" s="6">
        <v>250</v>
      </c>
      <c r="G41" s="2" t="s">
        <v>20</v>
      </c>
      <c r="H41" s="2" t="s">
        <v>17</v>
      </c>
      <c r="I41" s="2"/>
      <c r="J41" s="2"/>
      <c r="K41" s="2"/>
    </row>
    <row r="42" spans="1:11">
      <c r="A42" s="1">
        <v>45589</v>
      </c>
      <c r="B42" s="11">
        <f>MONTH(Tabela1[[#This Row],[Data]])</f>
        <v>10</v>
      </c>
      <c r="C42" s="2" t="s">
        <v>13</v>
      </c>
      <c r="D42" s="2" t="s">
        <v>42</v>
      </c>
      <c r="E42" s="2" t="s">
        <v>71</v>
      </c>
      <c r="F42" s="6">
        <v>150</v>
      </c>
      <c r="G42" s="2" t="s">
        <v>16</v>
      </c>
      <c r="H42" s="2" t="s">
        <v>21</v>
      </c>
      <c r="I42" s="2"/>
      <c r="J42" s="2"/>
      <c r="K42" s="2"/>
    </row>
    <row r="43" spans="1:11">
      <c r="A43" s="1">
        <v>45591</v>
      </c>
      <c r="B43" s="11">
        <f>MONTH(Tabela1[[#This Row],[Data]])</f>
        <v>10</v>
      </c>
      <c r="C43" s="2" t="s">
        <v>13</v>
      </c>
      <c r="D43" s="2" t="s">
        <v>40</v>
      </c>
      <c r="E43" s="2" t="s">
        <v>72</v>
      </c>
      <c r="F43" s="6">
        <v>250</v>
      </c>
      <c r="G43" s="2" t="s">
        <v>11</v>
      </c>
      <c r="H43" s="2" t="s">
        <v>17</v>
      </c>
      <c r="I43" s="2"/>
      <c r="J43" s="2"/>
      <c r="K43" s="2"/>
    </row>
    <row r="44" spans="1:11">
      <c r="A44" s="1">
        <v>45595</v>
      </c>
      <c r="B44" s="11">
        <f>MONTH(Tabela1[[#This Row],[Data]])</f>
        <v>10</v>
      </c>
      <c r="C44" s="2" t="s">
        <v>13</v>
      </c>
      <c r="D44" s="2" t="s">
        <v>46</v>
      </c>
      <c r="E44" s="2" t="s">
        <v>73</v>
      </c>
      <c r="F44" s="6">
        <v>220</v>
      </c>
      <c r="G44" s="2" t="s">
        <v>11</v>
      </c>
      <c r="H44" s="2" t="s">
        <v>17</v>
      </c>
      <c r="I44" s="2"/>
      <c r="J44" s="2"/>
      <c r="K44" s="2"/>
    </row>
    <row r="45" spans="1:11">
      <c r="A45" s="1">
        <v>45596</v>
      </c>
      <c r="B45" s="11">
        <f>MONTH(Tabela1[[#This Row],[Data]])</f>
        <v>10</v>
      </c>
      <c r="C45" s="2" t="s">
        <v>13</v>
      </c>
      <c r="D45" s="2" t="s">
        <v>44</v>
      </c>
      <c r="E45" s="2" t="s">
        <v>74</v>
      </c>
      <c r="F45" s="6">
        <v>500</v>
      </c>
      <c r="G45" s="2" t="s">
        <v>20</v>
      </c>
      <c r="H45" s="2" t="s">
        <v>17</v>
      </c>
      <c r="I45" s="2"/>
      <c r="J45" s="2"/>
      <c r="K45" s="2"/>
    </row>
  </sheetData>
  <conditionalFormatting sqref="M2:M18">
    <cfRule type="timePeriod" dxfId="12" priority="1" timePeriod="lastMonth">
      <formula>AND(MONTH(M2)=MONTH(EDATE(TODAY(),0-1)),YEAR(M2)=YEAR(EDATE(TODAY(),0-1)))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AEB89-7BC2-4D4D-A3C7-5DE88485423D}">
  <sheetPr>
    <tabColor theme="9" tint="0.59999389629810485"/>
  </sheetPr>
  <dimension ref="A1:H18"/>
  <sheetViews>
    <sheetView workbookViewId="0">
      <selection activeCell="U31" sqref="U31"/>
    </sheetView>
  </sheetViews>
  <sheetFormatPr defaultRowHeight="15"/>
  <cols>
    <col min="1" max="1" width="20.140625" bestFit="1" customWidth="1"/>
    <col min="2" max="2" width="13.5703125" bestFit="1" customWidth="1"/>
    <col min="3" max="3" width="13.85546875" bestFit="1" customWidth="1"/>
    <col min="4" max="4" width="18.5703125" bestFit="1" customWidth="1"/>
    <col min="5" max="5" width="13.5703125" bestFit="1" customWidth="1"/>
    <col min="6" max="6" width="13.85546875" customWidth="1"/>
    <col min="7" max="7" width="20" customWidth="1"/>
    <col min="8" max="8" width="22" customWidth="1"/>
    <col min="9" max="9" width="22.140625" customWidth="1"/>
  </cols>
  <sheetData>
    <row r="1" spans="1:8">
      <c r="A1" s="7" t="s">
        <v>2</v>
      </c>
      <c r="B1" t="s">
        <v>13</v>
      </c>
      <c r="D1" s="7" t="s">
        <v>2</v>
      </c>
      <c r="E1" t="s">
        <v>8</v>
      </c>
      <c r="G1" s="7" t="s">
        <v>2</v>
      </c>
      <c r="H1" t="s">
        <v>75</v>
      </c>
    </row>
    <row r="3" spans="1:8">
      <c r="A3" s="7" t="s">
        <v>76</v>
      </c>
      <c r="B3" t="s">
        <v>77</v>
      </c>
      <c r="D3" s="7" t="s">
        <v>76</v>
      </c>
      <c r="E3" t="s">
        <v>77</v>
      </c>
      <c r="G3" s="7" t="s">
        <v>78</v>
      </c>
      <c r="H3" t="s">
        <v>79</v>
      </c>
    </row>
    <row r="4" spans="1:8">
      <c r="A4" s="8" t="s">
        <v>14</v>
      </c>
      <c r="B4" s="5">
        <v>600</v>
      </c>
      <c r="D4" s="8" t="s">
        <v>9</v>
      </c>
      <c r="E4" s="5">
        <v>5000</v>
      </c>
      <c r="F4" s="5"/>
      <c r="G4" s="19">
        <v>45509</v>
      </c>
      <c r="H4" s="5">
        <v>56</v>
      </c>
    </row>
    <row r="5" spans="1:8">
      <c r="A5" s="8" t="s">
        <v>40</v>
      </c>
      <c r="B5" s="5">
        <v>250</v>
      </c>
      <c r="D5" s="8" t="s">
        <v>66</v>
      </c>
      <c r="E5" s="5">
        <v>1500</v>
      </c>
      <c r="F5" s="5"/>
      <c r="G5" s="19">
        <v>45513</v>
      </c>
      <c r="H5" s="5">
        <v>22</v>
      </c>
    </row>
    <row r="6" spans="1:8">
      <c r="A6" s="8" t="s">
        <v>26</v>
      </c>
      <c r="B6" s="5">
        <v>350</v>
      </c>
      <c r="D6" s="8" t="s">
        <v>80</v>
      </c>
      <c r="E6" s="5">
        <v>6500</v>
      </c>
      <c r="F6" s="5"/>
      <c r="G6" s="19">
        <v>45520</v>
      </c>
      <c r="H6" s="5">
        <v>250</v>
      </c>
    </row>
    <row r="7" spans="1:8">
      <c r="A7" s="8" t="s">
        <v>34</v>
      </c>
      <c r="B7" s="5">
        <v>300</v>
      </c>
      <c r="F7" s="5"/>
      <c r="G7" s="19">
        <v>45546</v>
      </c>
      <c r="H7" s="5">
        <v>179</v>
      </c>
    </row>
    <row r="8" spans="1:8">
      <c r="A8" s="8" t="s">
        <v>46</v>
      </c>
      <c r="B8" s="5">
        <v>220</v>
      </c>
      <c r="G8" s="19">
        <v>45548</v>
      </c>
      <c r="H8" s="5">
        <v>17</v>
      </c>
    </row>
    <row r="9" spans="1:8">
      <c r="A9" s="8" t="s">
        <v>22</v>
      </c>
      <c r="B9" s="5">
        <v>180</v>
      </c>
      <c r="G9" s="19">
        <v>45552</v>
      </c>
      <c r="H9" s="5">
        <v>208</v>
      </c>
    </row>
    <row r="10" spans="1:8">
      <c r="A10" s="8" t="s">
        <v>42</v>
      </c>
      <c r="B10" s="5">
        <v>150</v>
      </c>
      <c r="G10" s="19">
        <v>45558</v>
      </c>
      <c r="H10" s="5">
        <v>96</v>
      </c>
    </row>
    <row r="11" spans="1:8">
      <c r="A11" s="8" t="s">
        <v>38</v>
      </c>
      <c r="B11" s="5">
        <v>250</v>
      </c>
      <c r="G11" s="19">
        <v>45581</v>
      </c>
      <c r="H11" s="5">
        <v>56</v>
      </c>
    </row>
    <row r="12" spans="1:8">
      <c r="A12" s="8" t="s">
        <v>24</v>
      </c>
      <c r="B12" s="5">
        <v>120</v>
      </c>
      <c r="G12" s="19">
        <v>45583</v>
      </c>
      <c r="H12" s="5">
        <v>130</v>
      </c>
    </row>
    <row r="13" spans="1:8">
      <c r="A13" s="8" t="s">
        <v>32</v>
      </c>
      <c r="B13" s="5">
        <v>450</v>
      </c>
      <c r="G13" s="19">
        <v>45587</v>
      </c>
      <c r="H13" s="5">
        <v>47</v>
      </c>
    </row>
    <row r="14" spans="1:8">
      <c r="A14" s="8" t="s">
        <v>18</v>
      </c>
      <c r="B14" s="5">
        <v>200</v>
      </c>
      <c r="G14" s="19">
        <v>45592</v>
      </c>
      <c r="H14" s="5">
        <v>240</v>
      </c>
    </row>
    <row r="15" spans="1:8">
      <c r="A15" s="8" t="s">
        <v>36</v>
      </c>
      <c r="B15" s="5">
        <v>800</v>
      </c>
      <c r="G15" s="19" t="s">
        <v>80</v>
      </c>
      <c r="H15" s="5">
        <v>1301</v>
      </c>
    </row>
    <row r="16" spans="1:8">
      <c r="A16" s="8" t="s">
        <v>28</v>
      </c>
      <c r="B16" s="5">
        <v>400</v>
      </c>
    </row>
    <row r="17" spans="1:2">
      <c r="A17" s="8" t="s">
        <v>44</v>
      </c>
      <c r="B17" s="5">
        <v>500</v>
      </c>
    </row>
    <row r="18" spans="1:2">
      <c r="A18" s="8" t="s">
        <v>80</v>
      </c>
      <c r="B18" s="5">
        <v>4770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DD031-E05A-47A7-A81F-1FF35CA9D28D}">
  <sheetPr>
    <tabColor theme="9" tint="0.59999389629810485"/>
  </sheetPr>
  <dimension ref="D2:K18"/>
  <sheetViews>
    <sheetView workbookViewId="0">
      <selection activeCell="G4" sqref="G4"/>
    </sheetView>
  </sheetViews>
  <sheetFormatPr defaultRowHeight="15"/>
  <cols>
    <col min="4" max="4" width="20" customWidth="1"/>
    <col min="5" max="5" width="20.140625" customWidth="1"/>
    <col min="11" max="11" width="16.140625" customWidth="1"/>
    <col min="13" max="13" width="18.7109375" bestFit="1" customWidth="1"/>
    <col min="14" max="14" width="12.140625" bestFit="1" customWidth="1"/>
    <col min="16" max="16" width="23.140625" customWidth="1"/>
    <col min="17" max="17" width="20" customWidth="1"/>
  </cols>
  <sheetData>
    <row r="2" spans="4:11">
      <c r="D2" s="21" t="s">
        <v>81</v>
      </c>
      <c r="E2" s="20">
        <f>SUM(Tabela4[Valor])</f>
        <v>1301</v>
      </c>
    </row>
    <row r="3" spans="4:11">
      <c r="D3" s="21" t="s">
        <v>82</v>
      </c>
      <c r="E3" s="20">
        <v>2500</v>
      </c>
    </row>
    <row r="5" spans="4:11">
      <c r="D5" s="16" t="s">
        <v>0</v>
      </c>
      <c r="E5" s="16" t="s">
        <v>5</v>
      </c>
    </row>
    <row r="6" spans="4:11">
      <c r="D6" s="17">
        <v>45509</v>
      </c>
      <c r="E6" s="18">
        <v>56</v>
      </c>
    </row>
    <row r="7" spans="4:11">
      <c r="D7" s="17">
        <v>45513</v>
      </c>
      <c r="E7" s="18">
        <v>22</v>
      </c>
      <c r="H7" s="5"/>
      <c r="I7" s="5"/>
      <c r="K7" s="16"/>
    </row>
    <row r="8" spans="4:11">
      <c r="D8" s="17">
        <v>45520</v>
      </c>
      <c r="E8" s="18">
        <v>250</v>
      </c>
      <c r="K8" s="16"/>
    </row>
    <row r="9" spans="4:11">
      <c r="D9" s="17">
        <v>45546</v>
      </c>
      <c r="E9" s="18">
        <v>179</v>
      </c>
      <c r="H9" s="5"/>
      <c r="I9" s="5"/>
      <c r="K9" s="16"/>
    </row>
    <row r="10" spans="4:11">
      <c r="D10" s="17">
        <v>45548</v>
      </c>
      <c r="E10" s="18">
        <v>17</v>
      </c>
      <c r="K10" s="16"/>
    </row>
    <row r="11" spans="4:11">
      <c r="D11" s="17">
        <v>45552</v>
      </c>
      <c r="E11" s="18">
        <v>208</v>
      </c>
      <c r="K11" s="16"/>
    </row>
    <row r="12" spans="4:11">
      <c r="D12" s="17">
        <v>45558</v>
      </c>
      <c r="E12" s="18">
        <v>96</v>
      </c>
      <c r="H12" s="5"/>
      <c r="I12" s="5"/>
      <c r="K12" s="16"/>
    </row>
    <row r="13" spans="4:11">
      <c r="D13" s="17">
        <v>45581</v>
      </c>
      <c r="E13" s="18">
        <v>56</v>
      </c>
      <c r="K13" s="16"/>
    </row>
    <row r="14" spans="4:11">
      <c r="D14" s="17">
        <v>45583</v>
      </c>
      <c r="E14" s="18">
        <v>130</v>
      </c>
      <c r="K14" s="16"/>
    </row>
    <row r="15" spans="4:11">
      <c r="D15" s="17">
        <v>45587</v>
      </c>
      <c r="E15" s="18">
        <v>47</v>
      </c>
      <c r="K15" s="16"/>
    </row>
    <row r="16" spans="4:11">
      <c r="D16" s="17">
        <v>45592</v>
      </c>
      <c r="E16" s="18">
        <v>240</v>
      </c>
      <c r="K16" s="16"/>
    </row>
    <row r="17" spans="11:11">
      <c r="K17" s="16"/>
    </row>
    <row r="18" spans="11:11">
      <c r="K18" s="1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6B782-C43A-42A3-8576-F932EA2DA05F}">
  <sheetPr>
    <tabColor rgb="FF5E1856"/>
  </sheetPr>
  <dimension ref="A1:U1"/>
  <sheetViews>
    <sheetView showGridLines="0" showRowColHeaders="0" tabSelected="1" zoomScale="80" zoomScaleNormal="80" workbookViewId="0">
      <selection activeCell="U12" sqref="U12"/>
    </sheetView>
  </sheetViews>
  <sheetFormatPr defaultColWidth="0" defaultRowHeight="15"/>
  <cols>
    <col min="1" max="1" width="23.28515625" style="12" customWidth="1"/>
    <col min="2" max="21" width="9.140625" style="9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Vitória C. Taborda</dc:creator>
  <cp:keywords/>
  <dc:description/>
  <cp:lastModifiedBy>Usuário Convidado</cp:lastModifiedBy>
  <cp:revision/>
  <dcterms:created xsi:type="dcterms:W3CDTF">2025-01-22T11:56:53Z</dcterms:created>
  <dcterms:modified xsi:type="dcterms:W3CDTF">2025-01-26T19:45:55Z</dcterms:modified>
  <cp:category/>
  <cp:contentStatus/>
</cp:coreProperties>
</file>