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s\BC_Data_Science\Repositorio\ONLINE_DS_THEBRIDGE_V\proyecto EDA\DATASETS\EXCEL\"/>
    </mc:Choice>
  </mc:AlternateContent>
  <xr:revisionPtr revIDLastSave="0" documentId="13_ncr:1_{B46E2F96-8F02-464F-AD1E-0635D5DF9DE3}" xr6:coauthVersionLast="47" xr6:coauthVersionMax="47" xr10:uidLastSave="{00000000-0000-0000-0000-000000000000}"/>
  <bookViews>
    <workbookView xWindow="19090" yWindow="-10" windowWidth="19420" windowHeight="10300" xr2:uid="{AD8E6438-7726-42F7-99C4-94467D5B3C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M24" i="1"/>
  <c r="M23" i="1"/>
  <c r="K23" i="1"/>
  <c r="G38" i="1"/>
  <c r="G37" i="1"/>
  <c r="G36" i="1"/>
  <c r="G35" i="1"/>
  <c r="G34" i="1"/>
  <c r="G33" i="1"/>
  <c r="G32" i="1"/>
  <c r="G31" i="1"/>
  <c r="G30" i="1"/>
  <c r="G29" i="1"/>
  <c r="G28" i="1"/>
  <c r="F37" i="1"/>
  <c r="F36" i="1"/>
  <c r="F35" i="1"/>
  <c r="F34" i="1"/>
  <c r="F33" i="1"/>
  <c r="F32" i="1"/>
  <c r="F31" i="1"/>
  <c r="F30" i="1"/>
  <c r="F29" i="1"/>
  <c r="F28" i="1"/>
  <c r="B38" i="1"/>
  <c r="E38" i="1"/>
  <c r="D38" i="1"/>
  <c r="C38" i="1"/>
  <c r="F38" i="1" s="1"/>
  <c r="C24" i="1"/>
  <c r="B24" i="1"/>
</calcChain>
</file>

<file path=xl/sharedStrings.xml><?xml version="1.0" encoding="utf-8"?>
<sst xmlns="http://schemas.openxmlformats.org/spreadsheetml/2006/main" count="100" uniqueCount="56">
  <si>
    <t>FALLECIDOS POR ATAQUES CON DRONES</t>
  </si>
  <si>
    <t>Año</t>
  </si>
  <si>
    <t>Ataques</t>
  </si>
  <si>
    <t>Fallecidos</t>
  </si>
  <si>
    <t>Pais del ataque</t>
  </si>
  <si>
    <t>Afganistán</t>
  </si>
  <si>
    <t>Afganistán, Pakistán</t>
  </si>
  <si>
    <t>TOTAL</t>
  </si>
  <si>
    <t>Irak</t>
  </si>
  <si>
    <t>Siria</t>
  </si>
  <si>
    <t>Yemen</t>
  </si>
  <si>
    <t>Somalia</t>
  </si>
  <si>
    <t>Nigeria</t>
  </si>
  <si>
    <t>Palestina</t>
  </si>
  <si>
    <t>Myanmar</t>
  </si>
  <si>
    <t>Sudán del Sur</t>
  </si>
  <si>
    <t>Ucrania</t>
  </si>
  <si>
    <t>TOTALES</t>
  </si>
  <si>
    <t xml:space="preserve">Fallecidos por conflicto </t>
  </si>
  <si>
    <t>País (2002-2022)</t>
  </si>
  <si>
    <t xml:space="preserve">Nacimientos </t>
  </si>
  <si>
    <t xml:space="preserve">Fallecidos por el uso de nuevas tecnologías </t>
  </si>
  <si>
    <t xml:space="preserve">Ciberataques </t>
  </si>
  <si>
    <t>% fallecidos/nacimientos</t>
  </si>
  <si>
    <t>% fallecidos tech/fallecidos</t>
  </si>
  <si>
    <t>Número de ataques</t>
  </si>
  <si>
    <t>Tipo de ataque</t>
  </si>
  <si>
    <t>Pérdidas económicas (millones de $)</t>
  </si>
  <si>
    <t>Relación con zonas de conflicto</t>
  </si>
  <si>
    <t>Denegación de servicio (DDoS)</t>
  </si>
  <si>
    <t>No</t>
  </si>
  <si>
    <t>Infiltración</t>
  </si>
  <si>
    <t>Robo de datos</t>
  </si>
  <si>
    <t>Ransomware</t>
  </si>
  <si>
    <t>Ciberespionaje</t>
  </si>
  <si>
    <t>Ataques a gobiernos</t>
  </si>
  <si>
    <t>Ataques a empresas</t>
  </si>
  <si>
    <t>Ataques a organizaciones no gubernamentales (ONG)</t>
  </si>
  <si>
    <t>Ataques a grupos sociales</t>
  </si>
  <si>
    <t>Ataques a individuos</t>
  </si>
  <si>
    <t>Ataques a infraestructuras civiles</t>
  </si>
  <si>
    <t>Ataques a infraestructuras financieras</t>
  </si>
  <si>
    <t>Ataques a infraestructuras energéticas</t>
  </si>
  <si>
    <t>Ataques a infraestructuras de transporte</t>
  </si>
  <si>
    <t>Ataques a infraestructuras de telecomunicaciones</t>
  </si>
  <si>
    <t>Ataques a infraestructuras gubernamentales</t>
  </si>
  <si>
    <t>Ataques a infraestructuras críticas</t>
  </si>
  <si>
    <t>Ataques a infraestructuras de salud</t>
  </si>
  <si>
    <t>Ataques a infraestructuras educativas</t>
  </si>
  <si>
    <t>Ataques a infraestructuras de medios de comunicación</t>
  </si>
  <si>
    <t>Sí</t>
  </si>
  <si>
    <t>Ataques  infraestructura crítica</t>
  </si>
  <si>
    <t>infraestructura críttica</t>
  </si>
  <si>
    <t>ninguno salvo 1 en 2022</t>
  </si>
  <si>
    <t>2002-2022</t>
  </si>
  <si>
    <t>Pérdidas económicas (millones de dolares)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</si>
</sst>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.00_ ;\-#,##0.00\ "/>
    <numFmt numFmtId="171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5" xfId="0" applyFont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3" fontId="0" fillId="0" borderId="0" xfId="0" applyNumberFormat="1"/>
    <xf numFmtId="3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2" fontId="2" fillId="0" borderId="3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wrapText="1"/>
    </xf>
    <xf numFmtId="170" fontId="2" fillId="0" borderId="3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10" fontId="0" fillId="0" borderId="19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2" fillId="0" borderId="23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 wrapText="1"/>
    </xf>
    <xf numFmtId="10" fontId="0" fillId="0" borderId="17" xfId="0" applyNumberFormat="1" applyBorder="1"/>
    <xf numFmtId="10" fontId="0" fillId="0" borderId="18" xfId="0" applyNumberFormat="1" applyBorder="1"/>
    <xf numFmtId="3" fontId="3" fillId="0" borderId="3" xfId="0" applyNumberFormat="1" applyFont="1" applyBorder="1" applyAlignment="1">
      <alignment horizontal="right"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0" borderId="28" xfId="0" applyFont="1" applyBorder="1" applyAlignment="1">
      <alignment horizontal="right" wrapText="1"/>
    </xf>
    <xf numFmtId="0" fontId="3" fillId="0" borderId="29" xfId="0" applyFont="1" applyBorder="1" applyAlignment="1">
      <alignment wrapText="1"/>
    </xf>
    <xf numFmtId="0" fontId="3" fillId="0" borderId="30" xfId="0" applyFont="1" applyBorder="1" applyAlignment="1">
      <alignment horizontal="right" wrapText="1"/>
    </xf>
    <xf numFmtId="3" fontId="3" fillId="0" borderId="31" xfId="0" applyNumberFormat="1" applyFont="1" applyBorder="1" applyAlignment="1">
      <alignment horizontal="right"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3" fontId="0" fillId="0" borderId="12" xfId="0" applyNumberFormat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171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3E4A-903B-4801-BECB-2D810F17B1FA}">
  <dimension ref="A1:T41"/>
  <sheetViews>
    <sheetView tabSelected="1" topLeftCell="A25" workbookViewId="0">
      <selection activeCell="R6" sqref="R6"/>
    </sheetView>
  </sheetViews>
  <sheetFormatPr baseColWidth="10" defaultRowHeight="14.4" x14ac:dyDescent="0.3"/>
  <cols>
    <col min="1" max="1" width="13.33203125" customWidth="1"/>
    <col min="2" max="2" width="14.33203125" bestFit="1" customWidth="1"/>
    <col min="4" max="4" width="26.33203125" customWidth="1"/>
    <col min="5" max="5" width="12.44140625" customWidth="1"/>
    <col min="7" max="7" width="14.21875" customWidth="1"/>
    <col min="11" max="11" width="19.109375" customWidth="1"/>
    <col min="12" max="12" width="16.77734375" customWidth="1"/>
    <col min="13" max="13" width="14.6640625" customWidth="1"/>
    <col min="17" max="17" width="10.77734375" customWidth="1"/>
    <col min="18" max="18" width="14" customWidth="1"/>
  </cols>
  <sheetData>
    <row r="1" spans="1:20" ht="54" thickBot="1" x14ac:dyDescent="0.35">
      <c r="A1" s="1" t="s">
        <v>0</v>
      </c>
      <c r="B1" s="2"/>
      <c r="C1" s="2"/>
      <c r="D1" s="2"/>
      <c r="J1" s="39" t="s">
        <v>1</v>
      </c>
      <c r="K1" s="40" t="s">
        <v>25</v>
      </c>
      <c r="L1" s="40" t="s">
        <v>26</v>
      </c>
      <c r="M1" s="40" t="s">
        <v>27</v>
      </c>
      <c r="N1" s="41" t="s">
        <v>28</v>
      </c>
      <c r="P1" s="48" t="s">
        <v>1</v>
      </c>
      <c r="Q1" s="49" t="s">
        <v>25</v>
      </c>
      <c r="R1" s="49" t="s">
        <v>26</v>
      </c>
      <c r="S1" s="49" t="s">
        <v>55</v>
      </c>
      <c r="T1" s="50" t="s">
        <v>28</v>
      </c>
    </row>
    <row r="2" spans="1:20" ht="40.799999999999997" thickBot="1" x14ac:dyDescent="0.35">
      <c r="A2" s="3" t="s">
        <v>1</v>
      </c>
      <c r="B2" s="4" t="s">
        <v>2</v>
      </c>
      <c r="C2" s="5" t="s">
        <v>3</v>
      </c>
      <c r="D2" s="6" t="s">
        <v>4</v>
      </c>
      <c r="J2" s="42">
        <v>2002</v>
      </c>
      <c r="K2" s="38">
        <v>10000</v>
      </c>
      <c r="L2" s="22" t="s">
        <v>29</v>
      </c>
      <c r="M2" s="38">
        <v>1000</v>
      </c>
      <c r="N2" s="43" t="s">
        <v>30</v>
      </c>
      <c r="P2" s="15" t="s">
        <v>54</v>
      </c>
      <c r="Q2" s="51">
        <v>502000</v>
      </c>
      <c r="R2" s="52" t="s">
        <v>52</v>
      </c>
      <c r="S2" s="54">
        <v>195000</v>
      </c>
      <c r="T2" s="53" t="s">
        <v>53</v>
      </c>
    </row>
    <row r="3" spans="1:20" ht="15" thickBot="1" x14ac:dyDescent="0.35">
      <c r="A3" s="7">
        <v>2002</v>
      </c>
      <c r="B3" s="8">
        <v>1</v>
      </c>
      <c r="C3" s="9">
        <v>3</v>
      </c>
      <c r="D3" s="10" t="s">
        <v>5</v>
      </c>
      <c r="J3" s="42">
        <v>2003</v>
      </c>
      <c r="K3" s="38">
        <v>12000</v>
      </c>
      <c r="L3" s="22" t="s">
        <v>31</v>
      </c>
      <c r="M3" s="38">
        <v>2000</v>
      </c>
      <c r="N3" s="43" t="s">
        <v>30</v>
      </c>
    </row>
    <row r="4" spans="1:20" ht="27.6" thickBot="1" x14ac:dyDescent="0.35">
      <c r="A4" s="7">
        <v>2003</v>
      </c>
      <c r="B4" s="8">
        <v>1</v>
      </c>
      <c r="C4" s="9">
        <v>2</v>
      </c>
      <c r="D4" s="10" t="s">
        <v>5</v>
      </c>
      <c r="J4" s="42">
        <v>2004</v>
      </c>
      <c r="K4" s="38">
        <v>14000</v>
      </c>
      <c r="L4" s="22" t="s">
        <v>32</v>
      </c>
      <c r="M4" s="38">
        <v>3000</v>
      </c>
      <c r="N4" s="43" t="s">
        <v>30</v>
      </c>
    </row>
    <row r="5" spans="1:20" ht="15" thickBot="1" x14ac:dyDescent="0.35">
      <c r="A5" s="7">
        <v>2004</v>
      </c>
      <c r="B5" s="8">
        <v>2</v>
      </c>
      <c r="C5" s="9">
        <v>10</v>
      </c>
      <c r="D5" s="10" t="s">
        <v>5</v>
      </c>
      <c r="J5" s="42">
        <v>2005</v>
      </c>
      <c r="K5" s="38">
        <v>16000</v>
      </c>
      <c r="L5" s="22" t="s">
        <v>33</v>
      </c>
      <c r="M5" s="38">
        <v>4000</v>
      </c>
      <c r="N5" s="43" t="s">
        <v>30</v>
      </c>
    </row>
    <row r="6" spans="1:20" ht="27.6" thickBot="1" x14ac:dyDescent="0.35">
      <c r="A6" s="7">
        <v>2005</v>
      </c>
      <c r="B6" s="8">
        <v>7</v>
      </c>
      <c r="C6" s="9">
        <v>23</v>
      </c>
      <c r="D6" s="10" t="s">
        <v>5</v>
      </c>
      <c r="J6" s="42">
        <v>2006</v>
      </c>
      <c r="K6" s="38">
        <v>18000</v>
      </c>
      <c r="L6" s="22" t="s">
        <v>34</v>
      </c>
      <c r="M6" s="38">
        <v>5000</v>
      </c>
      <c r="N6" s="43" t="s">
        <v>30</v>
      </c>
    </row>
    <row r="7" spans="1:20" ht="40.799999999999997" thickBot="1" x14ac:dyDescent="0.35">
      <c r="A7" s="7">
        <v>2006</v>
      </c>
      <c r="B7" s="8">
        <v>13</v>
      </c>
      <c r="C7" s="9">
        <v>82</v>
      </c>
      <c r="D7" s="10" t="s">
        <v>6</v>
      </c>
      <c r="J7" s="42">
        <v>2007</v>
      </c>
      <c r="K7" s="38">
        <v>20000</v>
      </c>
      <c r="L7" s="22" t="s">
        <v>51</v>
      </c>
      <c r="M7" s="38">
        <v>6000</v>
      </c>
      <c r="N7" s="43" t="s">
        <v>30</v>
      </c>
    </row>
    <row r="8" spans="1:20" ht="27.6" thickBot="1" x14ac:dyDescent="0.35">
      <c r="A8" s="7">
        <v>2007</v>
      </c>
      <c r="B8" s="8">
        <v>22</v>
      </c>
      <c r="C8" s="9">
        <v>136</v>
      </c>
      <c r="D8" s="10" t="s">
        <v>6</v>
      </c>
      <c r="J8" s="42">
        <v>2008</v>
      </c>
      <c r="K8" s="38">
        <v>22000</v>
      </c>
      <c r="L8" s="22" t="s">
        <v>35</v>
      </c>
      <c r="M8" s="38">
        <v>7000</v>
      </c>
      <c r="N8" s="43" t="s">
        <v>30</v>
      </c>
    </row>
    <row r="9" spans="1:20" ht="27.6" thickBot="1" x14ac:dyDescent="0.35">
      <c r="A9" s="7">
        <v>2008</v>
      </c>
      <c r="B9" s="8">
        <v>35</v>
      </c>
      <c r="C9" s="9">
        <v>246</v>
      </c>
      <c r="D9" s="10" t="s">
        <v>6</v>
      </c>
      <c r="J9" s="42">
        <v>2009</v>
      </c>
      <c r="K9" s="38">
        <v>24000</v>
      </c>
      <c r="L9" s="22" t="s">
        <v>36</v>
      </c>
      <c r="M9" s="38">
        <v>8000</v>
      </c>
      <c r="N9" s="43" t="s">
        <v>30</v>
      </c>
    </row>
    <row r="10" spans="1:20" ht="67.2" thickBot="1" x14ac:dyDescent="0.35">
      <c r="A10" s="7">
        <v>2009</v>
      </c>
      <c r="B10" s="8">
        <v>48</v>
      </c>
      <c r="C10" s="9">
        <v>327</v>
      </c>
      <c r="D10" s="10" t="s">
        <v>6</v>
      </c>
      <c r="J10" s="42">
        <v>2010</v>
      </c>
      <c r="K10" s="38">
        <v>26000</v>
      </c>
      <c r="L10" s="22" t="s">
        <v>37</v>
      </c>
      <c r="M10" s="38">
        <v>9000</v>
      </c>
      <c r="N10" s="43" t="s">
        <v>30</v>
      </c>
    </row>
    <row r="11" spans="1:20" ht="40.799999999999997" thickBot="1" x14ac:dyDescent="0.35">
      <c r="A11" s="7">
        <v>2010</v>
      </c>
      <c r="B11" s="8">
        <v>53</v>
      </c>
      <c r="C11" s="9">
        <v>382</v>
      </c>
      <c r="D11" s="10" t="s">
        <v>6</v>
      </c>
      <c r="J11" s="42">
        <v>2011</v>
      </c>
      <c r="K11" s="38">
        <v>28000</v>
      </c>
      <c r="L11" s="22" t="s">
        <v>38</v>
      </c>
      <c r="M11" s="38">
        <v>10000</v>
      </c>
      <c r="N11" s="43" t="s">
        <v>30</v>
      </c>
    </row>
    <row r="12" spans="1:20" ht="27.6" thickBot="1" x14ac:dyDescent="0.35">
      <c r="A12" s="7">
        <v>2011</v>
      </c>
      <c r="B12" s="8">
        <v>60</v>
      </c>
      <c r="C12" s="9">
        <v>440</v>
      </c>
      <c r="D12" s="10" t="s">
        <v>6</v>
      </c>
      <c r="J12" s="42">
        <v>2012</v>
      </c>
      <c r="K12" s="38">
        <v>30000</v>
      </c>
      <c r="L12" s="22" t="s">
        <v>39</v>
      </c>
      <c r="M12" s="38">
        <v>11000</v>
      </c>
      <c r="N12" s="43" t="s">
        <v>30</v>
      </c>
    </row>
    <row r="13" spans="1:20" ht="40.799999999999997" thickBot="1" x14ac:dyDescent="0.35">
      <c r="A13" s="7">
        <v>2012</v>
      </c>
      <c r="B13" s="8">
        <v>54</v>
      </c>
      <c r="C13" s="9">
        <v>348</v>
      </c>
      <c r="D13" s="10" t="s">
        <v>6</v>
      </c>
      <c r="J13" s="42">
        <v>2013</v>
      </c>
      <c r="K13" s="38">
        <v>32000</v>
      </c>
      <c r="L13" s="22" t="s">
        <v>40</v>
      </c>
      <c r="M13" s="38">
        <v>12000</v>
      </c>
      <c r="N13" s="43" t="s">
        <v>30</v>
      </c>
    </row>
    <row r="14" spans="1:20" ht="54" thickBot="1" x14ac:dyDescent="0.35">
      <c r="A14" s="7">
        <v>2013</v>
      </c>
      <c r="B14" s="8">
        <v>59</v>
      </c>
      <c r="C14" s="9">
        <v>399</v>
      </c>
      <c r="D14" s="10" t="s">
        <v>6</v>
      </c>
      <c r="J14" s="42">
        <v>2014</v>
      </c>
      <c r="K14" s="38">
        <v>34000</v>
      </c>
      <c r="L14" s="22" t="s">
        <v>41</v>
      </c>
      <c r="M14" s="38">
        <v>13000</v>
      </c>
      <c r="N14" s="43" t="s">
        <v>30</v>
      </c>
    </row>
    <row r="15" spans="1:20" ht="54" thickBot="1" x14ac:dyDescent="0.35">
      <c r="A15" s="7">
        <v>2014</v>
      </c>
      <c r="B15" s="8">
        <v>66</v>
      </c>
      <c r="C15" s="9">
        <v>428</v>
      </c>
      <c r="D15" s="10" t="s">
        <v>6</v>
      </c>
      <c r="J15" s="42">
        <v>2015</v>
      </c>
      <c r="K15" s="38">
        <v>36000</v>
      </c>
      <c r="L15" s="22" t="s">
        <v>42</v>
      </c>
      <c r="M15" s="38">
        <v>14000</v>
      </c>
      <c r="N15" s="43" t="s">
        <v>30</v>
      </c>
    </row>
    <row r="16" spans="1:20" ht="54" thickBot="1" x14ac:dyDescent="0.35">
      <c r="A16" s="7">
        <v>2015</v>
      </c>
      <c r="B16" s="8">
        <v>68</v>
      </c>
      <c r="C16" s="9">
        <v>443</v>
      </c>
      <c r="D16" s="10" t="s">
        <v>6</v>
      </c>
      <c r="J16" s="42">
        <v>2016</v>
      </c>
      <c r="K16" s="38">
        <v>38000</v>
      </c>
      <c r="L16" s="22" t="s">
        <v>43</v>
      </c>
      <c r="M16" s="38">
        <v>15000</v>
      </c>
      <c r="N16" s="43" t="s">
        <v>30</v>
      </c>
    </row>
    <row r="17" spans="1:14" ht="67.2" thickBot="1" x14ac:dyDescent="0.35">
      <c r="A17" s="7">
        <v>2016</v>
      </c>
      <c r="B17" s="8">
        <v>73</v>
      </c>
      <c r="C17" s="9">
        <v>462</v>
      </c>
      <c r="D17" s="10" t="s">
        <v>6</v>
      </c>
      <c r="J17" s="42">
        <v>2017</v>
      </c>
      <c r="K17" s="38">
        <v>40000</v>
      </c>
      <c r="L17" s="22" t="s">
        <v>44</v>
      </c>
      <c r="M17" s="38">
        <v>16000</v>
      </c>
      <c r="N17" s="43" t="s">
        <v>30</v>
      </c>
    </row>
    <row r="18" spans="1:14" ht="67.2" thickBot="1" x14ac:dyDescent="0.35">
      <c r="A18" s="7">
        <v>2017</v>
      </c>
      <c r="B18" s="8">
        <v>75</v>
      </c>
      <c r="C18" s="9">
        <v>476</v>
      </c>
      <c r="D18" s="10" t="s">
        <v>6</v>
      </c>
      <c r="J18" s="42">
        <v>2018</v>
      </c>
      <c r="K18" s="38">
        <v>42000</v>
      </c>
      <c r="L18" s="22" t="s">
        <v>45</v>
      </c>
      <c r="M18" s="38">
        <v>17000</v>
      </c>
      <c r="N18" s="43" t="s">
        <v>30</v>
      </c>
    </row>
    <row r="19" spans="1:14" ht="40.799999999999997" thickBot="1" x14ac:dyDescent="0.35">
      <c r="A19" s="7">
        <v>2018</v>
      </c>
      <c r="B19" s="8">
        <v>77</v>
      </c>
      <c r="C19" s="9">
        <v>489</v>
      </c>
      <c r="D19" s="10" t="s">
        <v>6</v>
      </c>
      <c r="J19" s="42">
        <v>2019</v>
      </c>
      <c r="K19" s="38">
        <v>44000</v>
      </c>
      <c r="L19" s="22" t="s">
        <v>46</v>
      </c>
      <c r="M19" s="38">
        <v>18000</v>
      </c>
      <c r="N19" s="43" t="s">
        <v>30</v>
      </c>
    </row>
    <row r="20" spans="1:14" ht="40.799999999999997" thickBot="1" x14ac:dyDescent="0.35">
      <c r="A20" s="7">
        <v>2019</v>
      </c>
      <c r="B20" s="8">
        <v>79</v>
      </c>
      <c r="C20" s="9">
        <v>502</v>
      </c>
      <c r="D20" s="10" t="s">
        <v>6</v>
      </c>
      <c r="J20" s="42">
        <v>2020</v>
      </c>
      <c r="K20" s="38">
        <v>46000</v>
      </c>
      <c r="L20" s="22" t="s">
        <v>47</v>
      </c>
      <c r="M20" s="38">
        <v>19000</v>
      </c>
      <c r="N20" s="43" t="s">
        <v>30</v>
      </c>
    </row>
    <row r="21" spans="1:14" ht="54" thickBot="1" x14ac:dyDescent="0.35">
      <c r="A21" s="7">
        <v>2020</v>
      </c>
      <c r="B21" s="8">
        <v>81</v>
      </c>
      <c r="C21" s="9">
        <v>515</v>
      </c>
      <c r="D21" s="10" t="s">
        <v>6</v>
      </c>
      <c r="J21" s="42">
        <v>2021</v>
      </c>
      <c r="K21" s="38">
        <v>48000</v>
      </c>
      <c r="L21" s="22" t="s">
        <v>48</v>
      </c>
      <c r="M21" s="38">
        <v>20000</v>
      </c>
      <c r="N21" s="43" t="s">
        <v>30</v>
      </c>
    </row>
    <row r="22" spans="1:14" ht="80.400000000000006" thickBot="1" x14ac:dyDescent="0.35">
      <c r="A22" s="7">
        <v>2021</v>
      </c>
      <c r="B22" s="8">
        <v>83</v>
      </c>
      <c r="C22" s="9">
        <v>528</v>
      </c>
      <c r="D22" s="10" t="s">
        <v>6</v>
      </c>
      <c r="J22" s="44">
        <v>2022</v>
      </c>
      <c r="K22" s="45">
        <v>50000</v>
      </c>
      <c r="L22" s="46" t="s">
        <v>49</v>
      </c>
      <c r="M22" s="45">
        <v>21000</v>
      </c>
      <c r="N22" s="47" t="s">
        <v>50</v>
      </c>
    </row>
    <row r="23" spans="1:14" ht="15" thickBot="1" x14ac:dyDescent="0.35">
      <c r="A23" s="11">
        <v>2022</v>
      </c>
      <c r="B23" s="12">
        <v>85</v>
      </c>
      <c r="C23" s="13">
        <v>541</v>
      </c>
      <c r="D23" s="14" t="s">
        <v>6</v>
      </c>
      <c r="K23" s="20">
        <f>SUM(K2:K22)</f>
        <v>630000</v>
      </c>
      <c r="M23" s="20">
        <f>SUM(M2:M22)</f>
        <v>231000</v>
      </c>
    </row>
    <row r="24" spans="1:14" ht="15" thickBot="1" x14ac:dyDescent="0.35">
      <c r="A24" s="15" t="s">
        <v>7</v>
      </c>
      <c r="B24" s="16">
        <f>SUM(B3:B23)</f>
        <v>1042</v>
      </c>
      <c r="C24" s="17">
        <f>SUM(C3:C23)</f>
        <v>6782</v>
      </c>
      <c r="K24" s="20">
        <f>SUM(K13:K22,K10,K9,K8,K7)</f>
        <v>502000</v>
      </c>
      <c r="M24" s="20">
        <f>SUM(M13:M22,M10,M7,M8,M9)</f>
        <v>195000</v>
      </c>
    </row>
    <row r="26" spans="1:14" ht="15" thickBot="1" x14ac:dyDescent="0.35"/>
    <row r="27" spans="1:14" ht="40.799999999999997" thickBot="1" x14ac:dyDescent="0.35">
      <c r="A27" s="18" t="s">
        <v>19</v>
      </c>
      <c r="B27" s="19" t="s">
        <v>18</v>
      </c>
      <c r="C27" s="19" t="s">
        <v>20</v>
      </c>
      <c r="D27" s="19" t="s">
        <v>21</v>
      </c>
      <c r="E27" s="27" t="s">
        <v>22</v>
      </c>
      <c r="F27" s="34" t="s">
        <v>23</v>
      </c>
      <c r="G27" s="35" t="s">
        <v>24</v>
      </c>
    </row>
    <row r="28" spans="1:14" ht="15" thickBot="1" x14ac:dyDescent="0.35">
      <c r="A28" s="7" t="s">
        <v>5</v>
      </c>
      <c r="B28" s="8">
        <v>6782</v>
      </c>
      <c r="C28" s="21">
        <v>10701000</v>
      </c>
      <c r="D28" s="8">
        <v>321</v>
      </c>
      <c r="E28" s="28">
        <v>12890</v>
      </c>
      <c r="F28" s="36">
        <f>+B28/C28</f>
        <v>6.3377254462199789E-4</v>
      </c>
      <c r="G28" s="37">
        <f>+D28/B28</f>
        <v>4.7331170746092596E-2</v>
      </c>
    </row>
    <row r="29" spans="1:14" ht="15" thickBot="1" x14ac:dyDescent="0.35">
      <c r="A29" s="7" t="s">
        <v>8</v>
      </c>
      <c r="B29" s="21">
        <v>271000</v>
      </c>
      <c r="C29" s="21">
        <v>22418000</v>
      </c>
      <c r="D29" s="21">
        <v>2222</v>
      </c>
      <c r="E29" s="28">
        <v>2390000</v>
      </c>
      <c r="F29" s="30">
        <f t="shared" ref="F29:F37" si="0">+B29/C29</f>
        <v>1.2088500312249086E-2</v>
      </c>
      <c r="G29" s="31">
        <f t="shared" ref="G29:G38" si="1">+D29/B29</f>
        <v>8.1992619926199266E-3</v>
      </c>
    </row>
    <row r="30" spans="1:14" ht="15" thickBot="1" x14ac:dyDescent="0.35">
      <c r="A30" s="7" t="s">
        <v>9</v>
      </c>
      <c r="B30" s="21">
        <v>600000</v>
      </c>
      <c r="C30" s="21">
        <v>21474000</v>
      </c>
      <c r="D30" s="21">
        <v>1234</v>
      </c>
      <c r="E30" s="28">
        <v>1250000</v>
      </c>
      <c r="F30" s="30">
        <f t="shared" si="0"/>
        <v>2.7940765576976809E-2</v>
      </c>
      <c r="G30" s="31">
        <f t="shared" si="1"/>
        <v>2.0566666666666667E-3</v>
      </c>
    </row>
    <row r="31" spans="1:14" ht="15" thickBot="1" x14ac:dyDescent="0.35">
      <c r="A31" s="7" t="s">
        <v>10</v>
      </c>
      <c r="B31" s="21">
        <v>377000</v>
      </c>
      <c r="C31" s="21">
        <v>20334000</v>
      </c>
      <c r="D31" s="21">
        <v>1111</v>
      </c>
      <c r="E31" s="28">
        <v>1110000</v>
      </c>
      <c r="F31" s="30">
        <f t="shared" si="0"/>
        <v>1.8540375725386055E-2</v>
      </c>
      <c r="G31" s="31">
        <f t="shared" si="1"/>
        <v>2.9469496021220158E-3</v>
      </c>
    </row>
    <row r="32" spans="1:14" ht="15" thickBot="1" x14ac:dyDescent="0.35">
      <c r="A32" s="7" t="s">
        <v>11</v>
      </c>
      <c r="B32" s="21">
        <v>250000</v>
      </c>
      <c r="C32" s="21">
        <v>15201000</v>
      </c>
      <c r="D32" s="8">
        <v>777</v>
      </c>
      <c r="E32" s="28">
        <v>770000</v>
      </c>
      <c r="F32" s="30">
        <f t="shared" si="0"/>
        <v>1.6446286428524439E-2</v>
      </c>
      <c r="G32" s="31">
        <f t="shared" si="1"/>
        <v>3.1080000000000001E-3</v>
      </c>
    </row>
    <row r="33" spans="1:7" ht="15" thickBot="1" x14ac:dyDescent="0.35">
      <c r="A33" s="7" t="s">
        <v>12</v>
      </c>
      <c r="B33" s="21">
        <v>350000</v>
      </c>
      <c r="C33" s="21">
        <v>44741000</v>
      </c>
      <c r="D33" s="21">
        <v>1444</v>
      </c>
      <c r="E33" s="28">
        <v>1440000</v>
      </c>
      <c r="F33" s="30">
        <f t="shared" si="0"/>
        <v>7.8228023513108782E-3</v>
      </c>
      <c r="G33" s="31">
        <f t="shared" si="1"/>
        <v>4.1257142857142855E-3</v>
      </c>
    </row>
    <row r="34" spans="1:7" ht="15" thickBot="1" x14ac:dyDescent="0.35">
      <c r="A34" s="7" t="s">
        <v>13</v>
      </c>
      <c r="B34" s="21">
        <v>10000</v>
      </c>
      <c r="C34" s="21">
        <v>4624000</v>
      </c>
      <c r="D34" s="8">
        <v>444</v>
      </c>
      <c r="E34" s="28">
        <v>440000</v>
      </c>
      <c r="F34" s="30">
        <f t="shared" si="0"/>
        <v>2.1626297577854673E-3</v>
      </c>
      <c r="G34" s="31">
        <f t="shared" si="1"/>
        <v>4.4400000000000002E-2</v>
      </c>
    </row>
    <row r="35" spans="1:7" ht="15" thickBot="1" x14ac:dyDescent="0.35">
      <c r="A35" s="7" t="s">
        <v>14</v>
      </c>
      <c r="B35" s="21">
        <v>1000</v>
      </c>
      <c r="C35" s="21">
        <v>55902000</v>
      </c>
      <c r="D35" s="8">
        <v>222</v>
      </c>
      <c r="E35" s="28">
        <v>220000</v>
      </c>
      <c r="F35" s="30">
        <f t="shared" si="0"/>
        <v>1.7888447640513757E-5</v>
      </c>
      <c r="G35" s="31">
        <f t="shared" si="1"/>
        <v>0.222</v>
      </c>
    </row>
    <row r="36" spans="1:7" ht="15" thickBot="1" x14ac:dyDescent="0.35">
      <c r="A36" s="7" t="s">
        <v>15</v>
      </c>
      <c r="B36" s="21">
        <v>400000</v>
      </c>
      <c r="C36" s="21">
        <v>10301000</v>
      </c>
      <c r="D36" s="21">
        <v>1111</v>
      </c>
      <c r="E36" s="28">
        <v>1110000</v>
      </c>
      <c r="F36" s="30">
        <f t="shared" si="0"/>
        <v>3.8831181438695274E-2</v>
      </c>
      <c r="G36" s="31">
        <f t="shared" si="1"/>
        <v>2.7775E-3</v>
      </c>
    </row>
    <row r="37" spans="1:7" ht="15" thickBot="1" x14ac:dyDescent="0.35">
      <c r="A37" s="7" t="s">
        <v>16</v>
      </c>
      <c r="B37" s="21">
        <v>7199</v>
      </c>
      <c r="C37" s="21">
        <v>1123000</v>
      </c>
      <c r="D37" s="8">
        <v>222</v>
      </c>
      <c r="E37" s="28">
        <v>300000</v>
      </c>
      <c r="F37" s="30">
        <f t="shared" si="0"/>
        <v>6.4105075690115759E-3</v>
      </c>
      <c r="G37" s="31">
        <f t="shared" si="1"/>
        <v>3.0837616335602166E-2</v>
      </c>
    </row>
    <row r="38" spans="1:7" ht="15" thickBot="1" x14ac:dyDescent="0.35">
      <c r="A38" s="23" t="s">
        <v>17</v>
      </c>
      <c r="B38" s="26">
        <f>SUM(B28:B37)</f>
        <v>2272981</v>
      </c>
      <c r="C38" s="25">
        <f>SUM(C28:C37)</f>
        <v>206819000</v>
      </c>
      <c r="D38" s="24">
        <f>SUM(D28:D37)</f>
        <v>9108</v>
      </c>
      <c r="E38" s="29">
        <f>SUM(E28:E37)</f>
        <v>9042890</v>
      </c>
      <c r="F38" s="32">
        <f>+B38/C38</f>
        <v>1.0990194324505969E-2</v>
      </c>
      <c r="G38" s="33">
        <f t="shared" si="1"/>
        <v>4.0070726504093084E-3</v>
      </c>
    </row>
    <row r="41" spans="1:7" ht="27.6" customHeight="1" x14ac:dyDescent="0.3"/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 Manuel Martinez Barbera</dc:creator>
  <cp:lastModifiedBy>Victor  Manuel Martinez Barbera</cp:lastModifiedBy>
  <dcterms:created xsi:type="dcterms:W3CDTF">2023-12-24T03:10:10Z</dcterms:created>
  <dcterms:modified xsi:type="dcterms:W3CDTF">2023-12-24T03:53:56Z</dcterms:modified>
</cp:coreProperties>
</file>