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300/QuickPark/"/>
    </mc:Choice>
  </mc:AlternateContent>
  <xr:revisionPtr revIDLastSave="0" documentId="13_ncr:1_{A54C9E5F-8A2F-9548-8523-04984C8B46B5}" xr6:coauthVersionLast="47" xr6:coauthVersionMax="47" xr10:uidLastSave="{00000000-0000-0000-0000-000000000000}"/>
  <bookViews>
    <workbookView xWindow="0" yWindow="50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7" i="1" l="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E20" i="1" l="1"/>
  <c r="G20" i="1"/>
  <c r="I20" i="1"/>
  <c r="K14" i="1"/>
  <c r="C31" i="1" l="1"/>
  <c r="C32" i="1" s="1"/>
  <c r="K20" i="1"/>
  <c r="C20" i="1" s="1"/>
  <c r="C21" i="1" s="1"/>
  <c r="E6" i="1" l="1"/>
  <c r="E5" i="1"/>
  <c r="E4" i="1" l="1"/>
</calcChain>
</file>

<file path=xl/sharedStrings.xml><?xml version="1.0" encoding="utf-8"?>
<sst xmlns="http://schemas.openxmlformats.org/spreadsheetml/2006/main" count="139" uniqueCount="80">
  <si>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</si>
  <si>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</si>
  <si>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</si>
  <si>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</si>
  <si>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</si>
  <si>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</si>
  <si>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</si>
  <si>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</si>
  <si>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</si>
  <si>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</si>
  <si>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</si>
  <si>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</si>
  <si>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</si>
  <si>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</si>
  <si>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</si>
  <si>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</si>
  <si>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</si>
  <si>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</si>
  <si>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</si>
  <si>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</si>
  <si>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</si>
  <si>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</si>
  <si>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</si>
  <si>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</si>
  <si>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</si>
  <si>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</si>
  <si>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</si>
  <si>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</si>
  <si>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</si>
  <si>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</si>
  <si>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</si>
  <si>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</si>
  <si>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</si>
  <si>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</si>
  <si>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</si>
  <si>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</si>
  <si>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</si>
  <si>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</si>
  <si>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</si>
  <si>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</si>
  <si>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</si>
  <si>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</si>
  <si>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</si>
  <si>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</si>
  <si>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</si>
  <si>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</si>
  <si>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</si>
  <si>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</si>
  <si>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</si>
  <si>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</si>
  <si>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</si>
  <si>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</si>
  <si>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</si>
  <si>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</si>
  <si>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</si>
  <si>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</si>
  <si>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</si>
  <si>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</si>
  <si>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</si>
  <si>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</si>
  <si>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</si>
  <si>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</si>
  <si>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</si>
  <si>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</si>
  <si>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</si>
  <si>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</si>
  <si>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</si>
  <si>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</si>
  <si>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</si>
  <si>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</si>
  <si>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</si>
  <si>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</si>
  <si>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</si>
  <si>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</si>
  <si>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</si>
  <si>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</si>
  <si>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Camilo Barra Vera</t>
  </si>
  <si>
    <t>Christian Godoy Perez</t>
  </si>
  <si>
    <t>Bastian Peñailillo Reyes</t>
  </si>
  <si>
    <t>Vicente Poveda Leiva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</si>
</sst>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i/>
      <sz val="14"/>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7" fillId="0" borderId="0" xfId="0" applyFont="1" applyAlignment="1">
      <alignment horizontal="left" vertical="center" indent="6"/>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5" t="s">
        <v>22</v>
      </c>
      <c r="E2" s="34" t="s">
        <v>7</v>
      </c>
      <c r="F2" s="51"/>
    </row>
    <row r="3" spans="1:6" x14ac:dyDescent="0.2">
      <c r="A3" s="51"/>
      <c r="B3" s="52"/>
      <c r="C3" s="52"/>
      <c r="D3" s="36">
        <v>-0.3</v>
      </c>
      <c r="E3" s="36">
        <v>0</v>
      </c>
      <c r="F3" s="51"/>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7" sqref="B7"/>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39" t="s">
        <v>9</v>
      </c>
      <c r="D3" s="40" t="s">
        <v>15</v>
      </c>
      <c r="E3" s="54"/>
    </row>
    <row r="4" spans="1:11" ht="19" x14ac:dyDescent="0.2">
      <c r="A4" s="4">
        <v>1</v>
      </c>
      <c r="B4" s="50" t="s">
        <v>76</v>
      </c>
      <c r="C4" s="5">
        <v>5.4</v>
      </c>
      <c r="D4" s="5">
        <v>5.4</v>
      </c>
      <c r="E4" s="6">
        <f>C4*C$2+D4*D$2</f>
        <v>5.4</v>
      </c>
      <c r="G4" s="1"/>
    </row>
    <row r="5" spans="1:11" ht="19" x14ac:dyDescent="0.2">
      <c r="A5" s="4">
        <v>2</v>
      </c>
      <c r="B5" s="50" t="s">
        <v>77</v>
      </c>
      <c r="C5" s="5">
        <v>5.4</v>
      </c>
      <c r="D5" s="5">
        <v>5.4</v>
      </c>
      <c r="E5" s="6">
        <f t="shared" ref="E5:E6" si="0">C5*C$2+D5*D$2</f>
        <v>5.4</v>
      </c>
      <c r="G5" s="1"/>
    </row>
    <row r="6" spans="1:11" ht="19" x14ac:dyDescent="0.2">
      <c r="A6" s="4">
        <v>3</v>
      </c>
      <c r="B6" s="50" t="s">
        <v>78</v>
      </c>
      <c r="C6" s="5">
        <v>5.4</v>
      </c>
      <c r="D6" s="5">
        <v>5.4</v>
      </c>
      <c r="E6" s="6">
        <f t="shared" si="0"/>
        <v>5.4</v>
      </c>
      <c r="G6" s="1"/>
    </row>
    <row r="7" spans="1:11" ht="15" customHeight="1" x14ac:dyDescent="0.2">
      <c r="A7" s="4">
        <v>4</v>
      </c>
      <c r="B7" s="50" t="s">
        <v>79</v>
      </c>
      <c r="C7" s="5">
        <v>5.4</v>
      </c>
      <c r="D7" s="5">
        <v>5.4</v>
      </c>
      <c r="E7" s="6">
        <f t="shared" ref="E7" si="1">C7*C$2+D7*D$2</f>
        <v>5.4</v>
      </c>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0" t="str">
        <f>RUBRICA!A4</f>
        <v>1. Implementa una metodología que permite el logro de los objetivos propuestos, de acuerdo a los estándares de la disciplina.</v>
      </c>
      <c r="C13" s="28"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39" outlineLevel="1" x14ac:dyDescent="0.2">
      <c r="A14" s="70"/>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2"/>
        <v>X</v>
      </c>
      <c r="E14" s="17">
        <f>IF(D14="X",100*0.2,"")</f>
        <v>20</v>
      </c>
      <c r="F14" s="17" t="str">
        <f t="shared" si="3"/>
        <v/>
      </c>
      <c r="G14" s="17" t="str">
        <f>IF(F14="X",60*0.2,"")</f>
        <v/>
      </c>
      <c r="H14" s="17" t="str">
        <f t="shared" si="4"/>
        <v/>
      </c>
      <c r="I14" s="17" t="str">
        <f>IF(H14="X",30*0.2,"")</f>
        <v/>
      </c>
      <c r="J14" s="17" t="str">
        <f t="shared" si="5"/>
        <v/>
      </c>
      <c r="K14" s="17" t="str">
        <f t="shared" si="6"/>
        <v/>
      </c>
    </row>
    <row r="15" spans="1:11" outlineLevel="1" x14ac:dyDescent="0.2">
      <c r="A15" s="70"/>
      <c r="B15" s="30" t="str">
        <f>RUBRICA!A7</f>
        <v>4. Relaciona el Proyecto APT con las competencias del perfil de egreso de su Plan de Estudio.</v>
      </c>
      <c r="C15" s="28"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6" outlineLevel="1" x14ac:dyDescent="0.2">
      <c r="A16" s="70"/>
      <c r="B16" s="30" t="str">
        <f>RUBRICA!A8</f>
        <v>5. Utiliza de manera precisa el lenguaje técnico en los entregables de acuerdo con lo requerido por la disciplina.</v>
      </c>
      <c r="C16" s="28" t="s">
        <v>5</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6" outlineLevel="1" x14ac:dyDescent="0.2">
      <c r="A17" s="70"/>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7">IF($J17="X",0,"")</f>
        <v/>
      </c>
    </row>
    <row r="18" spans="1:11" ht="26" outlineLevel="1" x14ac:dyDescent="0.2">
      <c r="A18" s="70"/>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7"/>
        <v/>
      </c>
    </row>
    <row r="19" spans="1:11" ht="22.75" customHeight="1" outlineLevel="1" x14ac:dyDescent="0.2">
      <c r="A19" s="70"/>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7"/>
        <v/>
      </c>
    </row>
    <row r="20" spans="1:11" ht="15.75" customHeight="1" outlineLevel="1" x14ac:dyDescent="0.25">
      <c r="A20" s="65"/>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4"/>
      <c r="B21" s="32" t="s">
        <v>13</v>
      </c>
      <c r="C21" s="21">
        <f>VLOOKUP(C20,ESCALA_IEP!A1:B152,2,FALSE)</f>
        <v>7</v>
      </c>
    </row>
    <row r="22" spans="1:11" ht="15.75" customHeight="1" x14ac:dyDescent="0.2"/>
    <row r="23" spans="1:11" ht="15.75" customHeight="1" x14ac:dyDescent="0.2"/>
    <row r="24" spans="1:11" ht="15.75" customHeight="1" x14ac:dyDescent="0.2">
      <c r="A24" s="64" t="s">
        <v>15</v>
      </c>
      <c r="B24" s="53" t="s">
        <v>16</v>
      </c>
      <c r="C24" s="56" t="str">
        <f>$B$4</f>
        <v>Camilo Barra Vera</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0" t="str">
        <f>RUBRICA!A6</f>
        <v>3. Relaciona el Proyecto APT con sus intereses profesionales. *</v>
      </c>
      <c r="C28" s="28"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5" customHeight="1" x14ac:dyDescent="0.2">
      <c r="A29" s="65"/>
      <c r="B29" s="30" t="str">
        <f>RUBRICA!A11</f>
        <v>8. Expone el tema utilizando un lenguaje técnico disciplinar al presentar la propuesta y responde evidenciando un manejo de la información. *</v>
      </c>
      <c r="C29" s="28" t="s">
        <v>5</v>
      </c>
      <c r="D29" s="17" t="str">
        <f t="shared" si="8"/>
        <v>X</v>
      </c>
      <c r="E29" s="17">
        <f>IF(D29="X",100*0.1,"")</f>
        <v>10</v>
      </c>
      <c r="F29" s="17" t="str">
        <f t="shared" si="9"/>
        <v/>
      </c>
      <c r="G29" s="17" t="str">
        <f>IF(F29="X",60*0.1,"")</f>
        <v/>
      </c>
      <c r="H29" s="17" t="str">
        <f t="shared" si="10"/>
        <v/>
      </c>
      <c r="I29" s="17" t="str">
        <f>IF(H29="X",30*0.1,"")</f>
        <v/>
      </c>
      <c r="J29" s="17" t="str">
        <f t="shared" si="11"/>
        <v/>
      </c>
      <c r="K29" s="17" t="str">
        <f t="shared" si="12"/>
        <v/>
      </c>
    </row>
    <row r="30" spans="1:11" ht="25.75" customHeight="1" x14ac:dyDescent="0.2">
      <c r="A30" s="65"/>
      <c r="B30" s="30" t="str">
        <f>RUBRICA!A13</f>
        <v>10. Colaboración y trabajo en equipo *</v>
      </c>
      <c r="C30" s="28"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Christian Godoy Perez</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0" t="str">
        <f>RUBRICA!A6</f>
        <v>3. Relaciona el Proyecto APT con sus intereses profesionales. *</v>
      </c>
      <c r="C40" s="28"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75" customHeight="1" x14ac:dyDescent="0.2">
      <c r="A41" s="65"/>
      <c r="B41" s="30" t="str">
        <f>RUBRICA!A11</f>
        <v>8. Expone el tema utilizando un lenguaje técnico disciplinar al presentar la propuesta y responde evidenciando un manejo de la información. *</v>
      </c>
      <c r="C41" s="28" t="s">
        <v>5</v>
      </c>
      <c r="D41" s="17" t="str">
        <f t="shared" si="13"/>
        <v>X</v>
      </c>
      <c r="E41" s="17">
        <f>IF(D41="X",100*0.1,"")</f>
        <v>10</v>
      </c>
      <c r="F41" s="17" t="str">
        <f t="shared" si="14"/>
        <v/>
      </c>
      <c r="G41" s="17" t="str">
        <f>IF(F41="X",60*0.1,"")</f>
        <v/>
      </c>
      <c r="H41" s="17" t="str">
        <f t="shared" si="15"/>
        <v/>
      </c>
      <c r="I41" s="17" t="str">
        <f>IF(H41="X",30*0.1,"")</f>
        <v/>
      </c>
      <c r="J41" s="17" t="str">
        <f t="shared" si="16"/>
        <v/>
      </c>
      <c r="K41" s="17" t="str">
        <f t="shared" si="17"/>
        <v/>
      </c>
    </row>
    <row r="42" spans="1:11" x14ac:dyDescent="0.2">
      <c r="A42" s="65"/>
      <c r="B42" s="30" t="str">
        <f>RUBRICA!A13</f>
        <v>10. Colaboración y trabajo en equipo *</v>
      </c>
      <c r="C42" s="28"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Bastian Peñailillo Reyes</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0" t="str">
        <f>RUBRICA!A6</f>
        <v>3. Relaciona el Proyecto APT con sus intereses profesionales. *</v>
      </c>
      <c r="C51" s="28"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75" customHeight="1" x14ac:dyDescent="0.2">
      <c r="A52" s="65"/>
      <c r="B52" s="30" t="str">
        <f>RUBRICA!A11</f>
        <v>8. Expone el tema utilizando un lenguaje técnico disciplinar al presentar la propuesta y responde evidenciando un manejo de la información. *</v>
      </c>
      <c r="C52" s="28" t="s">
        <v>5</v>
      </c>
      <c r="D52" s="17" t="str">
        <f t="shared" si="18"/>
        <v>X</v>
      </c>
      <c r="E52" s="17">
        <f>IF(D52="X",100*0.1,"")</f>
        <v>10</v>
      </c>
      <c r="F52" s="17" t="str">
        <f t="shared" si="19"/>
        <v/>
      </c>
      <c r="G52" s="17" t="str">
        <f>IF(F52="X",60*0.1,"")</f>
        <v/>
      </c>
      <c r="H52" s="17" t="str">
        <f t="shared" si="20"/>
        <v/>
      </c>
      <c r="I52" s="17" t="str">
        <f>IF(H52="X",30*0.1,"")</f>
        <v/>
      </c>
      <c r="J52" s="17" t="str">
        <f t="shared" si="21"/>
        <v/>
      </c>
      <c r="K52" s="17" t="str">
        <f t="shared" si="22"/>
        <v/>
      </c>
    </row>
    <row r="53" spans="1:11" x14ac:dyDescent="0.2">
      <c r="A53" s="65"/>
      <c r="B53" s="30" t="str">
        <f>RUBRICA!A13</f>
        <v>10. Colaboración y trabajo en equipo *</v>
      </c>
      <c r="C53" s="28"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2024-11-02T16:17:05Z</dcterms:modified>
</cp:coreProperties>
</file>