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base\Year2\meta-project-1\"/>
    </mc:Choice>
  </mc:AlternateContent>
  <xr:revisionPtr revIDLastSave="0" documentId="13_ncr:1_{5C43CC89-9AE6-49A7-A577-81FFC14385AD}" xr6:coauthVersionLast="37" xr6:coauthVersionMax="37" xr10:uidLastSave="{00000000-0000-0000-0000-000000000000}"/>
  <bookViews>
    <workbookView xWindow="0" yWindow="0" windowWidth="28800" windowHeight="12750" firstSheet="5" activeTab="8" xr2:uid="{BD076232-DA25-4C2C-A0F3-61667CC21EF1}"/>
  </bookViews>
  <sheets>
    <sheet name="inst-0 Standard parameters" sheetId="1" r:id="rId1"/>
    <sheet name="inst-0 mutation 0.3" sheetId="4" r:id="rId2"/>
    <sheet name="inst-0 other experiments" sheetId="7" r:id="rId3"/>
    <sheet name="inst-13 Standard parameters" sheetId="2" r:id="rId4"/>
    <sheet name="inst-13 mutation 0.3" sheetId="5" r:id="rId5"/>
    <sheet name="inst-13 other experiments" sheetId="8" r:id="rId6"/>
    <sheet name="inst-16 standard parameters" sheetId="3" r:id="rId7"/>
    <sheet name="inst-16 mutation 0.3" sheetId="6" r:id="rId8"/>
    <sheet name="inst-16 other experiments" sheetId="10" r:id="rId9"/>
  </sheets>
  <externalReferences>
    <externalReference r:id="rId10"/>
    <externalReference r:id="rId11"/>
    <externalReference r:id="rId12"/>
  </externalReferenc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863" i="10" l="1"/>
  <c r="K863" i="10"/>
  <c r="J863" i="10"/>
  <c r="H863" i="10"/>
  <c r="L862" i="10"/>
  <c r="K862" i="10"/>
  <c r="J862" i="10"/>
  <c r="H862" i="10"/>
  <c r="L861" i="10"/>
  <c r="K861" i="10"/>
  <c r="J861" i="10"/>
  <c r="H861" i="10"/>
  <c r="L860" i="10"/>
  <c r="K860" i="10"/>
  <c r="J860" i="10"/>
  <c r="H860" i="10"/>
  <c r="L859" i="10"/>
  <c r="K859" i="10"/>
  <c r="J859" i="10"/>
  <c r="H859" i="10"/>
  <c r="L858" i="10"/>
  <c r="K858" i="10"/>
  <c r="J858" i="10"/>
  <c r="H858" i="10"/>
  <c r="K775" i="10"/>
  <c r="J775" i="10"/>
  <c r="H775" i="10"/>
  <c r="K774" i="10"/>
  <c r="J774" i="10"/>
  <c r="H774" i="10"/>
  <c r="K773" i="10"/>
  <c r="J773" i="10"/>
  <c r="H773" i="10"/>
  <c r="K772" i="10"/>
  <c r="J772" i="10"/>
  <c r="H772" i="10"/>
  <c r="K771" i="10"/>
  <c r="J771" i="10"/>
  <c r="H771" i="10"/>
  <c r="K770" i="10"/>
  <c r="J770" i="10"/>
  <c r="H770" i="10"/>
  <c r="K679" i="10"/>
  <c r="J679" i="10"/>
  <c r="H679" i="10"/>
  <c r="K678" i="10"/>
  <c r="J678" i="10"/>
  <c r="H678" i="10"/>
  <c r="K677" i="10"/>
  <c r="J677" i="10"/>
  <c r="H677" i="10"/>
  <c r="K676" i="10"/>
  <c r="J676" i="10"/>
  <c r="H676" i="10"/>
  <c r="K675" i="10"/>
  <c r="J675" i="10"/>
  <c r="H675" i="10"/>
  <c r="K674" i="10"/>
  <c r="J674" i="10"/>
  <c r="H674" i="10"/>
  <c r="K583" i="10"/>
  <c r="J583" i="10"/>
  <c r="H583" i="10"/>
  <c r="K582" i="10"/>
  <c r="J582" i="10"/>
  <c r="H582" i="10"/>
  <c r="K581" i="10"/>
  <c r="J581" i="10"/>
  <c r="H581" i="10"/>
  <c r="K580" i="10"/>
  <c r="J580" i="10"/>
  <c r="H580" i="10"/>
  <c r="K579" i="10"/>
  <c r="J579" i="10"/>
  <c r="H579" i="10"/>
  <c r="K578" i="10"/>
  <c r="J578" i="10"/>
  <c r="H578" i="10"/>
  <c r="K487" i="10"/>
  <c r="J487" i="10"/>
  <c r="H487" i="10"/>
  <c r="K486" i="10"/>
  <c r="J486" i="10"/>
  <c r="H486" i="10"/>
  <c r="K485" i="10"/>
  <c r="J485" i="10"/>
  <c r="H485" i="10"/>
  <c r="K484" i="10"/>
  <c r="J484" i="10"/>
  <c r="H484" i="10"/>
  <c r="K483" i="10"/>
  <c r="J483" i="10"/>
  <c r="H483" i="10"/>
  <c r="K482" i="10"/>
  <c r="J482" i="10"/>
  <c r="H482" i="10"/>
  <c r="K391" i="10"/>
  <c r="J391" i="10"/>
  <c r="H391" i="10"/>
  <c r="K390" i="10"/>
  <c r="J390" i="10"/>
  <c r="H390" i="10"/>
  <c r="K389" i="10"/>
  <c r="J389" i="10"/>
  <c r="H389" i="10"/>
  <c r="K388" i="10"/>
  <c r="J388" i="10"/>
  <c r="H388" i="10"/>
  <c r="K387" i="10"/>
  <c r="J387" i="10"/>
  <c r="H387" i="10"/>
  <c r="K386" i="10"/>
  <c r="J386" i="10"/>
  <c r="H386" i="10"/>
  <c r="K295" i="10"/>
  <c r="J295" i="10"/>
  <c r="H295" i="10"/>
  <c r="K294" i="10"/>
  <c r="J294" i="10"/>
  <c r="H294" i="10"/>
  <c r="K293" i="10"/>
  <c r="J293" i="10"/>
  <c r="H293" i="10"/>
  <c r="K292" i="10"/>
  <c r="J292" i="10"/>
  <c r="H292" i="10"/>
  <c r="K291" i="10"/>
  <c r="J291" i="10"/>
  <c r="H291" i="10"/>
  <c r="K290" i="10"/>
  <c r="J290" i="10"/>
  <c r="H290" i="10"/>
  <c r="K199" i="10"/>
  <c r="J199" i="10"/>
  <c r="H199" i="10"/>
  <c r="K198" i="10"/>
  <c r="J198" i="10"/>
  <c r="H198" i="10"/>
  <c r="K197" i="10"/>
  <c r="J197" i="10"/>
  <c r="H197" i="10"/>
  <c r="K196" i="10"/>
  <c r="J196" i="10"/>
  <c r="H196" i="10"/>
  <c r="K195" i="10"/>
  <c r="J195" i="10"/>
  <c r="H195" i="10"/>
  <c r="K194" i="10"/>
  <c r="J194" i="10"/>
  <c r="H194" i="10"/>
  <c r="K103" i="10"/>
  <c r="J103" i="10"/>
  <c r="H103" i="10"/>
  <c r="K102" i="10"/>
  <c r="J102" i="10"/>
  <c r="H102" i="10"/>
  <c r="K101" i="10"/>
  <c r="J101" i="10"/>
  <c r="H101" i="10"/>
  <c r="K100" i="10"/>
  <c r="J100" i="10"/>
  <c r="H100" i="10"/>
  <c r="K99" i="10"/>
  <c r="J99" i="10"/>
  <c r="H99" i="10"/>
  <c r="K98" i="10"/>
  <c r="J98" i="10"/>
  <c r="H98" i="10"/>
  <c r="K7" i="10"/>
  <c r="J7" i="10"/>
  <c r="H7" i="10"/>
  <c r="K6" i="10"/>
  <c r="J6" i="10"/>
  <c r="H6" i="10"/>
  <c r="K5" i="10"/>
  <c r="J5" i="10"/>
  <c r="H5" i="10"/>
  <c r="K4" i="10"/>
  <c r="J4" i="10"/>
  <c r="H4" i="10"/>
  <c r="K3" i="10"/>
  <c r="J3" i="10"/>
  <c r="H3" i="10"/>
  <c r="K2" i="10"/>
  <c r="J2" i="10"/>
  <c r="H2" i="10"/>
  <c r="M4" i="3" l="1"/>
  <c r="M5" i="3"/>
  <c r="M6" i="3"/>
  <c r="M7" i="3"/>
  <c r="M8" i="3"/>
  <c r="M9" i="3"/>
  <c r="H871" i="8"/>
  <c r="H870" i="8"/>
  <c r="H869" i="8"/>
  <c r="H868" i="8"/>
  <c r="H867" i="8"/>
  <c r="H866" i="8"/>
  <c r="K775" i="8"/>
  <c r="J775" i="8"/>
  <c r="H775" i="8"/>
  <c r="K774" i="8"/>
  <c r="J774" i="8"/>
  <c r="H774" i="8"/>
  <c r="K773" i="8"/>
  <c r="J773" i="8"/>
  <c r="H773" i="8"/>
  <c r="K772" i="8"/>
  <c r="J772" i="8"/>
  <c r="H772" i="8"/>
  <c r="K771" i="8"/>
  <c r="J771" i="8"/>
  <c r="H771" i="8"/>
  <c r="K770" i="8"/>
  <c r="J770" i="8"/>
  <c r="H770" i="8"/>
  <c r="K679" i="8"/>
  <c r="J679" i="8"/>
  <c r="H679" i="8"/>
  <c r="K678" i="8"/>
  <c r="J678" i="8"/>
  <c r="H678" i="8"/>
  <c r="K677" i="8"/>
  <c r="J677" i="8"/>
  <c r="H677" i="8"/>
  <c r="K676" i="8"/>
  <c r="J676" i="8"/>
  <c r="H676" i="8"/>
  <c r="K675" i="8"/>
  <c r="J675" i="8"/>
  <c r="H675" i="8"/>
  <c r="K674" i="8"/>
  <c r="J674" i="8"/>
  <c r="H674" i="8"/>
  <c r="K583" i="8"/>
  <c r="J583" i="8"/>
  <c r="H583" i="8"/>
  <c r="K582" i="8"/>
  <c r="J582" i="8"/>
  <c r="H582" i="8"/>
  <c r="K581" i="8"/>
  <c r="J581" i="8"/>
  <c r="H581" i="8"/>
  <c r="K580" i="8"/>
  <c r="J580" i="8"/>
  <c r="H580" i="8"/>
  <c r="K579" i="8"/>
  <c r="J579" i="8"/>
  <c r="H579" i="8"/>
  <c r="K578" i="8"/>
  <c r="J578" i="8"/>
  <c r="H578" i="8"/>
  <c r="K487" i="8"/>
  <c r="J487" i="8"/>
  <c r="H487" i="8"/>
  <c r="K486" i="8"/>
  <c r="J486" i="8"/>
  <c r="H486" i="8"/>
  <c r="K485" i="8"/>
  <c r="J485" i="8"/>
  <c r="H485" i="8"/>
  <c r="K484" i="8"/>
  <c r="J484" i="8"/>
  <c r="H484" i="8"/>
  <c r="K483" i="8"/>
  <c r="J483" i="8"/>
  <c r="H483" i="8"/>
  <c r="K482" i="8"/>
  <c r="J482" i="8"/>
  <c r="H482" i="8"/>
  <c r="K391" i="8"/>
  <c r="J391" i="8"/>
  <c r="H391" i="8"/>
  <c r="K390" i="8"/>
  <c r="J390" i="8"/>
  <c r="H390" i="8"/>
  <c r="K389" i="8"/>
  <c r="J389" i="8"/>
  <c r="H389" i="8"/>
  <c r="K388" i="8"/>
  <c r="J388" i="8"/>
  <c r="H388" i="8"/>
  <c r="K387" i="8"/>
  <c r="J387" i="8"/>
  <c r="H387" i="8"/>
  <c r="K386" i="8"/>
  <c r="J386" i="8"/>
  <c r="H386" i="8"/>
  <c r="K295" i="8"/>
  <c r="J295" i="8"/>
  <c r="H295" i="8"/>
  <c r="K294" i="8"/>
  <c r="J294" i="8"/>
  <c r="H294" i="8"/>
  <c r="K293" i="8"/>
  <c r="J293" i="8"/>
  <c r="H293" i="8"/>
  <c r="K292" i="8"/>
  <c r="J292" i="8"/>
  <c r="H292" i="8"/>
  <c r="K291" i="8"/>
  <c r="J291" i="8"/>
  <c r="H291" i="8"/>
  <c r="K290" i="8"/>
  <c r="J290" i="8"/>
  <c r="H290" i="8"/>
  <c r="K199" i="8"/>
  <c r="J199" i="8"/>
  <c r="H199" i="8"/>
  <c r="K198" i="8"/>
  <c r="J198" i="8"/>
  <c r="H198" i="8"/>
  <c r="K197" i="8"/>
  <c r="J197" i="8"/>
  <c r="H197" i="8"/>
  <c r="K196" i="8"/>
  <c r="J196" i="8"/>
  <c r="H196" i="8"/>
  <c r="K195" i="8"/>
  <c r="J195" i="8"/>
  <c r="H195" i="8"/>
  <c r="K194" i="8"/>
  <c r="J194" i="8"/>
  <c r="H194" i="8"/>
  <c r="K103" i="8"/>
  <c r="J103" i="8"/>
  <c r="H103" i="8"/>
  <c r="K102" i="8"/>
  <c r="J102" i="8"/>
  <c r="H102" i="8"/>
  <c r="K101" i="8"/>
  <c r="J101" i="8"/>
  <c r="H101" i="8"/>
  <c r="K100" i="8"/>
  <c r="J100" i="8"/>
  <c r="H100" i="8"/>
  <c r="K99" i="8"/>
  <c r="J99" i="8"/>
  <c r="H99" i="8"/>
  <c r="K98" i="8"/>
  <c r="J98" i="8"/>
  <c r="H98" i="8"/>
  <c r="K7" i="8"/>
  <c r="J7" i="8"/>
  <c r="H7" i="8"/>
  <c r="K6" i="8"/>
  <c r="J6" i="8"/>
  <c r="H6" i="8"/>
  <c r="K5" i="8"/>
  <c r="J5" i="8"/>
  <c r="H5" i="8"/>
  <c r="K4" i="8"/>
  <c r="J4" i="8"/>
  <c r="H4" i="8"/>
  <c r="K3" i="8"/>
  <c r="J3" i="8"/>
  <c r="H3" i="8"/>
  <c r="K2" i="8"/>
  <c r="J2" i="8"/>
  <c r="H2" i="8"/>
  <c r="K871" i="7"/>
  <c r="J871" i="7"/>
  <c r="H871" i="7"/>
  <c r="K870" i="7"/>
  <c r="J870" i="7"/>
  <c r="H870" i="7"/>
  <c r="K869" i="7"/>
  <c r="J869" i="7"/>
  <c r="H869" i="7"/>
  <c r="K868" i="7"/>
  <c r="J868" i="7"/>
  <c r="H868" i="7"/>
  <c r="K867" i="7"/>
  <c r="J867" i="7"/>
  <c r="H867" i="7"/>
  <c r="K866" i="7"/>
  <c r="J866" i="7"/>
  <c r="H866" i="7"/>
  <c r="K775" i="7"/>
  <c r="J775" i="7"/>
  <c r="H775" i="7"/>
  <c r="K774" i="7"/>
  <c r="J774" i="7"/>
  <c r="H774" i="7"/>
  <c r="K773" i="7"/>
  <c r="J773" i="7"/>
  <c r="H773" i="7"/>
  <c r="K772" i="7"/>
  <c r="J772" i="7"/>
  <c r="H772" i="7"/>
  <c r="K771" i="7"/>
  <c r="J771" i="7"/>
  <c r="H771" i="7"/>
  <c r="K770" i="7"/>
  <c r="J770" i="7"/>
  <c r="H770" i="7"/>
  <c r="K679" i="7"/>
  <c r="J679" i="7"/>
  <c r="H679" i="7"/>
  <c r="K678" i="7"/>
  <c r="J678" i="7"/>
  <c r="H678" i="7"/>
  <c r="K677" i="7"/>
  <c r="J677" i="7"/>
  <c r="H677" i="7"/>
  <c r="K676" i="7"/>
  <c r="J676" i="7"/>
  <c r="H676" i="7"/>
  <c r="K675" i="7"/>
  <c r="J675" i="7"/>
  <c r="H675" i="7"/>
  <c r="K674" i="7"/>
  <c r="J674" i="7"/>
  <c r="H674" i="7"/>
  <c r="K583" i="7"/>
  <c r="J583" i="7"/>
  <c r="H583" i="7"/>
  <c r="K582" i="7"/>
  <c r="J582" i="7"/>
  <c r="H582" i="7"/>
  <c r="K581" i="7"/>
  <c r="J581" i="7"/>
  <c r="H581" i="7"/>
  <c r="K580" i="7"/>
  <c r="J580" i="7"/>
  <c r="H580" i="7"/>
  <c r="K579" i="7"/>
  <c r="J579" i="7"/>
  <c r="H579" i="7"/>
  <c r="K578" i="7"/>
  <c r="J578" i="7"/>
  <c r="H578" i="7"/>
  <c r="K487" i="7"/>
  <c r="J487" i="7"/>
  <c r="H487" i="7"/>
  <c r="K486" i="7"/>
  <c r="J486" i="7"/>
  <c r="H486" i="7"/>
  <c r="K485" i="7"/>
  <c r="J485" i="7"/>
  <c r="H485" i="7"/>
  <c r="K484" i="7"/>
  <c r="J484" i="7"/>
  <c r="H484" i="7"/>
  <c r="K483" i="7"/>
  <c r="J483" i="7"/>
  <c r="H483" i="7"/>
  <c r="K482" i="7"/>
  <c r="J482" i="7"/>
  <c r="H482" i="7"/>
  <c r="K391" i="7"/>
  <c r="J391" i="7"/>
  <c r="H391" i="7"/>
  <c r="K390" i="7"/>
  <c r="J390" i="7"/>
  <c r="H390" i="7"/>
  <c r="K389" i="7"/>
  <c r="J389" i="7"/>
  <c r="H389" i="7"/>
  <c r="K388" i="7"/>
  <c r="J388" i="7"/>
  <c r="H388" i="7"/>
  <c r="K387" i="7"/>
  <c r="J387" i="7"/>
  <c r="H387" i="7"/>
  <c r="K386" i="7"/>
  <c r="J386" i="7"/>
  <c r="H386" i="7"/>
  <c r="K295" i="7"/>
  <c r="J295" i="7"/>
  <c r="H295" i="7"/>
  <c r="K294" i="7"/>
  <c r="J294" i="7"/>
  <c r="H294" i="7"/>
  <c r="K293" i="7"/>
  <c r="J293" i="7"/>
  <c r="H293" i="7"/>
  <c r="K292" i="7"/>
  <c r="J292" i="7"/>
  <c r="H292" i="7"/>
  <c r="K291" i="7"/>
  <c r="J291" i="7"/>
  <c r="H291" i="7"/>
  <c r="K290" i="7"/>
  <c r="J290" i="7"/>
  <c r="H290" i="7"/>
  <c r="K199" i="7"/>
  <c r="J199" i="7"/>
  <c r="H199" i="7"/>
  <c r="K198" i="7"/>
  <c r="J198" i="7"/>
  <c r="H198" i="7"/>
  <c r="K197" i="7"/>
  <c r="J197" i="7"/>
  <c r="H197" i="7"/>
  <c r="K196" i="7"/>
  <c r="J196" i="7"/>
  <c r="H196" i="7"/>
  <c r="K195" i="7"/>
  <c r="J195" i="7"/>
  <c r="H195" i="7"/>
  <c r="K194" i="7"/>
  <c r="J194" i="7"/>
  <c r="H194" i="7"/>
  <c r="K103" i="7"/>
  <c r="J103" i="7"/>
  <c r="H103" i="7"/>
  <c r="K102" i="7"/>
  <c r="J102" i="7"/>
  <c r="H102" i="7"/>
  <c r="K101" i="7"/>
  <c r="J101" i="7"/>
  <c r="H101" i="7"/>
  <c r="K100" i="7"/>
  <c r="J100" i="7"/>
  <c r="H100" i="7"/>
  <c r="K99" i="7"/>
  <c r="J99" i="7"/>
  <c r="H99" i="7"/>
  <c r="K98" i="7"/>
  <c r="J98" i="7"/>
  <c r="H98" i="7"/>
  <c r="K7" i="7"/>
  <c r="J7" i="7"/>
  <c r="H7" i="7"/>
  <c r="K6" i="7"/>
  <c r="J6" i="7"/>
  <c r="H6" i="7"/>
  <c r="K5" i="7"/>
  <c r="J5" i="7"/>
  <c r="H5" i="7"/>
  <c r="K4" i="7"/>
  <c r="J4" i="7"/>
  <c r="H4" i="7"/>
  <c r="K3" i="7"/>
  <c r="J3" i="7"/>
  <c r="H3" i="7"/>
  <c r="K2" i="7"/>
  <c r="J2" i="7"/>
  <c r="H2" i="7"/>
  <c r="G36" i="6" l="1"/>
  <c r="H36" i="6" s="1"/>
  <c r="G35" i="6"/>
  <c r="H35" i="6" s="1"/>
  <c r="G34" i="6"/>
  <c r="H34" i="6" s="1"/>
  <c r="G30" i="6"/>
  <c r="H30" i="6" s="1"/>
  <c r="G29" i="6"/>
  <c r="H29" i="6" s="1"/>
  <c r="G28" i="6"/>
  <c r="H28" i="6" s="1"/>
  <c r="G24" i="6"/>
  <c r="H24" i="6" s="1"/>
  <c r="G23" i="6"/>
  <c r="H23" i="6" s="1"/>
  <c r="G22" i="6"/>
  <c r="H22" i="6" s="1"/>
  <c r="G18" i="6"/>
  <c r="H18" i="6" s="1"/>
  <c r="G17" i="6"/>
  <c r="H17" i="6" s="1"/>
  <c r="G16" i="6"/>
  <c r="H16" i="6" s="1"/>
  <c r="G12" i="6"/>
  <c r="H12" i="6" s="1"/>
  <c r="G11" i="6"/>
  <c r="H11" i="6" s="1"/>
  <c r="G10" i="6"/>
  <c r="H10" i="6" s="1"/>
  <c r="M9" i="6"/>
  <c r="N9" i="6" s="1"/>
  <c r="L9" i="6"/>
  <c r="K9" i="6"/>
  <c r="M8" i="6"/>
  <c r="L8" i="6"/>
  <c r="N8" i="6" s="1"/>
  <c r="K8" i="6"/>
  <c r="M7" i="6"/>
  <c r="N7" i="6" s="1"/>
  <c r="L7" i="6"/>
  <c r="K7" i="6"/>
  <c r="M6" i="6"/>
  <c r="L6" i="6"/>
  <c r="N6" i="6" s="1"/>
  <c r="K6" i="6"/>
  <c r="G6" i="6"/>
  <c r="H6" i="6" s="1"/>
  <c r="M5" i="6"/>
  <c r="L5" i="6"/>
  <c r="L12" i="6" s="1"/>
  <c r="K5" i="6"/>
  <c r="G5" i="6"/>
  <c r="H5" i="6" s="1"/>
  <c r="M4" i="6"/>
  <c r="M12" i="6" s="1"/>
  <c r="L4" i="6"/>
  <c r="K4" i="6"/>
  <c r="G4" i="6"/>
  <c r="H4" i="6" s="1"/>
  <c r="G36" i="5"/>
  <c r="H36" i="5" s="1"/>
  <c r="G35" i="5"/>
  <c r="H35" i="5" s="1"/>
  <c r="G34" i="5"/>
  <c r="H34" i="5" s="1"/>
  <c r="G30" i="5"/>
  <c r="H30" i="5" s="1"/>
  <c r="G29" i="5"/>
  <c r="H29" i="5" s="1"/>
  <c r="G28" i="5"/>
  <c r="H28" i="5" s="1"/>
  <c r="G24" i="5"/>
  <c r="H24" i="5" s="1"/>
  <c r="G23" i="5"/>
  <c r="H23" i="5" s="1"/>
  <c r="G22" i="5"/>
  <c r="H22" i="5" s="1"/>
  <c r="G18" i="5"/>
  <c r="H18" i="5" s="1"/>
  <c r="G17" i="5"/>
  <c r="H17" i="5" s="1"/>
  <c r="G16" i="5"/>
  <c r="H16" i="5" s="1"/>
  <c r="G12" i="5"/>
  <c r="H12" i="5" s="1"/>
  <c r="G11" i="5"/>
  <c r="H11" i="5" s="1"/>
  <c r="G10" i="5"/>
  <c r="H10" i="5" s="1"/>
  <c r="M9" i="5"/>
  <c r="L9" i="5"/>
  <c r="K9" i="5"/>
  <c r="M8" i="5"/>
  <c r="L8" i="5"/>
  <c r="K8" i="5"/>
  <c r="M7" i="5"/>
  <c r="L7" i="5"/>
  <c r="K7" i="5"/>
  <c r="M6" i="5"/>
  <c r="L6" i="5"/>
  <c r="K6" i="5"/>
  <c r="G6" i="5"/>
  <c r="H6" i="5" s="1"/>
  <c r="M5" i="5"/>
  <c r="L5" i="5"/>
  <c r="K5" i="5"/>
  <c r="G5" i="5"/>
  <c r="H5" i="5" s="1"/>
  <c r="M4" i="5"/>
  <c r="L4" i="5"/>
  <c r="K4" i="5"/>
  <c r="G4" i="5"/>
  <c r="H4" i="5" s="1"/>
  <c r="G16" i="4"/>
  <c r="H16" i="4" s="1"/>
  <c r="G36" i="4"/>
  <c r="H36" i="4" s="1"/>
  <c r="G35" i="4"/>
  <c r="H35" i="4" s="1"/>
  <c r="G34" i="4"/>
  <c r="H34" i="4" s="1"/>
  <c r="G30" i="4"/>
  <c r="H30" i="4" s="1"/>
  <c r="H29" i="4"/>
  <c r="G29" i="4"/>
  <c r="G28" i="4"/>
  <c r="H28" i="4" s="1"/>
  <c r="G24" i="4"/>
  <c r="H24" i="4" s="1"/>
  <c r="G23" i="4"/>
  <c r="H23" i="4" s="1"/>
  <c r="G22" i="4"/>
  <c r="H22" i="4" s="1"/>
  <c r="G18" i="4"/>
  <c r="H18" i="4" s="1"/>
  <c r="G17" i="4"/>
  <c r="H17" i="4" s="1"/>
  <c r="G12" i="4"/>
  <c r="H12" i="4" s="1"/>
  <c r="G11" i="4"/>
  <c r="H11" i="4" s="1"/>
  <c r="G10" i="4"/>
  <c r="H10" i="4" s="1"/>
  <c r="M9" i="4"/>
  <c r="L9" i="4"/>
  <c r="K9" i="4"/>
  <c r="M8" i="4"/>
  <c r="L8" i="4"/>
  <c r="K8" i="4"/>
  <c r="M7" i="4"/>
  <c r="L7" i="4"/>
  <c r="N7" i="4" s="1"/>
  <c r="K7" i="4"/>
  <c r="M6" i="4"/>
  <c r="L6" i="4"/>
  <c r="K6" i="4"/>
  <c r="G6" i="4"/>
  <c r="H6" i="4" s="1"/>
  <c r="M5" i="4"/>
  <c r="L5" i="4"/>
  <c r="K5" i="4"/>
  <c r="G5" i="4"/>
  <c r="H5" i="4" s="1"/>
  <c r="M4" i="4"/>
  <c r="L4" i="4"/>
  <c r="K4" i="4"/>
  <c r="G4" i="4"/>
  <c r="H4" i="4" s="1"/>
  <c r="L4" i="1"/>
  <c r="N4" i="1" s="1"/>
  <c r="K9" i="3"/>
  <c r="K8" i="3"/>
  <c r="K7" i="3"/>
  <c r="K6" i="3"/>
  <c r="K5" i="3"/>
  <c r="K4" i="3"/>
  <c r="K9" i="2"/>
  <c r="K8" i="2"/>
  <c r="K7" i="2"/>
  <c r="K6" i="2"/>
  <c r="K5" i="2"/>
  <c r="K4" i="2"/>
  <c r="G36" i="3"/>
  <c r="H36" i="3" s="1"/>
  <c r="G35" i="3"/>
  <c r="H35" i="3" s="1"/>
  <c r="G34" i="3"/>
  <c r="H34" i="3" s="1"/>
  <c r="G30" i="3"/>
  <c r="H30" i="3" s="1"/>
  <c r="G29" i="3"/>
  <c r="H29" i="3" s="1"/>
  <c r="G28" i="3"/>
  <c r="H28" i="3" s="1"/>
  <c r="G24" i="3"/>
  <c r="H24" i="3" s="1"/>
  <c r="G23" i="3"/>
  <c r="H23" i="3" s="1"/>
  <c r="G22" i="3"/>
  <c r="H22" i="3" s="1"/>
  <c r="G18" i="3"/>
  <c r="H18" i="3" s="1"/>
  <c r="G17" i="3"/>
  <c r="H17" i="3" s="1"/>
  <c r="G16" i="3"/>
  <c r="H16" i="3" s="1"/>
  <c r="G12" i="3"/>
  <c r="H12" i="3" s="1"/>
  <c r="G11" i="3"/>
  <c r="H11" i="3" s="1"/>
  <c r="G10" i="3"/>
  <c r="H10" i="3" s="1"/>
  <c r="L9" i="3"/>
  <c r="L8" i="3"/>
  <c r="L7" i="3"/>
  <c r="L6" i="3"/>
  <c r="G6" i="3"/>
  <c r="H6" i="3" s="1"/>
  <c r="L5" i="3"/>
  <c r="G5" i="3"/>
  <c r="H5" i="3" s="1"/>
  <c r="L4" i="3"/>
  <c r="G4" i="3"/>
  <c r="H4" i="3" s="1"/>
  <c r="G6" i="2"/>
  <c r="H6" i="2" s="1"/>
  <c r="M9" i="2"/>
  <c r="L9" i="2"/>
  <c r="M8" i="2"/>
  <c r="L8" i="2"/>
  <c r="N8" i="2" s="1"/>
  <c r="M7" i="2"/>
  <c r="L7" i="2"/>
  <c r="M6" i="2"/>
  <c r="L6" i="2"/>
  <c r="M5" i="2"/>
  <c r="L5" i="2"/>
  <c r="M4" i="2"/>
  <c r="L4" i="2"/>
  <c r="G36" i="2"/>
  <c r="H36" i="2" s="1"/>
  <c r="G35" i="2"/>
  <c r="H35" i="2" s="1"/>
  <c r="G34" i="2"/>
  <c r="H34" i="2" s="1"/>
  <c r="G30" i="2"/>
  <c r="H30" i="2" s="1"/>
  <c r="G29" i="2"/>
  <c r="H29" i="2" s="1"/>
  <c r="G28" i="2"/>
  <c r="H28" i="2" s="1"/>
  <c r="G24" i="2"/>
  <c r="H24" i="2" s="1"/>
  <c r="G23" i="2"/>
  <c r="H23" i="2" s="1"/>
  <c r="G22" i="2"/>
  <c r="H22" i="2" s="1"/>
  <c r="G18" i="2"/>
  <c r="H18" i="2" s="1"/>
  <c r="G17" i="2"/>
  <c r="H17" i="2" s="1"/>
  <c r="G16" i="2"/>
  <c r="H16" i="2" s="1"/>
  <c r="G12" i="2"/>
  <c r="H12" i="2" s="1"/>
  <c r="G11" i="2"/>
  <c r="H11" i="2" s="1"/>
  <c r="G10" i="2"/>
  <c r="H10" i="2" s="1"/>
  <c r="G5" i="2"/>
  <c r="H5" i="2" s="1"/>
  <c r="G4" i="2"/>
  <c r="H4" i="2" s="1"/>
  <c r="M12" i="2"/>
  <c r="M12" i="1"/>
  <c r="L12" i="1"/>
  <c r="N5" i="1"/>
  <c r="N6" i="1"/>
  <c r="N7" i="1"/>
  <c r="N8" i="1"/>
  <c r="N9" i="1"/>
  <c r="M4" i="1"/>
  <c r="M5" i="1"/>
  <c r="M6" i="1"/>
  <c r="M7" i="1"/>
  <c r="M8" i="1"/>
  <c r="M9" i="1"/>
  <c r="L9" i="1"/>
  <c r="L8" i="1"/>
  <c r="L7" i="1"/>
  <c r="L6" i="1"/>
  <c r="L5" i="1"/>
  <c r="K9" i="1"/>
  <c r="K8" i="1"/>
  <c r="K7" i="1"/>
  <c r="K6" i="1"/>
  <c r="K5" i="1"/>
  <c r="K4" i="1"/>
  <c r="G34" i="1"/>
  <c r="H34" i="1" s="1"/>
  <c r="G36" i="1"/>
  <c r="H36" i="1" s="1"/>
  <c r="G35" i="1"/>
  <c r="H35" i="1" s="1"/>
  <c r="G30" i="1"/>
  <c r="H30" i="1" s="1"/>
  <c r="G29" i="1"/>
  <c r="H29" i="1" s="1"/>
  <c r="G28" i="1"/>
  <c r="H28" i="1" s="1"/>
  <c r="G22" i="1"/>
  <c r="H22" i="1" s="1"/>
  <c r="G16" i="1"/>
  <c r="H16" i="1" s="1"/>
  <c r="G24" i="1"/>
  <c r="H24" i="1" s="1"/>
  <c r="G23" i="1"/>
  <c r="H23" i="1" s="1"/>
  <c r="G18" i="1"/>
  <c r="H18" i="1" s="1"/>
  <c r="G17" i="1"/>
  <c r="H17" i="1" s="1"/>
  <c r="G12" i="1"/>
  <c r="H12" i="1" s="1"/>
  <c r="G11" i="1"/>
  <c r="H11" i="1" s="1"/>
  <c r="G10" i="1"/>
  <c r="H10" i="1" s="1"/>
  <c r="H4" i="1"/>
  <c r="G5" i="1"/>
  <c r="H5" i="1" s="1"/>
  <c r="G6" i="1"/>
  <c r="H6" i="1" s="1"/>
  <c r="G4" i="1"/>
  <c r="N5" i="6" l="1"/>
  <c r="N4" i="6"/>
  <c r="N8" i="5"/>
  <c r="N7" i="5"/>
  <c r="N6" i="5"/>
  <c r="N5" i="5"/>
  <c r="N4" i="5"/>
  <c r="N9" i="5"/>
  <c r="M12" i="5"/>
  <c r="L12" i="5"/>
  <c r="N9" i="4"/>
  <c r="N8" i="4"/>
  <c r="N6" i="4"/>
  <c r="N5" i="4"/>
  <c r="N4" i="4"/>
  <c r="M12" i="4"/>
  <c r="L12" i="4"/>
  <c r="N9" i="3"/>
  <c r="N7" i="3"/>
  <c r="N6" i="3"/>
  <c r="N5" i="3"/>
  <c r="N8" i="3"/>
  <c r="L12" i="3"/>
  <c r="M12" i="3"/>
  <c r="N4" i="3"/>
  <c r="N9" i="2"/>
  <c r="N7" i="2"/>
  <c r="N6" i="2"/>
  <c r="N5" i="2"/>
  <c r="N4" i="2"/>
  <c r="L12" i="2"/>
</calcChain>
</file>

<file path=xl/sharedStrings.xml><?xml version="1.0" encoding="utf-8"?>
<sst xmlns="http://schemas.openxmlformats.org/spreadsheetml/2006/main" count="5252" uniqueCount="45">
  <si>
    <t>Configuration</t>
  </si>
  <si>
    <t>Iteration</t>
  </si>
  <si>
    <t>Execution Time (s)</t>
  </si>
  <si>
    <t>Initial Best</t>
  </si>
  <si>
    <t>Best result</t>
  </si>
  <si>
    <t>Improvement (unit)</t>
  </si>
  <si>
    <t>Improvement (%)</t>
  </si>
  <si>
    <t>Best found at</t>
  </si>
  <si>
    <t>Tryouts</t>
  </si>
  <si>
    <t>Configuration 1</t>
  </si>
  <si>
    <t>Configuration 2</t>
  </si>
  <si>
    <t>Configuration 3</t>
  </si>
  <si>
    <t>Configuration 4</t>
  </si>
  <si>
    <t>Configuration 6</t>
  </si>
  <si>
    <t>Configuration 5</t>
  </si>
  <si>
    <t>Mutation rate: 0.1; Population: 100; Iterations: 300</t>
  </si>
  <si>
    <t>Exec time Avg (s)</t>
  </si>
  <si>
    <t>Initial Best Avg</t>
  </si>
  <si>
    <t>Improvement Avg (%)</t>
  </si>
  <si>
    <t>Best Result Avg</t>
  </si>
  <si>
    <t>Config no.</t>
  </si>
  <si>
    <t>min by avg</t>
  </si>
  <si>
    <t>Mutation rate: 0.3; Population: 100; Iterations: 300</t>
  </si>
  <si>
    <t xml:space="preserve"> 300 iterations</t>
  </si>
  <si>
    <t xml:space="preserve"> population 100</t>
  </si>
  <si>
    <t xml:space="preserve"> mutation rate 0.3</t>
  </si>
  <si>
    <t>Average Result</t>
  </si>
  <si>
    <t>Iterations</t>
  </si>
  <si>
    <t>Avg Improvement(%)</t>
  </si>
  <si>
    <t>Average Execution Time (s)</t>
  </si>
  <si>
    <t xml:space="preserve"> Exec Time</t>
  </si>
  <si>
    <t>Improvement(%)</t>
  </si>
  <si>
    <t>pop100 mut 0.5</t>
  </si>
  <si>
    <t xml:space="preserve"> mutation rate 0.5</t>
  </si>
  <si>
    <t>pop100 mut 0.7</t>
  </si>
  <si>
    <t xml:space="preserve"> mutation rate 0.7</t>
  </si>
  <si>
    <t>pop150 0.1</t>
  </si>
  <si>
    <t xml:space="preserve"> population 150</t>
  </si>
  <si>
    <t xml:space="preserve"> mutation rate 0.1</t>
  </si>
  <si>
    <t>pop150 0.3</t>
  </si>
  <si>
    <t>pop150 mut0.5</t>
  </si>
  <si>
    <t>pop150 mut0.7</t>
  </si>
  <si>
    <t xml:space="preserve"> population 50</t>
  </si>
  <si>
    <t>pop 100 mut 0.1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</si>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</sst>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3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  <xf numFmtId="2" fontId="1" fillId="0" borderId="0" xfId="0" applyNumberFormat="1" applyFont="1" applyAlignment="1">
      <alignment vertical="center"/>
    </xf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Best result per configuration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Best Result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'inst-0 Standard parameters'!$M$4:$M$9</c:f>
              <c:numCache>
                <c:formatCode>General</c:formatCode>
                <c:ptCount val="6"/>
                <c:pt idx="0">
                  <c:v>22250343.243535299</c:v>
                </c:pt>
                <c:pt idx="1">
                  <c:v>22198510.721295234</c:v>
                </c:pt>
                <c:pt idx="2">
                  <c:v>22150924.051368836</c:v>
                </c:pt>
                <c:pt idx="3">
                  <c:v>22550958.0272259</c:v>
                </c:pt>
                <c:pt idx="4">
                  <c:v>21834283.973744366</c:v>
                </c:pt>
                <c:pt idx="5">
                  <c:v>22610365.997942898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02-4602-8814-532514C12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3779072"/>
        <c:axId val="517577976"/>
      </c:barChart>
      <c:catAx>
        <c:axId val="523779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Configuration Number</a:t>
                </a:r>
              </a:p>
            </c:rich>
          </c:tx>
          <c:layout>
            <c:manualLayout>
              <c:xMode val="edge"/>
              <c:yMode val="edge"/>
              <c:x val="0.44387908284397193"/>
              <c:y val="0.901991452037496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77976"/>
        <c:crosses val="autoZero"/>
        <c:auto val="1"/>
        <c:lblAlgn val="ctr"/>
        <c:lblOffset val="100"/>
        <c:noMultiLvlLbl val="0"/>
      </c:catAx>
      <c:valAx>
        <c:axId val="51757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77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Fitness variation by mutation rate - population of 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Mutation 0.1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'[2]inst-13-results-best'!$H$866:$H$871</c:f>
              <c:numCache>
                <c:formatCode>General</c:formatCode>
                <c:ptCount val="6"/>
                <c:pt idx="0">
                  <c:v>115053469.795478</c:v>
                </c:pt>
                <c:pt idx="1">
                  <c:v>112059784.64854801</c:v>
                </c:pt>
                <c:pt idx="2">
                  <c:v>111693475.40563849</c:v>
                </c:pt>
                <c:pt idx="3">
                  <c:v>112626762.22037899</c:v>
                </c:pt>
                <c:pt idx="4">
                  <c:v>113756843.512169</c:v>
                </c:pt>
                <c:pt idx="5">
                  <c:v>115638252.49122199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3-48E5-A5F2-37D50D0E0D2D}"/>
            </c:ext>
          </c:extLst>
        </c:ser>
        <c:ser>
          <c:idx val="1"/>
          <c:order val="1"/>
          <c:tx>
            <c:v>Mutation 0.3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'[2]inst-13-results-best'!$H$674:$H$679</c:f>
              <c:numCache>
                <c:formatCode>General</c:formatCode>
                <c:ptCount val="6"/>
                <c:pt idx="0">
                  <c:v>107934387.76060875</c:v>
                </c:pt>
                <c:pt idx="1">
                  <c:v>109350580.30304201</c:v>
                </c:pt>
                <c:pt idx="2">
                  <c:v>108064416.301716</c:v>
                </c:pt>
                <c:pt idx="3">
                  <c:v>109558584.63068976</c:v>
                </c:pt>
                <c:pt idx="4">
                  <c:v>107810250.51583949</c:v>
                </c:pt>
                <c:pt idx="5">
                  <c:v>109322117.13441825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3-48E5-A5F2-37D50D0E0D2D}"/>
            </c:ext>
          </c:extLst>
        </c:ser>
        <c:ser>
          <c:idx val="2"/>
          <c:order val="2"/>
          <c:tx>
            <c:v>Mutation 0.5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'[2]inst-13-results-best'!$H$770:$H$775</c:f>
              <c:numCache>
                <c:formatCode>General</c:formatCode>
                <c:ptCount val="6"/>
                <c:pt idx="0">
                  <c:v>107447653.28828074</c:v>
                </c:pt>
                <c:pt idx="1">
                  <c:v>107921469.30288525</c:v>
                </c:pt>
                <c:pt idx="2">
                  <c:v>107714613.49678175</c:v>
                </c:pt>
                <c:pt idx="3">
                  <c:v>105740872.90515575</c:v>
                </c:pt>
                <c:pt idx="4">
                  <c:v>106799082.67071176</c:v>
                </c:pt>
                <c:pt idx="5">
                  <c:v>109690772.2947965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73-48E5-A5F2-37D50D0E0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576992"/>
        <c:axId val="283626344"/>
      </c:lineChart>
      <c:catAx>
        <c:axId val="51757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Configuration number</a:t>
                </a:r>
              </a:p>
            </c:rich>
          </c:tx>
          <c:layout>
            <c:manualLayout>
              <c:xMode val="edge"/>
              <c:yMode val="edge"/>
              <c:x val="0.37625611675074538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626344"/>
        <c:crosses val="autoZero"/>
        <c:auto val="1"/>
        <c:lblAlgn val="ctr"/>
        <c:lblOffset val="100"/>
        <c:noMultiLvlLbl val="0"/>
      </c:catAx>
      <c:valAx>
        <c:axId val="28362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7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Fitness variation by mutation rate -population of 150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Mutation 0.1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'[2]inst-13-results-best'!$H$290:$H$295</c:f>
              <c:numCache>
                <c:formatCode>General</c:formatCode>
                <c:ptCount val="6"/>
                <c:pt idx="0">
                  <c:v>110847882.78048499</c:v>
                </c:pt>
                <c:pt idx="1">
                  <c:v>110094850.77130175</c:v>
                </c:pt>
                <c:pt idx="2">
                  <c:v>109146786.2180175</c:v>
                </c:pt>
                <c:pt idx="3">
                  <c:v>110156904.08488676</c:v>
                </c:pt>
                <c:pt idx="4">
                  <c:v>110913612.762466</c:v>
                </c:pt>
                <c:pt idx="5">
                  <c:v>109520346.570493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1A-4F2A-A84F-5B473EB7992B}"/>
            </c:ext>
          </c:extLst>
        </c:ser>
        <c:ser>
          <c:idx val="1"/>
          <c:order val="1"/>
          <c:tx>
            <c:v>Mutation 0.3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'[2]inst-13-results-best'!$H$386:$H$391</c:f>
              <c:numCache>
                <c:formatCode>General</c:formatCode>
                <c:ptCount val="6"/>
                <c:pt idx="0">
                  <c:v>108145838.294092</c:v>
                </c:pt>
                <c:pt idx="1">
                  <c:v>108777424.44800101</c:v>
                </c:pt>
                <c:pt idx="2">
                  <c:v>108664381.84021899</c:v>
                </c:pt>
                <c:pt idx="3">
                  <c:v>108820780.43737225</c:v>
                </c:pt>
                <c:pt idx="4">
                  <c:v>108405635.5861965</c:v>
                </c:pt>
                <c:pt idx="5">
                  <c:v>109060437.9733315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1A-4F2A-A84F-5B473EB7992B}"/>
            </c:ext>
          </c:extLst>
        </c:ser>
        <c:ser>
          <c:idx val="2"/>
          <c:order val="2"/>
          <c:tx>
            <c:v>Mutation 0.5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'[2]inst-13-results-best'!$H$482:$H$487</c:f>
              <c:numCache>
                <c:formatCode>General</c:formatCode>
                <c:ptCount val="6"/>
                <c:pt idx="0">
                  <c:v>107139454.69585851</c:v>
                </c:pt>
                <c:pt idx="1">
                  <c:v>107049950.1179135</c:v>
                </c:pt>
                <c:pt idx="2">
                  <c:v>107251589.96771725</c:v>
                </c:pt>
                <c:pt idx="3">
                  <c:v>108098839.62286076</c:v>
                </c:pt>
                <c:pt idx="4">
                  <c:v>107569024.7589405</c:v>
                </c:pt>
                <c:pt idx="5">
                  <c:v>106305209.18842626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1A-4F2A-A84F-5B473EB7992B}"/>
            </c:ext>
          </c:extLst>
        </c:ser>
        <c:ser>
          <c:idx val="3"/>
          <c:order val="3"/>
          <c:tx>
            <c:v>Mutation 0.7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'[2]inst-13-results-best'!$H$578:$H$583</c:f>
              <c:numCache>
                <c:formatCode>General</c:formatCode>
                <c:ptCount val="6"/>
                <c:pt idx="0">
                  <c:v>106621299.51615626</c:v>
                </c:pt>
                <c:pt idx="1">
                  <c:v>107635211.52321425</c:v>
                </c:pt>
                <c:pt idx="2">
                  <c:v>106526544.77531725</c:v>
                </c:pt>
                <c:pt idx="3">
                  <c:v>101907025.62971556</c:v>
                </c:pt>
                <c:pt idx="4">
                  <c:v>107466835.8814465</c:v>
                </c:pt>
                <c:pt idx="5">
                  <c:v>107136040.18404076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1A-4F2A-A84F-5B473EB79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926856"/>
        <c:axId val="282909768"/>
      </c:lineChart>
      <c:catAx>
        <c:axId val="281926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Configuration</a:t>
                </a:r>
                <a:r>
                  <a:rPr lang="en-GB" baseline="0"/>
                  <a:t> Number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0761839552664614"/>
              <c:y val="0.80894974181639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909768"/>
        <c:crosses val="autoZero"/>
        <c:auto val="1"/>
        <c:lblAlgn val="ctr"/>
        <c:lblOffset val="100"/>
        <c:noMultiLvlLbl val="0"/>
      </c:catAx>
      <c:valAx>
        <c:axId val="28290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92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Best result per configuration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'inst-13 other experiments'!$P$3:$P$8</c:f>
              <c:numCache>
                <c:formatCode>General</c:formatCode>
                <c:ptCount val="6"/>
                <c:pt idx="0">
                  <c:v>110798669.88398166</c:v>
                </c:pt>
                <c:pt idx="1">
                  <c:v>109598686.66173701</c:v>
                </c:pt>
                <c:pt idx="2">
                  <c:v>109504989.49709034</c:v>
                </c:pt>
                <c:pt idx="3">
                  <c:v>111258623.33093368</c:v>
                </c:pt>
                <c:pt idx="4">
                  <c:v>110001163.93119501</c:v>
                </c:pt>
                <c:pt idx="5">
                  <c:v>112028443.22651799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EC-4DBD-A16E-89B9429EC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3779072"/>
        <c:axId val="517577976"/>
      </c:barChart>
      <c:catAx>
        <c:axId val="523779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Configuration Number</a:t>
                </a:r>
              </a:p>
            </c:rich>
          </c:tx>
          <c:layout>
            <c:manualLayout>
              <c:xMode val="edge"/>
              <c:yMode val="edge"/>
              <c:x val="0.44387908284397193"/>
              <c:y val="0.901991452037496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77976"/>
        <c:crosses val="autoZero"/>
        <c:auto val="1"/>
        <c:lblAlgn val="ctr"/>
        <c:lblOffset val="100"/>
        <c:noMultiLvlLbl val="0"/>
      </c:catAx>
      <c:valAx>
        <c:axId val="51757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77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Execution time variation by mutation rate - population of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Mutation 0.1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'inst-13 other experiments'!$N$3:$N$8</c:f>
              <c:numCache>
                <c:formatCode>General</c:formatCode>
                <c:ptCount val="6"/>
                <c:pt idx="0">
                  <c:v>254.66666666666666</c:v>
                </c:pt>
                <c:pt idx="1">
                  <c:v>96.333333333333329</c:v>
                </c:pt>
                <c:pt idx="2">
                  <c:v>257.33333333333331</c:v>
                </c:pt>
                <c:pt idx="3">
                  <c:v>105.66666666666667</c:v>
                </c:pt>
                <c:pt idx="4">
                  <c:v>103.33333333333333</c:v>
                </c:pt>
                <c:pt idx="5">
                  <c:v>257.33333333333331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AB-49B3-B8D0-3B3597F71871}"/>
            </c:ext>
          </c:extLst>
        </c:ser>
        <c:ser>
          <c:idx val="0"/>
          <c:order val="1"/>
          <c:tx>
            <c:v>Mutation 0.3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'inst-13 other experiments'!$K$2:$K$7</c:f>
              <c:numCache>
                <c:formatCode>General</c:formatCode>
                <c:ptCount val="6"/>
                <c:pt idx="0">
                  <c:v>315</c:v>
                </c:pt>
                <c:pt idx="1">
                  <c:v>117.75</c:v>
                </c:pt>
                <c:pt idx="2">
                  <c:v>316</c:v>
                </c:pt>
                <c:pt idx="3">
                  <c:v>124.75</c:v>
                </c:pt>
                <c:pt idx="4">
                  <c:v>266.25</c:v>
                </c:pt>
                <c:pt idx="5">
                  <c:v>318.75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AB-49B3-B8D0-3B3597F71871}"/>
            </c:ext>
          </c:extLst>
        </c:ser>
        <c:ser>
          <c:idx val="2"/>
          <c:order val="2"/>
          <c:tx>
            <c:v>Mutation 0.5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'inst-13 other experiments'!$K$98:$K$103</c:f>
              <c:numCache>
                <c:formatCode>General</c:formatCode>
                <c:ptCount val="6"/>
                <c:pt idx="0">
                  <c:v>316.75</c:v>
                </c:pt>
                <c:pt idx="1">
                  <c:v>129.25</c:v>
                </c:pt>
                <c:pt idx="2">
                  <c:v>326.5</c:v>
                </c:pt>
                <c:pt idx="3">
                  <c:v>137.75</c:v>
                </c:pt>
                <c:pt idx="4">
                  <c:v>271</c:v>
                </c:pt>
                <c:pt idx="5">
                  <c:v>320.5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AB-49B3-B8D0-3B3597F71871}"/>
            </c:ext>
          </c:extLst>
        </c:ser>
        <c:ser>
          <c:idx val="3"/>
          <c:order val="3"/>
          <c:tx>
            <c:v>Mutation 0.7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'inst-13 other experiments'!$K$194:$K$199</c:f>
              <c:numCache>
                <c:formatCode>General</c:formatCode>
                <c:ptCount val="6"/>
                <c:pt idx="0">
                  <c:v>322.25</c:v>
                </c:pt>
                <c:pt idx="1">
                  <c:v>132.5</c:v>
                </c:pt>
                <c:pt idx="2">
                  <c:v>329.5</c:v>
                </c:pt>
                <c:pt idx="3">
                  <c:v>141</c:v>
                </c:pt>
                <c:pt idx="4">
                  <c:v>272.5</c:v>
                </c:pt>
                <c:pt idx="5">
                  <c:v>330.5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AB-49B3-B8D0-3B3597F71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316776"/>
        <c:axId val="587318744"/>
      </c:lineChart>
      <c:catAx>
        <c:axId val="58731677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Configuration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318744"/>
        <c:crosses val="autoZero"/>
        <c:auto val="1"/>
        <c:lblAlgn val="ctr"/>
        <c:lblOffset val="100"/>
        <c:noMultiLvlLbl val="0"/>
      </c:catAx>
      <c:valAx>
        <c:axId val="58731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31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Best result per configuration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Best Result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'inst-16 standard parameters'!$M$4:$M$9</c:f>
              <c:numCache>
                <c:formatCode>General</c:formatCode>
                <c:ptCount val="6"/>
                <c:pt idx="0">
                  <c:v>104566358.93485333</c:v>
                </c:pt>
                <c:pt idx="1">
                  <c:v>105965383.12593466</c:v>
                </c:pt>
                <c:pt idx="2">
                  <c:v>104568392.31231767</c:v>
                </c:pt>
                <c:pt idx="3">
                  <c:v>109444593.84166966</c:v>
                </c:pt>
                <c:pt idx="4">
                  <c:v>106505926.29959767</c:v>
                </c:pt>
                <c:pt idx="5">
                  <c:v>108997767.26483066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AE-4629-8767-865431DFA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3779072"/>
        <c:axId val="517577976"/>
      </c:barChart>
      <c:catAx>
        <c:axId val="523779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Configuration Number</a:t>
                </a:r>
              </a:p>
            </c:rich>
          </c:tx>
          <c:layout>
            <c:manualLayout>
              <c:xMode val="edge"/>
              <c:yMode val="edge"/>
              <c:x val="0.44387908284397193"/>
              <c:y val="0.901991452037496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77976"/>
        <c:crosses val="autoZero"/>
        <c:auto val="1"/>
        <c:lblAlgn val="ctr"/>
        <c:lblOffset val="100"/>
        <c:noMultiLvlLbl val="0"/>
      </c:catAx>
      <c:valAx>
        <c:axId val="51757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77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'inst-16 mutation 0.3'!$K$4:$K$9</c:f>
              <c:numCache>
                <c:formatCode>0.00</c:formatCode>
                <c:ptCount val="6"/>
                <c:pt idx="0">
                  <c:v>87.666666666666671</c:v>
                </c:pt>
                <c:pt idx="1">
                  <c:v>35</c:v>
                </c:pt>
                <c:pt idx="2">
                  <c:v>92.333333333333329</c:v>
                </c:pt>
                <c:pt idx="3">
                  <c:v>38</c:v>
                </c:pt>
                <c:pt idx="4">
                  <c:v>36.333333333333336</c:v>
                </c:pt>
                <c:pt idx="5">
                  <c:v>87.666666666666671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5C-4FED-8A28-23EE275CE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61405144"/>
        <c:axId val="561399568"/>
      </c:barChart>
      <c:catAx>
        <c:axId val="561405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Configuration</a:t>
                </a:r>
                <a:r>
                  <a:rPr lang="en-GB" baseline="0"/>
                  <a:t> Number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38081237099861687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99568"/>
        <c:crosses val="autoZero"/>
        <c:auto val="1"/>
        <c:lblAlgn val="ctr"/>
        <c:lblOffset val="100"/>
        <c:noMultiLvlLbl val="0"/>
      </c:catAx>
      <c:valAx>
        <c:axId val="56139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405144"/>
        <c:crosses val="autoZero"/>
        <c:crossBetween val="between"/>
      </c:valAx>
      <c:spPr>
        <a:noFill/>
        <a:ln w="3175">
          <a:solidFill>
            <a:schemeClr val="tx1">
              <a:lumMod val="15000"/>
              <a:lumOff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Fitness variation by mutation - population of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Mutation 0.1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'[3]inst-16-best'!$P$3:$P$8</c:f>
              <c:numCache>
                <c:formatCode>General</c:formatCode>
                <c:ptCount val="6"/>
                <c:pt idx="0">
                  <c:v>104566358.93485333</c:v>
                </c:pt>
                <c:pt idx="1">
                  <c:v>105965383.12593466</c:v>
                </c:pt>
                <c:pt idx="2">
                  <c:v>104568392.31231767</c:v>
                </c:pt>
                <c:pt idx="3">
                  <c:v>109444593.84166966</c:v>
                </c:pt>
                <c:pt idx="4">
                  <c:v>106505926.29959767</c:v>
                </c:pt>
                <c:pt idx="5">
                  <c:v>108997767.26483066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F4-4CC5-93FE-0EC7A3F54C86}"/>
            </c:ext>
          </c:extLst>
        </c:ser>
        <c:ser>
          <c:idx val="0"/>
          <c:order val="1"/>
          <c:tx>
            <c:v>Mutation 0.3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'[3]inst-16-best'!$H$2:$H$7</c:f>
              <c:numCache>
                <c:formatCode>General</c:formatCode>
                <c:ptCount val="6"/>
                <c:pt idx="0">
                  <c:v>102942482.25321175</c:v>
                </c:pt>
                <c:pt idx="1">
                  <c:v>103743357.29098599</c:v>
                </c:pt>
                <c:pt idx="2">
                  <c:v>104955633.34509125</c:v>
                </c:pt>
                <c:pt idx="3">
                  <c:v>103250181.45879292</c:v>
                </c:pt>
                <c:pt idx="4">
                  <c:v>102068103.87935776</c:v>
                </c:pt>
                <c:pt idx="5">
                  <c:v>104787222.21657801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F4-4CC5-93FE-0EC7A3F54C86}"/>
            </c:ext>
          </c:extLst>
        </c:ser>
        <c:ser>
          <c:idx val="1"/>
          <c:order val="2"/>
          <c:tx>
            <c:v>Mutation 0.5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'[3]inst-16-best'!$H$98:$H$103</c:f>
              <c:numCache>
                <c:formatCode>General</c:formatCode>
                <c:ptCount val="6"/>
                <c:pt idx="0">
                  <c:v>103946893.764658</c:v>
                </c:pt>
                <c:pt idx="1">
                  <c:v>104919350.8182575</c:v>
                </c:pt>
                <c:pt idx="2">
                  <c:v>103235698.35227001</c:v>
                </c:pt>
                <c:pt idx="3">
                  <c:v>101865762.2816451</c:v>
                </c:pt>
                <c:pt idx="4">
                  <c:v>104411733.665177</c:v>
                </c:pt>
                <c:pt idx="5">
                  <c:v>105284038.37713575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F4-4CC5-93FE-0EC7A3F54C86}"/>
            </c:ext>
          </c:extLst>
        </c:ser>
        <c:ser>
          <c:idx val="2"/>
          <c:order val="3"/>
          <c:tx>
            <c:v>Mutation 0.7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'[3]inst-16-best'!$H$194:$H$199</c:f>
              <c:numCache>
                <c:formatCode>General</c:formatCode>
                <c:ptCount val="6"/>
                <c:pt idx="0">
                  <c:v>103329733.5415785</c:v>
                </c:pt>
                <c:pt idx="1">
                  <c:v>103783113.0779645</c:v>
                </c:pt>
                <c:pt idx="2">
                  <c:v>103819213.20807725</c:v>
                </c:pt>
                <c:pt idx="3">
                  <c:v>99994730.214013875</c:v>
                </c:pt>
                <c:pt idx="4">
                  <c:v>102827360.13556251</c:v>
                </c:pt>
                <c:pt idx="5">
                  <c:v>103043662.90255624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F4-4CC5-93FE-0EC7A3F54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516784"/>
        <c:axId val="395517768"/>
      </c:lineChart>
      <c:catAx>
        <c:axId val="39551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Configuration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517768"/>
        <c:crosses val="autoZero"/>
        <c:auto val="1"/>
        <c:lblAlgn val="ctr"/>
        <c:lblOffset val="100"/>
        <c:noMultiLvlLbl val="0"/>
      </c:catAx>
      <c:valAx>
        <c:axId val="39551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51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Fitness variation by mutation - population of 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Mutation 0.1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'[3]inst-16-best'!$L$858:$L$863</c:f>
              <c:numCache>
                <c:formatCode>General</c:formatCode>
                <c:ptCount val="6"/>
                <c:pt idx="0">
                  <c:v>108319321.79465701</c:v>
                </c:pt>
                <c:pt idx="1">
                  <c:v>108961906.834971</c:v>
                </c:pt>
                <c:pt idx="2">
                  <c:v>107791320.36011299</c:v>
                </c:pt>
                <c:pt idx="3">
                  <c:v>110661379.669378</c:v>
                </c:pt>
                <c:pt idx="4">
                  <c:v>107897856.477051</c:v>
                </c:pt>
                <c:pt idx="5">
                  <c:v>109413832.014102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7F-4858-9380-B09976D7DED7}"/>
            </c:ext>
          </c:extLst>
        </c:ser>
        <c:ser>
          <c:idx val="0"/>
          <c:order val="1"/>
          <c:tx>
            <c:v>Mutation 0.3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'[3]inst-16-best'!$H$674:$H$679</c:f>
              <c:numCache>
                <c:formatCode>General</c:formatCode>
                <c:ptCount val="6"/>
                <c:pt idx="0">
                  <c:v>103869638.09759074</c:v>
                </c:pt>
                <c:pt idx="1">
                  <c:v>104718851.288122</c:v>
                </c:pt>
                <c:pt idx="2">
                  <c:v>103480424.07546376</c:v>
                </c:pt>
                <c:pt idx="3">
                  <c:v>105033620.4479275</c:v>
                </c:pt>
                <c:pt idx="4">
                  <c:v>104208448.15631476</c:v>
                </c:pt>
                <c:pt idx="5">
                  <c:v>104193492.19471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7F-4858-9380-B09976D7DED7}"/>
            </c:ext>
          </c:extLst>
        </c:ser>
        <c:ser>
          <c:idx val="1"/>
          <c:order val="2"/>
          <c:tx>
            <c:v>Mutation 0.5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'[3]inst-16-best'!$H$770:$H$775</c:f>
              <c:numCache>
                <c:formatCode>General</c:formatCode>
                <c:ptCount val="6"/>
                <c:pt idx="0">
                  <c:v>104210973.40705726</c:v>
                </c:pt>
                <c:pt idx="1">
                  <c:v>104389451.36013174</c:v>
                </c:pt>
                <c:pt idx="2">
                  <c:v>103999219.50408025</c:v>
                </c:pt>
                <c:pt idx="3">
                  <c:v>104746016.36796975</c:v>
                </c:pt>
                <c:pt idx="4">
                  <c:v>104542350.5528125</c:v>
                </c:pt>
                <c:pt idx="5">
                  <c:v>105552353.66189399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7F-4858-9380-B09976D7D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773496"/>
        <c:axId val="523776448"/>
      </c:lineChart>
      <c:catAx>
        <c:axId val="523773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Configuration Number</a:t>
                </a:r>
              </a:p>
            </c:rich>
          </c:tx>
          <c:layout>
            <c:manualLayout>
              <c:xMode val="edge"/>
              <c:yMode val="edge"/>
              <c:x val="0.40397757345619617"/>
              <c:y val="0.790255737263611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776448"/>
        <c:crosses val="autoZero"/>
        <c:auto val="1"/>
        <c:lblAlgn val="ctr"/>
        <c:lblOffset val="100"/>
        <c:noMultiLvlLbl val="0"/>
      </c:catAx>
      <c:valAx>
        <c:axId val="52377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77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Fitness variation by mutation - population of 150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Mutation 0.1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'[3]inst-16-best'!$H$290:$H$295</c:f>
              <c:numCache>
                <c:formatCode>General</c:formatCode>
                <c:ptCount val="6"/>
                <c:pt idx="0">
                  <c:v>107058975.45472801</c:v>
                </c:pt>
                <c:pt idx="1">
                  <c:v>105126303.22989675</c:v>
                </c:pt>
                <c:pt idx="2">
                  <c:v>104851883.600638</c:v>
                </c:pt>
                <c:pt idx="3">
                  <c:v>107209648.21195449</c:v>
                </c:pt>
                <c:pt idx="4">
                  <c:v>106461013.76573676</c:v>
                </c:pt>
                <c:pt idx="5">
                  <c:v>105115004.51003426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01-4F1B-94B2-B36509061A17}"/>
            </c:ext>
          </c:extLst>
        </c:ser>
        <c:ser>
          <c:idx val="1"/>
          <c:order val="1"/>
          <c:tx>
            <c:v>Mutation 0.3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'[3]inst-16-best'!$H$386:$H$391</c:f>
              <c:numCache>
                <c:formatCode>General</c:formatCode>
                <c:ptCount val="6"/>
                <c:pt idx="0">
                  <c:v>104438768.36759625</c:v>
                </c:pt>
                <c:pt idx="1">
                  <c:v>103479656.67712851</c:v>
                </c:pt>
                <c:pt idx="2">
                  <c:v>103700413.87980124</c:v>
                </c:pt>
                <c:pt idx="3">
                  <c:v>105435650.6422565</c:v>
                </c:pt>
                <c:pt idx="4">
                  <c:v>103932217.529158</c:v>
                </c:pt>
                <c:pt idx="5">
                  <c:v>103588034.3412385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01-4F1B-94B2-B36509061A17}"/>
            </c:ext>
          </c:extLst>
        </c:ser>
        <c:ser>
          <c:idx val="2"/>
          <c:order val="2"/>
          <c:tx>
            <c:v>Mutation 0.5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'[3]inst-16-best'!$H$482:$H$487</c:f>
              <c:numCache>
                <c:formatCode>General</c:formatCode>
                <c:ptCount val="6"/>
                <c:pt idx="0">
                  <c:v>104122528.03457925</c:v>
                </c:pt>
                <c:pt idx="1">
                  <c:v>104799389.5760715</c:v>
                </c:pt>
                <c:pt idx="2">
                  <c:v>104568683.24605875</c:v>
                </c:pt>
                <c:pt idx="3">
                  <c:v>100470271.38503039</c:v>
                </c:pt>
                <c:pt idx="4">
                  <c:v>103987550.36076149</c:v>
                </c:pt>
                <c:pt idx="5">
                  <c:v>104172987.26315349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01-4F1B-94B2-B36509061A17}"/>
            </c:ext>
          </c:extLst>
        </c:ser>
        <c:ser>
          <c:idx val="3"/>
          <c:order val="3"/>
          <c:tx>
            <c:v>Mutation 0.7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'[3]inst-16-best'!$H$578:$H$583</c:f>
              <c:numCache>
                <c:formatCode>General</c:formatCode>
                <c:ptCount val="6"/>
                <c:pt idx="0">
                  <c:v>102588299.120242</c:v>
                </c:pt>
                <c:pt idx="1">
                  <c:v>101818819.91963625</c:v>
                </c:pt>
                <c:pt idx="2">
                  <c:v>103439366.34523575</c:v>
                </c:pt>
                <c:pt idx="3">
                  <c:v>98041061.901036203</c:v>
                </c:pt>
                <c:pt idx="4">
                  <c:v>103234908.17638701</c:v>
                </c:pt>
                <c:pt idx="5">
                  <c:v>103519248.04213125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01-4F1B-94B2-B36509061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729288"/>
        <c:axId val="479728632"/>
      </c:lineChart>
      <c:catAx>
        <c:axId val="479729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Configuration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28632"/>
        <c:crosses val="autoZero"/>
        <c:auto val="1"/>
        <c:lblAlgn val="ctr"/>
        <c:lblOffset val="100"/>
        <c:noMultiLvlLbl val="0"/>
      </c:catAx>
      <c:valAx>
        <c:axId val="47972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2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Execution time variation by mutation rate - population of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Mutation 0.1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'inst-16 other experiments'!$N$3:$N$8</c:f>
              <c:numCache>
                <c:formatCode>0.00</c:formatCode>
                <c:ptCount val="6"/>
                <c:pt idx="0">
                  <c:v>198</c:v>
                </c:pt>
                <c:pt idx="1">
                  <c:v>82</c:v>
                </c:pt>
                <c:pt idx="2">
                  <c:v>210</c:v>
                </c:pt>
                <c:pt idx="3">
                  <c:v>90.333333333333329</c:v>
                </c:pt>
                <c:pt idx="4">
                  <c:v>88.333333333333329</c:v>
                </c:pt>
                <c:pt idx="5">
                  <c:v>201.66666666666666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1E-4B73-8B2F-3031D05AEB26}"/>
            </c:ext>
          </c:extLst>
        </c:ser>
        <c:ser>
          <c:idx val="0"/>
          <c:order val="1"/>
          <c:tx>
            <c:v>Mutation 0.3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'inst-16 other experiments'!$K$2:$K$7</c:f>
              <c:numCache>
                <c:formatCode>General</c:formatCode>
                <c:ptCount val="6"/>
                <c:pt idx="0">
                  <c:v>249</c:v>
                </c:pt>
                <c:pt idx="1">
                  <c:v>103.25</c:v>
                </c:pt>
                <c:pt idx="2">
                  <c:v>251</c:v>
                </c:pt>
                <c:pt idx="3">
                  <c:v>112.75</c:v>
                </c:pt>
                <c:pt idx="4">
                  <c:v>217</c:v>
                </c:pt>
                <c:pt idx="5">
                  <c:v>249.25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1E-4B73-8B2F-3031D05AEB26}"/>
            </c:ext>
          </c:extLst>
        </c:ser>
        <c:ser>
          <c:idx val="2"/>
          <c:order val="2"/>
          <c:tx>
            <c:v>Mutation 0.5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'inst-16 other experiments'!$K$98:$K$103</c:f>
              <c:numCache>
                <c:formatCode>General</c:formatCode>
                <c:ptCount val="6"/>
                <c:pt idx="0">
                  <c:v>257.25</c:v>
                </c:pt>
                <c:pt idx="1">
                  <c:v>112.25</c:v>
                </c:pt>
                <c:pt idx="2">
                  <c:v>258.75</c:v>
                </c:pt>
                <c:pt idx="3">
                  <c:v>120.25</c:v>
                </c:pt>
                <c:pt idx="4">
                  <c:v>220.75</c:v>
                </c:pt>
                <c:pt idx="5">
                  <c:v>258.75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1E-4B73-8B2F-3031D05AEB26}"/>
            </c:ext>
          </c:extLst>
        </c:ser>
        <c:ser>
          <c:idx val="3"/>
          <c:order val="3"/>
          <c:tx>
            <c:v>Mutation 0.7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'inst-16 other experiments'!$K$194:$K$199</c:f>
              <c:numCache>
                <c:formatCode>General</c:formatCode>
                <c:ptCount val="6"/>
                <c:pt idx="0">
                  <c:v>261.75</c:v>
                </c:pt>
                <c:pt idx="1">
                  <c:v>116.75</c:v>
                </c:pt>
                <c:pt idx="2">
                  <c:v>264.5</c:v>
                </c:pt>
                <c:pt idx="3">
                  <c:v>121.25</c:v>
                </c:pt>
                <c:pt idx="4">
                  <c:v>224.75</c:v>
                </c:pt>
                <c:pt idx="5">
                  <c:v>261.75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1E-4B73-8B2F-3031D05AE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316776"/>
        <c:axId val="587318744"/>
      </c:lineChart>
      <c:catAx>
        <c:axId val="58731677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Configuration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318744"/>
        <c:crosses val="autoZero"/>
        <c:auto val="1"/>
        <c:lblAlgn val="ctr"/>
        <c:lblOffset val="100"/>
        <c:noMultiLvlLbl val="0"/>
      </c:catAx>
      <c:valAx>
        <c:axId val="58731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31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'inst-0 Standard parameters'!$K$4:$K$9</c:f>
              <c:numCache>
                <c:formatCode>0.00</c:formatCode>
                <c:ptCount val="6"/>
                <c:pt idx="0">
                  <c:v>97.666666666666671</c:v>
                </c:pt>
                <c:pt idx="1">
                  <c:v>48.666666666666664</c:v>
                </c:pt>
                <c:pt idx="2">
                  <c:v>103.33333333333333</c:v>
                </c:pt>
                <c:pt idx="3">
                  <c:v>55.666666666666664</c:v>
                </c:pt>
                <c:pt idx="4">
                  <c:v>55</c:v>
                </c:pt>
                <c:pt idx="5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80-4E57-BD15-56776A36C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61405144"/>
        <c:axId val="561399568"/>
      </c:barChart>
      <c:catAx>
        <c:axId val="561405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Configuration</a:t>
                </a:r>
                <a:r>
                  <a:rPr lang="en-GB" baseline="0"/>
                  <a:t> Number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38081237099861687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99568"/>
        <c:crosses val="autoZero"/>
        <c:auto val="1"/>
        <c:lblAlgn val="ctr"/>
        <c:lblOffset val="100"/>
        <c:noMultiLvlLbl val="0"/>
      </c:catAx>
      <c:valAx>
        <c:axId val="56139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405144"/>
        <c:crosses val="autoZero"/>
        <c:crossBetween val="between"/>
      </c:valAx>
      <c:spPr>
        <a:noFill/>
        <a:ln w="3175">
          <a:solidFill>
            <a:schemeClr val="tx1">
              <a:lumMod val="15000"/>
              <a:lumOff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Fitness variation by mutation rate - population of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Mutation 0.1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'[1]inst-0-results-best'!$Q$3:$Q$8</c:f>
              <c:numCache>
                <c:formatCode>General</c:formatCode>
                <c:ptCount val="6"/>
                <c:pt idx="0">
                  <c:v>22250343.243535299</c:v>
                </c:pt>
                <c:pt idx="1">
                  <c:v>22198510.721295234</c:v>
                </c:pt>
                <c:pt idx="2">
                  <c:v>22150924.051368836</c:v>
                </c:pt>
                <c:pt idx="3">
                  <c:v>22550958.0272259</c:v>
                </c:pt>
                <c:pt idx="4">
                  <c:v>21834283.973744366</c:v>
                </c:pt>
                <c:pt idx="5">
                  <c:v>22610365.997942898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91-4AFA-8094-9F2FFC08D274}"/>
            </c:ext>
          </c:extLst>
        </c:ser>
        <c:ser>
          <c:idx val="0"/>
          <c:order val="1"/>
          <c:tx>
            <c:v>Mutation 0.3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'[1]inst-0-results-best'!$H$2:$H$7</c:f>
              <c:numCache>
                <c:formatCode>General</c:formatCode>
                <c:ptCount val="6"/>
                <c:pt idx="0">
                  <c:v>21776799.475004949</c:v>
                </c:pt>
                <c:pt idx="1">
                  <c:v>21830664.645041224</c:v>
                </c:pt>
                <c:pt idx="2">
                  <c:v>21946203.717016324</c:v>
                </c:pt>
                <c:pt idx="3">
                  <c:v>21655763.128071852</c:v>
                </c:pt>
                <c:pt idx="4">
                  <c:v>21649889.770690598</c:v>
                </c:pt>
                <c:pt idx="5">
                  <c:v>21807318.437358923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91-4AFA-8094-9F2FFC08D274}"/>
            </c:ext>
          </c:extLst>
        </c:ser>
        <c:ser>
          <c:idx val="1"/>
          <c:order val="2"/>
          <c:tx>
            <c:v>Mutation 0.5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'[1]inst-0-results-best'!$H$98:$H$103</c:f>
              <c:numCache>
                <c:formatCode>General</c:formatCode>
                <c:ptCount val="6"/>
                <c:pt idx="0">
                  <c:v>21690318.759968776</c:v>
                </c:pt>
                <c:pt idx="1">
                  <c:v>21808344.75025215</c:v>
                </c:pt>
                <c:pt idx="2">
                  <c:v>21832006.163533676</c:v>
                </c:pt>
                <c:pt idx="3">
                  <c:v>21629933.127018027</c:v>
                </c:pt>
                <c:pt idx="4">
                  <c:v>21753996.956864078</c:v>
                </c:pt>
                <c:pt idx="5">
                  <c:v>21607628.086901475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91-4AFA-8094-9F2FFC08D274}"/>
            </c:ext>
          </c:extLst>
        </c:ser>
        <c:ser>
          <c:idx val="2"/>
          <c:order val="3"/>
          <c:tx>
            <c:v>Mutation 0.7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'[1]inst-0-results-best'!$H$194:$H$199</c:f>
              <c:numCache>
                <c:formatCode>General</c:formatCode>
                <c:ptCount val="6"/>
                <c:pt idx="0">
                  <c:v>21691010.818538502</c:v>
                </c:pt>
                <c:pt idx="1">
                  <c:v>21795507.8084304</c:v>
                </c:pt>
                <c:pt idx="2">
                  <c:v>21391350.076800101</c:v>
                </c:pt>
                <c:pt idx="3">
                  <c:v>21623393.69726425</c:v>
                </c:pt>
                <c:pt idx="4">
                  <c:v>21767702.67710745</c:v>
                </c:pt>
                <c:pt idx="5">
                  <c:v>21848586.343507327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91-4AFA-8094-9F2FFC08D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977744"/>
        <c:axId val="570979384"/>
      </c:lineChart>
      <c:catAx>
        <c:axId val="57097774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Configuration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979384"/>
        <c:crosses val="autoZero"/>
        <c:auto val="1"/>
        <c:lblAlgn val="ctr"/>
        <c:lblOffset val="100"/>
        <c:noMultiLvlLbl val="0"/>
      </c:catAx>
      <c:valAx>
        <c:axId val="57097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97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Execution time variation by mutation rate - population of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Mutation 0.1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'[1]inst-0-results-best'!$O$3:$O$8</c:f>
              <c:numCache>
                <c:formatCode>General</c:formatCode>
                <c:ptCount val="6"/>
                <c:pt idx="0">
                  <c:v>97.666666666666671</c:v>
                </c:pt>
                <c:pt idx="1">
                  <c:v>48.666666666666664</c:v>
                </c:pt>
                <c:pt idx="2">
                  <c:v>103.33333333333333</c:v>
                </c:pt>
                <c:pt idx="3">
                  <c:v>55.666666666666664</c:v>
                </c:pt>
                <c:pt idx="4">
                  <c:v>55</c:v>
                </c:pt>
                <c:pt idx="5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E5-46E2-8ED3-AED6C9C87324}"/>
            </c:ext>
          </c:extLst>
        </c:ser>
        <c:ser>
          <c:idx val="0"/>
          <c:order val="1"/>
          <c:tx>
            <c:v>Mutation 0.3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'[1]inst-0-results-best'!$K$2:$K$7</c:f>
              <c:numCache>
                <c:formatCode>General</c:formatCode>
                <c:ptCount val="6"/>
                <c:pt idx="0">
                  <c:v>118.5</c:v>
                </c:pt>
                <c:pt idx="1">
                  <c:v>63</c:v>
                </c:pt>
                <c:pt idx="2">
                  <c:v>126.5</c:v>
                </c:pt>
                <c:pt idx="3">
                  <c:v>63.25</c:v>
                </c:pt>
                <c:pt idx="4">
                  <c:v>106</c:v>
                </c:pt>
                <c:pt idx="5">
                  <c:v>120.75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E5-46E2-8ED3-AED6C9C87324}"/>
            </c:ext>
          </c:extLst>
        </c:ser>
        <c:ser>
          <c:idx val="2"/>
          <c:order val="2"/>
          <c:tx>
            <c:v>Mutation 0.5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'[1]inst-0-results-best'!$K$98:$K$103</c:f>
              <c:numCache>
                <c:formatCode>General</c:formatCode>
                <c:ptCount val="6"/>
                <c:pt idx="0">
                  <c:v>122.25</c:v>
                </c:pt>
                <c:pt idx="1">
                  <c:v>63.25</c:v>
                </c:pt>
                <c:pt idx="2">
                  <c:v>122.25</c:v>
                </c:pt>
                <c:pt idx="3">
                  <c:v>70</c:v>
                </c:pt>
                <c:pt idx="4">
                  <c:v>106.5</c:v>
                </c:pt>
                <c:pt idx="5">
                  <c:v>128.5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E5-46E2-8ED3-AED6C9C87324}"/>
            </c:ext>
          </c:extLst>
        </c:ser>
        <c:ser>
          <c:idx val="3"/>
          <c:order val="3"/>
          <c:tx>
            <c:v>Mutation 0.7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'[1]inst-0-results-best'!$K$194:$K$199</c:f>
              <c:numCache>
                <c:formatCode>General</c:formatCode>
                <c:ptCount val="6"/>
                <c:pt idx="0">
                  <c:v>127</c:v>
                </c:pt>
                <c:pt idx="1">
                  <c:v>69.5</c:v>
                </c:pt>
                <c:pt idx="2">
                  <c:v>131.25</c:v>
                </c:pt>
                <c:pt idx="3">
                  <c:v>74.75</c:v>
                </c:pt>
                <c:pt idx="4">
                  <c:v>113.25</c:v>
                </c:pt>
                <c:pt idx="5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E5-46E2-8ED3-AED6C9C87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316776"/>
        <c:axId val="587318744"/>
      </c:lineChart>
      <c:catAx>
        <c:axId val="58731677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Configuration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318744"/>
        <c:crosses val="autoZero"/>
        <c:auto val="1"/>
        <c:lblAlgn val="ctr"/>
        <c:lblOffset val="100"/>
        <c:noMultiLvlLbl val="0"/>
      </c:catAx>
      <c:valAx>
        <c:axId val="58731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31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Fitness variation with increased population size - 150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Mutation 0.1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'[1]inst-0-results-best'!$H$290:$H$295</c:f>
              <c:numCache>
                <c:formatCode>General</c:formatCode>
                <c:ptCount val="6"/>
                <c:pt idx="0">
                  <c:v>21943836.692732774</c:v>
                </c:pt>
                <c:pt idx="1">
                  <c:v>21853466.325991776</c:v>
                </c:pt>
                <c:pt idx="2">
                  <c:v>21813291.933943972</c:v>
                </c:pt>
                <c:pt idx="3">
                  <c:v>22345163.784245476</c:v>
                </c:pt>
                <c:pt idx="4">
                  <c:v>21919022.118978098</c:v>
                </c:pt>
                <c:pt idx="5">
                  <c:v>21861416.181363426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0-43BC-9AD6-1EF4B0FF71BC}"/>
            </c:ext>
          </c:extLst>
        </c:ser>
        <c:ser>
          <c:idx val="1"/>
          <c:order val="1"/>
          <c:tx>
            <c:v>Mutation 0.3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'[1]inst-0-results-best'!$H$386:$H$391</c:f>
              <c:numCache>
                <c:formatCode>General</c:formatCode>
                <c:ptCount val="6"/>
                <c:pt idx="0">
                  <c:v>21862219.532853052</c:v>
                </c:pt>
                <c:pt idx="1">
                  <c:v>21834035.810325526</c:v>
                </c:pt>
                <c:pt idx="2">
                  <c:v>21829198.743950948</c:v>
                </c:pt>
                <c:pt idx="3">
                  <c:v>21874893.624002449</c:v>
                </c:pt>
                <c:pt idx="4">
                  <c:v>21888806.813331176</c:v>
                </c:pt>
                <c:pt idx="5">
                  <c:v>21590723.790202927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D0-43BC-9AD6-1EF4B0FF71BC}"/>
            </c:ext>
          </c:extLst>
        </c:ser>
        <c:ser>
          <c:idx val="2"/>
          <c:order val="2"/>
          <c:tx>
            <c:v>Mutation 0.5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'[1]inst-0-results-best'!$H$482:$H$487</c:f>
              <c:numCache>
                <c:formatCode>General</c:formatCode>
                <c:ptCount val="6"/>
                <c:pt idx="0">
                  <c:v>21858688.724897698</c:v>
                </c:pt>
                <c:pt idx="1">
                  <c:v>21728793.129039474</c:v>
                </c:pt>
                <c:pt idx="2">
                  <c:v>21546211.271431699</c:v>
                </c:pt>
                <c:pt idx="3">
                  <c:v>21361494.960451275</c:v>
                </c:pt>
                <c:pt idx="4">
                  <c:v>21804263.933207151</c:v>
                </c:pt>
                <c:pt idx="5">
                  <c:v>21706334.36324545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D0-43BC-9AD6-1EF4B0FF71BC}"/>
            </c:ext>
          </c:extLst>
        </c:ser>
        <c:ser>
          <c:idx val="3"/>
          <c:order val="3"/>
          <c:tx>
            <c:v>Mutation 0.7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'[1]inst-0-results-best'!$H$578:$H$583</c:f>
              <c:numCache>
                <c:formatCode>General</c:formatCode>
                <c:ptCount val="6"/>
                <c:pt idx="0">
                  <c:v>21478917.705253974</c:v>
                </c:pt>
                <c:pt idx="1">
                  <c:v>21720820.530473851</c:v>
                </c:pt>
                <c:pt idx="2">
                  <c:v>21631616.874912925</c:v>
                </c:pt>
                <c:pt idx="3">
                  <c:v>21299932.600733202</c:v>
                </c:pt>
                <c:pt idx="4">
                  <c:v>21561121.535961777</c:v>
                </c:pt>
                <c:pt idx="5">
                  <c:v>21592846.444139771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D0-43BC-9AD6-1EF4B0FF7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500800"/>
        <c:axId val="400506376"/>
      </c:lineChart>
      <c:catAx>
        <c:axId val="40050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Configuration</a:t>
                </a:r>
                <a:r>
                  <a:rPr lang="en-GB" baseline="0"/>
                  <a:t> Number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2209924864366305"/>
              <c:y val="0.777406678331875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506376"/>
        <c:crosses val="autoZero"/>
        <c:auto val="1"/>
        <c:lblAlgn val="ctr"/>
        <c:lblOffset val="100"/>
        <c:noMultiLvlLbl val="0"/>
      </c:catAx>
      <c:valAx>
        <c:axId val="40050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50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Fitness by mutation with</a:t>
            </a:r>
            <a:r>
              <a:rPr lang="en-GB" baseline="0"/>
              <a:t> reduced population - 50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Mutation 0.1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'[1]inst-0-results-best'!$H$674:$H$679</c:f>
              <c:numCache>
                <c:formatCode>General</c:formatCode>
                <c:ptCount val="6"/>
                <c:pt idx="0">
                  <c:v>22028057.213299025</c:v>
                </c:pt>
                <c:pt idx="1">
                  <c:v>21824686.830271702</c:v>
                </c:pt>
                <c:pt idx="2">
                  <c:v>21920055.119784575</c:v>
                </c:pt>
                <c:pt idx="3">
                  <c:v>21975216.119574901</c:v>
                </c:pt>
                <c:pt idx="4">
                  <c:v>21952417.258766629</c:v>
                </c:pt>
                <c:pt idx="5">
                  <c:v>21808962.15292665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35-45F5-8642-775911D61F1F}"/>
            </c:ext>
          </c:extLst>
        </c:ser>
        <c:ser>
          <c:idx val="1"/>
          <c:order val="1"/>
          <c:tx>
            <c:v>Mutation 0.3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'inst-0 other experiments'!$H$386:$H$391</c:f>
              <c:numCache>
                <c:formatCode>General</c:formatCode>
                <c:ptCount val="6"/>
                <c:pt idx="0">
                  <c:v>21862219.532853052</c:v>
                </c:pt>
                <c:pt idx="1">
                  <c:v>21834035.810325526</c:v>
                </c:pt>
                <c:pt idx="2">
                  <c:v>21829198.743950948</c:v>
                </c:pt>
                <c:pt idx="3">
                  <c:v>21874893.624002449</c:v>
                </c:pt>
                <c:pt idx="4">
                  <c:v>21888806.813331176</c:v>
                </c:pt>
                <c:pt idx="5">
                  <c:v>21590723.790202927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35-45F5-8642-775911D61F1F}"/>
            </c:ext>
          </c:extLst>
        </c:ser>
        <c:ser>
          <c:idx val="2"/>
          <c:order val="2"/>
          <c:tx>
            <c:v>Mutation 0.5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'inst-0 other experiments'!$H$770:$H$775</c:f>
              <c:numCache>
                <c:formatCode>General</c:formatCode>
                <c:ptCount val="6"/>
                <c:pt idx="0">
                  <c:v>21674730.3623657</c:v>
                </c:pt>
                <c:pt idx="1">
                  <c:v>21461362.675866902</c:v>
                </c:pt>
                <c:pt idx="2">
                  <c:v>21809067.932070576</c:v>
                </c:pt>
                <c:pt idx="3">
                  <c:v>21480570.863440774</c:v>
                </c:pt>
                <c:pt idx="4">
                  <c:v>21518899.699583925</c:v>
                </c:pt>
                <c:pt idx="5">
                  <c:v>21742323.581175577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35-45F5-8642-775911D61F1F}"/>
            </c:ext>
          </c:extLst>
        </c:ser>
        <c:ser>
          <c:idx val="3"/>
          <c:order val="3"/>
          <c:tx>
            <c:v>Mutation 0.7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'inst-0 other experiments'!$H$866:$H$871</c:f>
              <c:numCache>
                <c:formatCode>General</c:formatCode>
                <c:ptCount val="6"/>
                <c:pt idx="0">
                  <c:v>21649260.696859602</c:v>
                </c:pt>
                <c:pt idx="1">
                  <c:v>21471161.524313677</c:v>
                </c:pt>
                <c:pt idx="2">
                  <c:v>21695181.958068579</c:v>
                </c:pt>
                <c:pt idx="3">
                  <c:v>21379459.741251998</c:v>
                </c:pt>
                <c:pt idx="4">
                  <c:v>21513503.6340333</c:v>
                </c:pt>
                <c:pt idx="5">
                  <c:v>21725124.059564352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35-45F5-8642-775911D61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047912"/>
        <c:axId val="562046600"/>
      </c:lineChart>
      <c:catAx>
        <c:axId val="56204791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Configuration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046600"/>
        <c:crosses val="autoZero"/>
        <c:auto val="1"/>
        <c:lblAlgn val="ctr"/>
        <c:lblOffset val="100"/>
        <c:noMultiLvlLbl val="0"/>
      </c:catAx>
      <c:valAx>
        <c:axId val="56204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047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Execution time variation by mutation rate - population of 150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Mutation 0.1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'inst-0 other experiments'!$K$290:$K$295</c:f>
              <c:numCache>
                <c:formatCode>General</c:formatCode>
                <c:ptCount val="6"/>
                <c:pt idx="0">
                  <c:v>174.25</c:v>
                </c:pt>
                <c:pt idx="1">
                  <c:v>86.5</c:v>
                </c:pt>
                <c:pt idx="2">
                  <c:v>186.5</c:v>
                </c:pt>
                <c:pt idx="3">
                  <c:v>102.5</c:v>
                </c:pt>
                <c:pt idx="4">
                  <c:v>152</c:v>
                </c:pt>
                <c:pt idx="5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7F-4E46-B00E-F86E00A2C597}"/>
            </c:ext>
          </c:extLst>
        </c:ser>
        <c:ser>
          <c:idx val="0"/>
          <c:order val="1"/>
          <c:tx>
            <c:v>Mutation 0.3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'inst-0 other experiments'!$K$386:$K$391</c:f>
              <c:numCache>
                <c:formatCode>General</c:formatCode>
                <c:ptCount val="6"/>
                <c:pt idx="0">
                  <c:v>176.5</c:v>
                </c:pt>
                <c:pt idx="1">
                  <c:v>91.75</c:v>
                </c:pt>
                <c:pt idx="2">
                  <c:v>187.5</c:v>
                </c:pt>
                <c:pt idx="3">
                  <c:v>102.25</c:v>
                </c:pt>
                <c:pt idx="4">
                  <c:v>156</c:v>
                </c:pt>
                <c:pt idx="5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7F-4E46-B00E-F86E00A2C597}"/>
            </c:ext>
          </c:extLst>
        </c:ser>
        <c:ser>
          <c:idx val="2"/>
          <c:order val="2"/>
          <c:tx>
            <c:v>Mutation 0.5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'inst-0 other experiments'!$K$482:$K$487</c:f>
              <c:numCache>
                <c:formatCode>General</c:formatCode>
                <c:ptCount val="6"/>
                <c:pt idx="0">
                  <c:v>180</c:v>
                </c:pt>
                <c:pt idx="1">
                  <c:v>96</c:v>
                </c:pt>
                <c:pt idx="2">
                  <c:v>192.5</c:v>
                </c:pt>
                <c:pt idx="3">
                  <c:v>111.75</c:v>
                </c:pt>
                <c:pt idx="4">
                  <c:v>158.25</c:v>
                </c:pt>
                <c:pt idx="5">
                  <c:v>188.5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7F-4E46-B00E-F86E00A2C597}"/>
            </c:ext>
          </c:extLst>
        </c:ser>
        <c:ser>
          <c:idx val="3"/>
          <c:order val="3"/>
          <c:tx>
            <c:v>Mutation 0.7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'inst-0 other experiments'!$K$578:$K$583</c:f>
              <c:numCache>
                <c:formatCode>General</c:formatCode>
                <c:ptCount val="6"/>
                <c:pt idx="0">
                  <c:v>184.5</c:v>
                </c:pt>
                <c:pt idx="1">
                  <c:v>100.25</c:v>
                </c:pt>
                <c:pt idx="2">
                  <c:v>198.5</c:v>
                </c:pt>
                <c:pt idx="3">
                  <c:v>113.75</c:v>
                </c:pt>
                <c:pt idx="4">
                  <c:v>162</c:v>
                </c:pt>
                <c:pt idx="5">
                  <c:v>195.5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7F-4E46-B00E-F86E00A2C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316776"/>
        <c:axId val="587318744"/>
      </c:lineChart>
      <c:catAx>
        <c:axId val="58731677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Configuration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318744"/>
        <c:crosses val="autoZero"/>
        <c:auto val="1"/>
        <c:lblAlgn val="ctr"/>
        <c:lblOffset val="100"/>
        <c:noMultiLvlLbl val="0"/>
      </c:catAx>
      <c:valAx>
        <c:axId val="58731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31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'inst-13 Standard parameters'!$K$4:$K$9</c:f>
              <c:numCache>
                <c:formatCode>0.00</c:formatCode>
                <c:ptCount val="6"/>
                <c:pt idx="0">
                  <c:v>254.66666666666666</c:v>
                </c:pt>
                <c:pt idx="1">
                  <c:v>96.333333333333329</c:v>
                </c:pt>
                <c:pt idx="2">
                  <c:v>257.33333333333331</c:v>
                </c:pt>
                <c:pt idx="3">
                  <c:v>105.66666666666667</c:v>
                </c:pt>
                <c:pt idx="4">
                  <c:v>103.33333333333333</c:v>
                </c:pt>
                <c:pt idx="5">
                  <c:v>257.33333333333331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A1-4DE3-929A-161E431B3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61405144"/>
        <c:axId val="561399568"/>
      </c:barChart>
      <c:catAx>
        <c:axId val="561405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Configuration</a:t>
                </a:r>
                <a:r>
                  <a:rPr lang="en-GB" baseline="0"/>
                  <a:t> Number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38081237099861687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99568"/>
        <c:crosses val="autoZero"/>
        <c:auto val="1"/>
        <c:lblAlgn val="ctr"/>
        <c:lblOffset val="100"/>
        <c:noMultiLvlLbl val="0"/>
      </c:catAx>
      <c:valAx>
        <c:axId val="56139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405144"/>
        <c:crosses val="autoZero"/>
        <c:crossBetween val="between"/>
      </c:valAx>
      <c:spPr>
        <a:noFill/>
        <a:ln w="3175">
          <a:solidFill>
            <a:schemeClr val="tx1">
              <a:lumMod val="15000"/>
              <a:lumOff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Fitness variation by mutation rate - population of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Mutation 0.1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'[2]inst-13-results-best'!$P$3:$P$8</c:f>
              <c:numCache>
                <c:formatCode>General</c:formatCode>
                <c:ptCount val="6"/>
                <c:pt idx="0">
                  <c:v>110798669.88398166</c:v>
                </c:pt>
                <c:pt idx="1">
                  <c:v>109598686.66173701</c:v>
                </c:pt>
                <c:pt idx="2">
                  <c:v>109504989.49709034</c:v>
                </c:pt>
                <c:pt idx="3">
                  <c:v>111258623.33093368</c:v>
                </c:pt>
                <c:pt idx="4">
                  <c:v>110001163.93119501</c:v>
                </c:pt>
                <c:pt idx="5">
                  <c:v>112028443.22651799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94-494F-828A-4BF5AEABE300}"/>
            </c:ext>
          </c:extLst>
        </c:ser>
        <c:ser>
          <c:idx val="1"/>
          <c:order val="1"/>
          <c:tx>
            <c:v>Mutation 0.3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'[2]inst-13-results-best'!$H$2:$H$7</c:f>
              <c:numCache>
                <c:formatCode>General</c:formatCode>
                <c:ptCount val="6"/>
                <c:pt idx="0">
                  <c:v>106166467.1847055</c:v>
                </c:pt>
                <c:pt idx="1">
                  <c:v>108395272.66205426</c:v>
                </c:pt>
                <c:pt idx="2">
                  <c:v>108379546.6814065</c:v>
                </c:pt>
                <c:pt idx="3">
                  <c:v>107333332.72803575</c:v>
                </c:pt>
                <c:pt idx="4">
                  <c:v>107222693.14521375</c:v>
                </c:pt>
                <c:pt idx="5">
                  <c:v>109083803.24543349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94-494F-828A-4BF5AEABE300}"/>
            </c:ext>
          </c:extLst>
        </c:ser>
        <c:ser>
          <c:idx val="2"/>
          <c:order val="2"/>
          <c:tx>
            <c:v>Mutation 0.5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'[2]inst-13-results-best'!$H$98:$H$103</c:f>
              <c:numCache>
                <c:formatCode>General</c:formatCode>
                <c:ptCount val="6"/>
                <c:pt idx="0">
                  <c:v>109060008.28230377</c:v>
                </c:pt>
                <c:pt idx="1">
                  <c:v>107806995.7807475</c:v>
                </c:pt>
                <c:pt idx="2">
                  <c:v>107547121.5394275</c:v>
                </c:pt>
                <c:pt idx="3">
                  <c:v>108240655.6343475</c:v>
                </c:pt>
                <c:pt idx="4">
                  <c:v>108413198.73613</c:v>
                </c:pt>
                <c:pt idx="5">
                  <c:v>108340423.01512074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94-494F-828A-4BF5AEABE300}"/>
            </c:ext>
          </c:extLst>
        </c:ser>
        <c:ser>
          <c:idx val="3"/>
          <c:order val="3"/>
          <c:tx>
            <c:v>Mutation 0.7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'[2]inst-13-results-best'!$H$194:$H$199</c:f>
              <c:numCache>
                <c:formatCode>General</c:formatCode>
                <c:ptCount val="6"/>
                <c:pt idx="0">
                  <c:v>107172288.00715275</c:v>
                </c:pt>
                <c:pt idx="1">
                  <c:v>109360619.35665676</c:v>
                </c:pt>
                <c:pt idx="2">
                  <c:v>107361258.18496425</c:v>
                </c:pt>
                <c:pt idx="3">
                  <c:v>106102476.40436976</c:v>
                </c:pt>
                <c:pt idx="4">
                  <c:v>107488424.53240275</c:v>
                </c:pt>
                <c:pt idx="5">
                  <c:v>107619474.52045301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94-494F-828A-4BF5AEABE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636568"/>
        <c:axId val="514740992"/>
      </c:lineChart>
      <c:catAx>
        <c:axId val="395636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Configuration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40992"/>
        <c:crosses val="autoZero"/>
        <c:auto val="1"/>
        <c:lblAlgn val="ctr"/>
        <c:lblOffset val="100"/>
        <c:noMultiLvlLbl val="0"/>
      </c:catAx>
      <c:valAx>
        <c:axId val="51474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36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14</xdr:row>
      <xdr:rowOff>19050</xdr:rowOff>
    </xdr:from>
    <xdr:to>
      <xdr:col>13</xdr:col>
      <xdr:colOff>1081088</xdr:colOff>
      <xdr:row>30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2E131D-5E42-4470-ACF1-5DFC2FF3C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23813</xdr:colOff>
      <xdr:row>30</xdr:row>
      <xdr:rowOff>166687</xdr:rowOff>
    </xdr:from>
    <xdr:to>
      <xdr:col>12</xdr:col>
      <xdr:colOff>247650</xdr:colOff>
      <xdr:row>44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D61FB2-AB87-42D6-B780-19C9D2C34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442911</xdr:colOff>
      <xdr:row>12</xdr:row>
      <xdr:rowOff>23812</xdr:rowOff>
    </xdr:from>
    <xdr:to>
      <xdr:col>12</xdr:col>
      <xdr:colOff>476249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A04A80-6CF8-4949-B526-E51ECA55D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342899</xdr:colOff>
      <xdr:row>12</xdr:row>
      <xdr:rowOff>61912</xdr:rowOff>
    </xdr:from>
    <xdr:to>
      <xdr:col>21</xdr:col>
      <xdr:colOff>247649</xdr:colOff>
      <xdr:row>28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5C990F-5C80-43FC-8046-91CD0BE0C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566736</xdr:colOff>
      <xdr:row>31</xdr:row>
      <xdr:rowOff>185737</xdr:rowOff>
    </xdr:from>
    <xdr:to>
      <xdr:col>12</xdr:col>
      <xdr:colOff>333374</xdr:colOff>
      <xdr:row>46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2E8939-AEF0-4478-90C2-3498E7F49F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31</xdr:row>
      <xdr:rowOff>180975</xdr:rowOff>
    </xdr:from>
    <xdr:to>
      <xdr:col>20</xdr:col>
      <xdr:colOff>409575</xdr:colOff>
      <xdr:row>46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5329E7-64E5-49C2-9B5E-37CB55284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50</xdr:row>
      <xdr:rowOff>0</xdr:rowOff>
    </xdr:from>
    <xdr:to>
      <xdr:col>13</xdr:col>
      <xdr:colOff>266700</xdr:colOff>
      <xdr:row>66</xdr:row>
      <xdr:rowOff>71438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9111BBA-8601-44E5-9973-7F543F888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0</xdr:rowOff>
    </xdr:from>
    <xdr:to>
      <xdr:col>14</xdr:col>
      <xdr:colOff>566737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3BB03F-2637-41D9-8EF2-927EF1A4BA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13</xdr:row>
      <xdr:rowOff>9524</xdr:rowOff>
    </xdr:from>
    <xdr:to>
      <xdr:col>11</xdr:col>
      <xdr:colOff>361950</xdr:colOff>
      <xdr:row>28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86943D-F9BA-4E6B-9287-60CB8D039E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466725</xdr:colOff>
      <xdr:row>13</xdr:row>
      <xdr:rowOff>9524</xdr:rowOff>
    </xdr:from>
    <xdr:to>
      <xdr:col>19</xdr:col>
      <xdr:colOff>109538</xdr:colOff>
      <xdr:row>27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C6C765-B019-4006-B67D-57E0A0D8B0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609599</xdr:colOff>
      <xdr:row>30</xdr:row>
      <xdr:rowOff>190499</xdr:rowOff>
    </xdr:from>
    <xdr:to>
      <xdr:col>10</xdr:col>
      <xdr:colOff>1676399</xdr:colOff>
      <xdr:row>47</xdr:row>
      <xdr:rowOff>161924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DD4E47-8952-4612-A668-167EF72147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61912</xdr:colOff>
      <xdr:row>29</xdr:row>
      <xdr:rowOff>166686</xdr:rowOff>
    </xdr:from>
    <xdr:to>
      <xdr:col>19</xdr:col>
      <xdr:colOff>276225</xdr:colOff>
      <xdr:row>47</xdr:row>
      <xdr:rowOff>133349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249CAB-4CDE-4D52-A973-7A2F71BC9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51</xdr:row>
      <xdr:rowOff>0</xdr:rowOff>
    </xdr:from>
    <xdr:to>
      <xdr:col>10</xdr:col>
      <xdr:colOff>1695450</xdr:colOff>
      <xdr:row>67</xdr:row>
      <xdr:rowOff>71438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83345ED-28A0-48DB-8C1D-1A93076EF4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13</xdr:row>
      <xdr:rowOff>200025</xdr:rowOff>
    </xdr:from>
    <xdr:to>
      <xdr:col>15</xdr:col>
      <xdr:colOff>433388</xdr:colOff>
      <xdr:row>30</xdr:row>
      <xdr:rowOff>52388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BDBA2B-A17D-4C91-AE07-1B08CADDB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14</xdr:row>
      <xdr:rowOff>0</xdr:rowOff>
    </xdr:from>
    <xdr:to>
      <xdr:col>12</xdr:col>
      <xdr:colOff>1033462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1434EA-2ED3-4697-B459-D65D1D4AF5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9525</xdr:rowOff>
    </xdr:from>
    <xdr:to>
      <xdr:col>12</xdr:col>
      <xdr:colOff>38100</xdr:colOff>
      <xdr:row>23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77A54C-E049-4363-9DAD-B70D4B4DC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142875</xdr:colOff>
      <xdr:row>9</xdr:row>
      <xdr:rowOff>0</xdr:rowOff>
    </xdr:from>
    <xdr:to>
      <xdr:col>19</xdr:col>
      <xdr:colOff>433388</xdr:colOff>
      <xdr:row>24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FF5AD5-8EFB-4102-95E7-B6C5C0435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47625</xdr:colOff>
      <xdr:row>25</xdr:row>
      <xdr:rowOff>76200</xdr:rowOff>
    </xdr:from>
    <xdr:to>
      <xdr:col>11</xdr:col>
      <xdr:colOff>695325</xdr:colOff>
      <xdr:row>39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D833B5-106A-4248-B052-A05FEB652F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9525</xdr:colOff>
      <xdr:row>25</xdr:row>
      <xdr:rowOff>47625</xdr:rowOff>
    </xdr:from>
    <xdr:to>
      <xdr:col>19</xdr:col>
      <xdr:colOff>161925</xdr:colOff>
      <xdr:row>41</xdr:row>
      <xdr:rowOff>119063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022854-FD72-48A2-87DB-B3777ADC5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st-0-results-b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st-13-results-bes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inst-16-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-0-results-best"/>
      <sheetName val="Sheet1"/>
    </sheetNames>
    <sheetDataSet>
      <sheetData sheetId="0">
        <row r="2">
          <cell r="H2">
            <v>21776799.475004949</v>
          </cell>
          <cell r="K2">
            <v>118.5</v>
          </cell>
        </row>
        <row r="3">
          <cell r="H3">
            <v>21830664.645041224</v>
          </cell>
          <cell r="K3">
            <v>63</v>
          </cell>
          <cell r="O3">
            <v>97.666666666666671</v>
          </cell>
          <cell r="Q3">
            <v>22250343.243535299</v>
          </cell>
        </row>
        <row r="4">
          <cell r="H4">
            <v>21946203.717016324</v>
          </cell>
          <cell r="K4">
            <v>126.5</v>
          </cell>
          <cell r="O4">
            <v>48.666666666666664</v>
          </cell>
          <cell r="Q4">
            <v>22198510.721295234</v>
          </cell>
        </row>
        <row r="5">
          <cell r="H5">
            <v>21655763.128071852</v>
          </cell>
          <cell r="K5">
            <v>63.25</v>
          </cell>
          <cell r="O5">
            <v>103.33333333333333</v>
          </cell>
          <cell r="Q5">
            <v>22150924.051368836</v>
          </cell>
        </row>
        <row r="6">
          <cell r="H6">
            <v>21649889.770690598</v>
          </cell>
          <cell r="K6">
            <v>106</v>
          </cell>
          <cell r="O6">
            <v>55.666666666666664</v>
          </cell>
          <cell r="Q6">
            <v>22550958.0272259</v>
          </cell>
        </row>
        <row r="7">
          <cell r="H7">
            <v>21807318.437358923</v>
          </cell>
          <cell r="K7">
            <v>120.75</v>
          </cell>
          <cell r="O7">
            <v>55</v>
          </cell>
          <cell r="Q7">
            <v>21834283.973744366</v>
          </cell>
        </row>
        <row r="8">
          <cell r="O8">
            <v>99</v>
          </cell>
          <cell r="Q8">
            <v>22610365.997942898</v>
          </cell>
        </row>
        <row r="98">
          <cell r="H98">
            <v>21690318.759968776</v>
          </cell>
          <cell r="K98">
            <v>122.25</v>
          </cell>
        </row>
        <row r="99">
          <cell r="H99">
            <v>21808344.75025215</v>
          </cell>
          <cell r="K99">
            <v>63.25</v>
          </cell>
        </row>
        <row r="100">
          <cell r="H100">
            <v>21832006.163533676</v>
          </cell>
          <cell r="K100">
            <v>122.25</v>
          </cell>
        </row>
        <row r="101">
          <cell r="H101">
            <v>21629933.127018027</v>
          </cell>
          <cell r="K101">
            <v>70</v>
          </cell>
        </row>
        <row r="102">
          <cell r="H102">
            <v>21753996.956864078</v>
          </cell>
          <cell r="K102">
            <v>106.5</v>
          </cell>
        </row>
        <row r="103">
          <cell r="H103">
            <v>21607628.086901475</v>
          </cell>
          <cell r="K103">
            <v>128.5</v>
          </cell>
        </row>
        <row r="194">
          <cell r="H194">
            <v>21691010.818538502</v>
          </cell>
          <cell r="K194">
            <v>127</v>
          </cell>
        </row>
        <row r="195">
          <cell r="H195">
            <v>21795507.8084304</v>
          </cell>
          <cell r="K195">
            <v>69.5</v>
          </cell>
        </row>
        <row r="196">
          <cell r="H196">
            <v>21391350.076800101</v>
          </cell>
          <cell r="K196">
            <v>131.25</v>
          </cell>
        </row>
        <row r="197">
          <cell r="H197">
            <v>21623393.69726425</v>
          </cell>
          <cell r="K197">
            <v>74.75</v>
          </cell>
        </row>
        <row r="198">
          <cell r="H198">
            <v>21767702.67710745</v>
          </cell>
          <cell r="K198">
            <v>113.25</v>
          </cell>
        </row>
        <row r="199">
          <cell r="H199">
            <v>21848586.343507327</v>
          </cell>
          <cell r="K199">
            <v>130</v>
          </cell>
        </row>
        <row r="290">
          <cell r="H290">
            <v>21943836.692732774</v>
          </cell>
        </row>
        <row r="291">
          <cell r="H291">
            <v>21853466.325991776</v>
          </cell>
        </row>
        <row r="292">
          <cell r="H292">
            <v>21813291.933943972</v>
          </cell>
        </row>
        <row r="293">
          <cell r="H293">
            <v>22345163.784245476</v>
          </cell>
        </row>
        <row r="294">
          <cell r="H294">
            <v>21919022.118978098</v>
          </cell>
        </row>
        <row r="295">
          <cell r="H295">
            <v>21861416.181363426</v>
          </cell>
        </row>
        <row r="386">
          <cell r="H386">
            <v>21862219.532853052</v>
          </cell>
        </row>
        <row r="387">
          <cell r="H387">
            <v>21834035.810325526</v>
          </cell>
        </row>
        <row r="388">
          <cell r="H388">
            <v>21829198.743950948</v>
          </cell>
        </row>
        <row r="389">
          <cell r="H389">
            <v>21874893.624002449</v>
          </cell>
        </row>
        <row r="390">
          <cell r="H390">
            <v>21888806.813331176</v>
          </cell>
        </row>
        <row r="391">
          <cell r="H391">
            <v>21590723.790202927</v>
          </cell>
        </row>
        <row r="482">
          <cell r="H482">
            <v>21858688.724897698</v>
          </cell>
        </row>
        <row r="483">
          <cell r="H483">
            <v>21728793.129039474</v>
          </cell>
        </row>
        <row r="484">
          <cell r="H484">
            <v>21546211.271431699</v>
          </cell>
        </row>
        <row r="485">
          <cell r="H485">
            <v>21361494.960451275</v>
          </cell>
        </row>
        <row r="486">
          <cell r="H486">
            <v>21804263.933207151</v>
          </cell>
        </row>
        <row r="487">
          <cell r="H487">
            <v>21706334.36324545</v>
          </cell>
        </row>
        <row r="578">
          <cell r="H578">
            <v>21478917.705253974</v>
          </cell>
        </row>
        <row r="579">
          <cell r="H579">
            <v>21720820.530473851</v>
          </cell>
        </row>
        <row r="580">
          <cell r="H580">
            <v>21631616.874912925</v>
          </cell>
        </row>
        <row r="581">
          <cell r="H581">
            <v>21299932.600733202</v>
          </cell>
        </row>
        <row r="582">
          <cell r="H582">
            <v>21561121.535961777</v>
          </cell>
        </row>
        <row r="583">
          <cell r="H583">
            <v>21592846.444139771</v>
          </cell>
        </row>
        <row r="674">
          <cell r="H674">
            <v>22028057.213299025</v>
          </cell>
        </row>
        <row r="675">
          <cell r="H675">
            <v>21824686.830271702</v>
          </cell>
        </row>
        <row r="676">
          <cell r="H676">
            <v>21920055.119784575</v>
          </cell>
        </row>
        <row r="677">
          <cell r="H677">
            <v>21975216.119574901</v>
          </cell>
        </row>
        <row r="678">
          <cell r="H678">
            <v>21952417.258766629</v>
          </cell>
        </row>
        <row r="679">
          <cell r="H679">
            <v>21808962.15292665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-13-results-best"/>
    </sheetNames>
    <sheetDataSet>
      <sheetData sheetId="0">
        <row r="2">
          <cell r="H2">
            <v>106166467.1847055</v>
          </cell>
        </row>
        <row r="3">
          <cell r="H3">
            <v>108395272.66205426</v>
          </cell>
          <cell r="P3">
            <v>110798669.88398166</v>
          </cell>
        </row>
        <row r="4">
          <cell r="H4">
            <v>108379546.6814065</v>
          </cell>
          <cell r="P4">
            <v>109598686.66173701</v>
          </cell>
        </row>
        <row r="5">
          <cell r="H5">
            <v>107333332.72803575</v>
          </cell>
          <cell r="P5">
            <v>109504989.49709034</v>
          </cell>
        </row>
        <row r="6">
          <cell r="H6">
            <v>107222693.14521375</v>
          </cell>
          <cell r="P6">
            <v>111258623.33093368</v>
          </cell>
        </row>
        <row r="7">
          <cell r="H7">
            <v>109083803.24543349</v>
          </cell>
          <cell r="P7">
            <v>110001163.93119501</v>
          </cell>
        </row>
        <row r="8">
          <cell r="P8">
            <v>112028443.22651799</v>
          </cell>
        </row>
        <row r="98">
          <cell r="H98">
            <v>109060008.28230377</v>
          </cell>
        </row>
        <row r="99">
          <cell r="H99">
            <v>107806995.7807475</v>
          </cell>
        </row>
        <row r="100">
          <cell r="H100">
            <v>107547121.5394275</v>
          </cell>
        </row>
        <row r="101">
          <cell r="H101">
            <v>108240655.6343475</v>
          </cell>
        </row>
        <row r="102">
          <cell r="H102">
            <v>108413198.73613</v>
          </cell>
        </row>
        <row r="103">
          <cell r="H103">
            <v>108340423.01512074</v>
          </cell>
        </row>
        <row r="194">
          <cell r="H194">
            <v>107172288.00715275</v>
          </cell>
        </row>
        <row r="195">
          <cell r="H195">
            <v>109360619.35665676</v>
          </cell>
        </row>
        <row r="196">
          <cell r="H196">
            <v>107361258.18496425</v>
          </cell>
        </row>
        <row r="197">
          <cell r="H197">
            <v>106102476.40436976</v>
          </cell>
        </row>
        <row r="198">
          <cell r="H198">
            <v>107488424.53240275</v>
          </cell>
        </row>
        <row r="199">
          <cell r="H199">
            <v>107619474.52045301</v>
          </cell>
        </row>
        <row r="290">
          <cell r="H290">
            <v>110847882.78048499</v>
          </cell>
        </row>
        <row r="291">
          <cell r="H291">
            <v>110094850.77130175</v>
          </cell>
        </row>
        <row r="292">
          <cell r="H292">
            <v>109146786.2180175</v>
          </cell>
        </row>
        <row r="293">
          <cell r="H293">
            <v>110156904.08488676</v>
          </cell>
        </row>
        <row r="294">
          <cell r="H294">
            <v>110913612.762466</v>
          </cell>
        </row>
        <row r="295">
          <cell r="H295">
            <v>109520346.570493</v>
          </cell>
        </row>
        <row r="386">
          <cell r="H386">
            <v>108145838.294092</v>
          </cell>
        </row>
        <row r="387">
          <cell r="H387">
            <v>108777424.44800101</v>
          </cell>
        </row>
        <row r="388">
          <cell r="H388">
            <v>108664381.84021899</v>
          </cell>
        </row>
        <row r="389">
          <cell r="H389">
            <v>108820780.43737225</v>
          </cell>
        </row>
        <row r="390">
          <cell r="H390">
            <v>108405635.5861965</v>
          </cell>
        </row>
        <row r="391">
          <cell r="H391">
            <v>109060437.9733315</v>
          </cell>
        </row>
        <row r="482">
          <cell r="H482">
            <v>107139454.69585851</v>
          </cell>
        </row>
        <row r="483">
          <cell r="H483">
            <v>107049950.1179135</v>
          </cell>
        </row>
        <row r="484">
          <cell r="H484">
            <v>107251589.96771725</v>
          </cell>
        </row>
        <row r="485">
          <cell r="H485">
            <v>108098839.62286076</v>
          </cell>
        </row>
        <row r="486">
          <cell r="H486">
            <v>107569024.7589405</v>
          </cell>
        </row>
        <row r="487">
          <cell r="H487">
            <v>106305209.18842626</v>
          </cell>
        </row>
        <row r="578">
          <cell r="H578">
            <v>106621299.51615626</v>
          </cell>
        </row>
        <row r="579">
          <cell r="H579">
            <v>107635211.52321425</v>
          </cell>
        </row>
        <row r="580">
          <cell r="H580">
            <v>106526544.77531725</v>
          </cell>
        </row>
        <row r="581">
          <cell r="H581">
            <v>101907025.62971556</v>
          </cell>
        </row>
        <row r="582">
          <cell r="H582">
            <v>107466835.8814465</v>
          </cell>
        </row>
        <row r="583">
          <cell r="H583">
            <v>107136040.18404076</v>
          </cell>
        </row>
        <row r="674">
          <cell r="H674">
            <v>107934387.76060875</v>
          </cell>
        </row>
        <row r="675">
          <cell r="H675">
            <v>109350580.30304201</v>
          </cell>
        </row>
        <row r="676">
          <cell r="H676">
            <v>108064416.301716</v>
          </cell>
        </row>
        <row r="677">
          <cell r="H677">
            <v>109558584.63068976</v>
          </cell>
        </row>
        <row r="678">
          <cell r="H678">
            <v>107810250.51583949</v>
          </cell>
        </row>
        <row r="679">
          <cell r="H679">
            <v>109322117.13441825</v>
          </cell>
        </row>
        <row r="770">
          <cell r="H770">
            <v>107447653.28828074</v>
          </cell>
        </row>
        <row r="771">
          <cell r="H771">
            <v>107921469.30288525</v>
          </cell>
        </row>
        <row r="772">
          <cell r="H772">
            <v>107714613.49678175</v>
          </cell>
        </row>
        <row r="773">
          <cell r="H773">
            <v>105740872.90515575</v>
          </cell>
        </row>
        <row r="774">
          <cell r="H774">
            <v>106799082.67071176</v>
          </cell>
        </row>
        <row r="775">
          <cell r="H775">
            <v>109690772.2947965</v>
          </cell>
        </row>
        <row r="866">
          <cell r="H866">
            <v>115053469.795478</v>
          </cell>
        </row>
        <row r="867">
          <cell r="H867">
            <v>112059784.64854801</v>
          </cell>
        </row>
        <row r="868">
          <cell r="H868">
            <v>111693475.40563849</v>
          </cell>
        </row>
        <row r="869">
          <cell r="H869">
            <v>112626762.22037899</v>
          </cell>
        </row>
        <row r="870">
          <cell r="H870">
            <v>113756843.512169</v>
          </cell>
        </row>
        <row r="871">
          <cell r="H871">
            <v>115638252.49122199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-16-best"/>
    </sheetNames>
    <sheetDataSet>
      <sheetData sheetId="0">
        <row r="2">
          <cell r="H2">
            <v>102942482.25321175</v>
          </cell>
        </row>
        <row r="3">
          <cell r="H3">
            <v>103743357.29098599</v>
          </cell>
          <cell r="P3">
            <v>104566358.93485333</v>
          </cell>
        </row>
        <row r="4">
          <cell r="H4">
            <v>104955633.34509125</v>
          </cell>
          <cell r="P4">
            <v>105965383.12593466</v>
          </cell>
        </row>
        <row r="5">
          <cell r="H5">
            <v>103250181.45879292</v>
          </cell>
          <cell r="P5">
            <v>104568392.31231767</v>
          </cell>
        </row>
        <row r="6">
          <cell r="H6">
            <v>102068103.87935776</v>
          </cell>
          <cell r="P6">
            <v>109444593.84166966</v>
          </cell>
        </row>
        <row r="7">
          <cell r="H7">
            <v>104787222.21657801</v>
          </cell>
          <cell r="P7">
            <v>106505926.29959767</v>
          </cell>
        </row>
        <row r="8">
          <cell r="P8">
            <v>108997767.26483066</v>
          </cell>
        </row>
        <row r="98">
          <cell r="H98">
            <v>103946893.764658</v>
          </cell>
        </row>
        <row r="99">
          <cell r="H99">
            <v>104919350.8182575</v>
          </cell>
        </row>
        <row r="100">
          <cell r="H100">
            <v>103235698.35227001</v>
          </cell>
        </row>
        <row r="101">
          <cell r="H101">
            <v>101865762.2816451</v>
          </cell>
        </row>
        <row r="102">
          <cell r="H102">
            <v>104411733.665177</v>
          </cell>
        </row>
        <row r="103">
          <cell r="H103">
            <v>105284038.37713575</v>
          </cell>
        </row>
        <row r="194">
          <cell r="H194">
            <v>103329733.5415785</v>
          </cell>
        </row>
        <row r="195">
          <cell r="H195">
            <v>103783113.0779645</v>
          </cell>
        </row>
        <row r="196">
          <cell r="H196">
            <v>103819213.20807725</v>
          </cell>
        </row>
        <row r="197">
          <cell r="H197">
            <v>99994730.214013875</v>
          </cell>
        </row>
        <row r="198">
          <cell r="H198">
            <v>102827360.13556251</v>
          </cell>
        </row>
        <row r="199">
          <cell r="H199">
            <v>103043662.90255624</v>
          </cell>
        </row>
        <row r="290">
          <cell r="H290">
            <v>107058975.45472801</v>
          </cell>
        </row>
        <row r="291">
          <cell r="H291">
            <v>105126303.22989675</v>
          </cell>
        </row>
        <row r="292">
          <cell r="H292">
            <v>104851883.600638</v>
          </cell>
        </row>
        <row r="293">
          <cell r="H293">
            <v>107209648.21195449</v>
          </cell>
        </row>
        <row r="294">
          <cell r="H294">
            <v>106461013.76573676</v>
          </cell>
        </row>
        <row r="295">
          <cell r="H295">
            <v>105115004.51003426</v>
          </cell>
        </row>
        <row r="386">
          <cell r="H386">
            <v>104438768.36759625</v>
          </cell>
        </row>
        <row r="387">
          <cell r="H387">
            <v>103479656.67712851</v>
          </cell>
        </row>
        <row r="388">
          <cell r="H388">
            <v>103700413.87980124</v>
          </cell>
        </row>
        <row r="389">
          <cell r="H389">
            <v>105435650.6422565</v>
          </cell>
        </row>
        <row r="390">
          <cell r="H390">
            <v>103932217.529158</v>
          </cell>
        </row>
        <row r="391">
          <cell r="H391">
            <v>103588034.3412385</v>
          </cell>
        </row>
        <row r="482">
          <cell r="H482">
            <v>104122528.03457925</v>
          </cell>
        </row>
        <row r="483">
          <cell r="H483">
            <v>104799389.5760715</v>
          </cell>
        </row>
        <row r="484">
          <cell r="H484">
            <v>104568683.24605875</v>
          </cell>
        </row>
        <row r="485">
          <cell r="H485">
            <v>100470271.38503039</v>
          </cell>
        </row>
        <row r="486">
          <cell r="H486">
            <v>103987550.36076149</v>
          </cell>
        </row>
        <row r="487">
          <cell r="H487">
            <v>104172987.26315349</v>
          </cell>
        </row>
        <row r="578">
          <cell r="H578">
            <v>102588299.120242</v>
          </cell>
        </row>
        <row r="579">
          <cell r="H579">
            <v>101818819.91963625</v>
          </cell>
        </row>
        <row r="580">
          <cell r="H580">
            <v>103439366.34523575</v>
          </cell>
        </row>
        <row r="581">
          <cell r="H581">
            <v>98041061.901036203</v>
          </cell>
        </row>
        <row r="582">
          <cell r="H582">
            <v>103234908.17638701</v>
          </cell>
        </row>
        <row r="583">
          <cell r="H583">
            <v>103519248.04213125</v>
          </cell>
        </row>
        <row r="674">
          <cell r="H674">
            <v>103869638.09759074</v>
          </cell>
        </row>
        <row r="675">
          <cell r="H675">
            <v>104718851.288122</v>
          </cell>
        </row>
        <row r="676">
          <cell r="H676">
            <v>103480424.07546376</v>
          </cell>
        </row>
        <row r="677">
          <cell r="H677">
            <v>105033620.4479275</v>
          </cell>
        </row>
        <row r="678">
          <cell r="H678">
            <v>104208448.15631476</v>
          </cell>
        </row>
        <row r="679">
          <cell r="H679">
            <v>104193492.19471</v>
          </cell>
        </row>
        <row r="770">
          <cell r="H770">
            <v>104210973.40705726</v>
          </cell>
        </row>
        <row r="771">
          <cell r="H771">
            <v>104389451.36013174</v>
          </cell>
        </row>
        <row r="772">
          <cell r="H772">
            <v>103999219.50408025</v>
          </cell>
        </row>
        <row r="773">
          <cell r="H773">
            <v>104746016.36796975</v>
          </cell>
        </row>
        <row r="774">
          <cell r="H774">
            <v>104542350.5528125</v>
          </cell>
        </row>
        <row r="775">
          <cell r="H775">
            <v>105552353.66189399</v>
          </cell>
        </row>
        <row r="858">
          <cell r="L858">
            <v>108319321.79465701</v>
          </cell>
        </row>
        <row r="859">
          <cell r="L859">
            <v>108961906.834971</v>
          </cell>
        </row>
        <row r="860">
          <cell r="L860">
            <v>107791320.36011299</v>
          </cell>
        </row>
        <row r="861">
          <cell r="L861">
            <v>110661379.669378</v>
          </cell>
        </row>
        <row r="862">
          <cell r="L862">
            <v>107897856.477051</v>
          </cell>
        </row>
        <row r="863">
          <cell r="L863">
            <v>109413832.014102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DA84F-34D3-40A2-9BFD-23F6ABD10E48}">
  <dimension ref="A1:O36"/>
  <sheetViews>
    <sheetView topLeftCell="A4" workbookViewId="0">
      <selection activeCell="N42" sqref="N42"/>
    </sheetView>
  </sheetViews>
  <sheetFormatPr defaultRowHeight="15" x14ac:dyDescent="0.25"/>
  <cols>
    <col min="1" max="1" width="9.7109375" bestFit="1" customWidth="1"/>
    <col min="2" max="3" width="21" bestFit="1" customWidth="1"/>
    <col min="4" max="4" width="21" customWidth="1"/>
    <col min="5" max="5" width="15.42578125" customWidth="1"/>
    <col min="6" max="6" width="9.42578125" customWidth="1"/>
    <col min="7" max="7" width="21" customWidth="1"/>
    <col min="8" max="8" width="19.42578125" bestFit="1" customWidth="1"/>
    <col min="10" max="10" width="12.140625" bestFit="1" customWidth="1"/>
    <col min="11" max="11" width="19.85546875" bestFit="1" customWidth="1"/>
    <col min="12" max="12" width="16.7109375" bestFit="1" customWidth="1"/>
    <col min="13" max="13" width="12.85546875" bestFit="1" customWidth="1"/>
    <col min="14" max="14" width="24.140625" bestFit="1" customWidth="1"/>
    <col min="15" max="15" width="19.42578125" bestFit="1" customWidth="1"/>
  </cols>
  <sheetData>
    <row r="1" spans="1:15" ht="16.5" x14ac:dyDescent="0.25">
      <c r="A1" s="4" t="s">
        <v>15</v>
      </c>
      <c r="B1" s="5"/>
      <c r="C1" s="5"/>
      <c r="D1" s="5"/>
      <c r="E1" s="5"/>
      <c r="F1" s="5"/>
      <c r="G1" s="5"/>
      <c r="H1" s="5"/>
    </row>
    <row r="2" spans="1:15" ht="16.5" x14ac:dyDescent="0.25">
      <c r="A2" s="6" t="s">
        <v>9</v>
      </c>
      <c r="B2" s="7"/>
      <c r="C2" s="7"/>
      <c r="D2" s="7"/>
      <c r="E2" s="7"/>
      <c r="F2" s="7"/>
      <c r="G2" s="7"/>
      <c r="H2" s="7"/>
    </row>
    <row r="3" spans="1:15" ht="16.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7</v>
      </c>
      <c r="F3" s="1" t="s">
        <v>8</v>
      </c>
      <c r="G3" s="1" t="s">
        <v>5</v>
      </c>
      <c r="H3" s="1" t="s">
        <v>6</v>
      </c>
      <c r="J3" s="1" t="s">
        <v>20</v>
      </c>
      <c r="K3" s="1" t="s">
        <v>16</v>
      </c>
      <c r="L3" s="1" t="s">
        <v>17</v>
      </c>
      <c r="M3" s="1" t="s">
        <v>19</v>
      </c>
      <c r="N3" s="1" t="s">
        <v>18</v>
      </c>
      <c r="O3" s="1"/>
    </row>
    <row r="4" spans="1:15" ht="16.5" x14ac:dyDescent="0.25">
      <c r="A4" s="1">
        <v>1</v>
      </c>
      <c r="B4" s="1">
        <v>99</v>
      </c>
      <c r="C4" s="1">
        <v>22766464.525881302</v>
      </c>
      <c r="D4" s="1">
        <v>22294085.599554099</v>
      </c>
      <c r="E4" s="1">
        <v>218</v>
      </c>
      <c r="F4" s="1">
        <v>5</v>
      </c>
      <c r="G4" s="1">
        <f>C4-D4</f>
        <v>472378.92632720247</v>
      </c>
      <c r="H4" s="1">
        <f>(G4/C4)*100</f>
        <v>2.0748892555987082</v>
      </c>
      <c r="J4" s="1">
        <v>1</v>
      </c>
      <c r="K4" s="2">
        <f>SUM(B4:B6)/3</f>
        <v>97.666666666666671</v>
      </c>
      <c r="L4">
        <f>SUM(C4:C6)/3</f>
        <v>22870505.879045535</v>
      </c>
      <c r="M4">
        <f>SUM(D4:D6)/3</f>
        <v>22250343.243535299</v>
      </c>
      <c r="N4" s="2">
        <f>((L4-M4)/L4)*100</f>
        <v>2.711626226328657</v>
      </c>
    </row>
    <row r="5" spans="1:15" ht="16.5" x14ac:dyDescent="0.25">
      <c r="A5" s="1">
        <v>2</v>
      </c>
      <c r="B5" s="1">
        <v>96</v>
      </c>
      <c r="C5" s="1">
        <v>23002055.5083776</v>
      </c>
      <c r="D5" s="1">
        <v>22253140.903792899</v>
      </c>
      <c r="E5" s="1">
        <v>275</v>
      </c>
      <c r="F5" s="1">
        <v>6</v>
      </c>
      <c r="G5" s="1">
        <f t="shared" ref="G5:G6" si="0">C5-D5</f>
        <v>748914.60458470136</v>
      </c>
      <c r="H5" s="1">
        <f t="shared" ref="H5:H6" si="1">(G5/C5)*100</f>
        <v>3.2558594787841391</v>
      </c>
      <c r="J5" s="1">
        <v>2</v>
      </c>
      <c r="K5" s="2">
        <f>SUM(B10:B12)/3</f>
        <v>48.666666666666664</v>
      </c>
      <c r="L5">
        <f>SUM(C10:C12)/3</f>
        <v>22825381.332287669</v>
      </c>
      <c r="M5">
        <f>SUM(D10:D12)/3</f>
        <v>22198510.721295234</v>
      </c>
      <c r="N5" s="2">
        <f t="shared" ref="N5:N9" si="2">((L5-M5)/L5)*100</f>
        <v>2.7463751946421802</v>
      </c>
    </row>
    <row r="6" spans="1:15" ht="16.5" x14ac:dyDescent="0.25">
      <c r="A6" s="1">
        <v>3</v>
      </c>
      <c r="B6" s="1">
        <v>98</v>
      </c>
      <c r="C6" s="1">
        <v>22842997.602877699</v>
      </c>
      <c r="D6" s="1">
        <v>22203803.227258898</v>
      </c>
      <c r="E6" s="1">
        <v>276</v>
      </c>
      <c r="F6" s="1">
        <v>5</v>
      </c>
      <c r="G6" s="1">
        <f t="shared" si="0"/>
        <v>639194.37561880052</v>
      </c>
      <c r="H6" s="1">
        <f t="shared" si="1"/>
        <v>2.7982070774208574</v>
      </c>
      <c r="J6" s="1">
        <v>3</v>
      </c>
      <c r="K6" s="2">
        <f>SUM(B16:B18)/3</f>
        <v>103.33333333333333</v>
      </c>
      <c r="L6">
        <f>SUM(C16:C18)/3</f>
        <v>22979945.050954401</v>
      </c>
      <c r="M6">
        <f>SUM(D16:D18)/3</f>
        <v>22150924.051368836</v>
      </c>
      <c r="N6" s="2">
        <f t="shared" si="2"/>
        <v>3.6075847777152728</v>
      </c>
    </row>
    <row r="7" spans="1:15" ht="16.5" x14ac:dyDescent="0.25">
      <c r="A7" s="1"/>
      <c r="B7" s="1"/>
      <c r="C7" s="1"/>
      <c r="D7" s="1"/>
      <c r="E7" s="1"/>
      <c r="F7" s="1"/>
      <c r="J7" s="1">
        <v>4</v>
      </c>
      <c r="K7" s="2">
        <f>SUM(B22:B24)/3</f>
        <v>55.666666666666664</v>
      </c>
      <c r="L7">
        <f>SUM(C22:C24)/3</f>
        <v>22768415.087974265</v>
      </c>
      <c r="M7">
        <f>SUM(D22:D24)/3</f>
        <v>22550958.0272259</v>
      </c>
      <c r="N7" s="2">
        <f t="shared" si="2"/>
        <v>0.95508211664333365</v>
      </c>
    </row>
    <row r="8" spans="1:15" ht="16.5" x14ac:dyDescent="0.25">
      <c r="A8" s="6" t="s">
        <v>10</v>
      </c>
      <c r="B8" s="7"/>
      <c r="C8" s="7"/>
      <c r="D8" s="7"/>
      <c r="E8" s="7"/>
      <c r="F8" s="7"/>
      <c r="G8" s="7"/>
      <c r="H8" s="7"/>
      <c r="J8" s="1">
        <v>5</v>
      </c>
      <c r="K8" s="2">
        <f>SUM(B28:B30)/3</f>
        <v>55</v>
      </c>
      <c r="L8">
        <f>SUM(C28:C30)/3</f>
        <v>23051822.983239036</v>
      </c>
      <c r="M8">
        <f>SUM(D28:D30)/3</f>
        <v>21834283.973744366</v>
      </c>
      <c r="N8" s="2">
        <f t="shared" si="2"/>
        <v>5.2817471762642869</v>
      </c>
    </row>
    <row r="9" spans="1:15" ht="16.5" x14ac:dyDescent="0.25">
      <c r="A9" s="1" t="s">
        <v>1</v>
      </c>
      <c r="B9" s="1" t="s">
        <v>2</v>
      </c>
      <c r="C9" s="1" t="s">
        <v>3</v>
      </c>
      <c r="D9" s="1" t="s">
        <v>4</v>
      </c>
      <c r="E9" s="1" t="s">
        <v>7</v>
      </c>
      <c r="F9" s="1" t="s">
        <v>8</v>
      </c>
      <c r="G9" s="1" t="s">
        <v>5</v>
      </c>
      <c r="H9" s="1" t="s">
        <v>6</v>
      </c>
      <c r="J9" s="1">
        <v>6</v>
      </c>
      <c r="K9" s="2">
        <f>SUM(B34:B36)/3</f>
        <v>99</v>
      </c>
      <c r="L9">
        <f>SUM(C34:C36)/3</f>
        <v>22636359.867527466</v>
      </c>
      <c r="M9">
        <f>SUM(D34:D36)/3</f>
        <v>22610365.997942898</v>
      </c>
      <c r="N9" s="2">
        <f t="shared" si="2"/>
        <v>0.11483237471346631</v>
      </c>
    </row>
    <row r="10" spans="1:15" ht="16.5" x14ac:dyDescent="0.25">
      <c r="A10" s="1">
        <v>1</v>
      </c>
      <c r="B10" s="1">
        <v>48</v>
      </c>
      <c r="C10" s="1">
        <v>22233740.9392979</v>
      </c>
      <c r="D10" s="1">
        <v>22233740.9392979</v>
      </c>
      <c r="E10" s="1">
        <v>-1</v>
      </c>
      <c r="F10" s="1">
        <v>1</v>
      </c>
      <c r="G10" s="1">
        <f t="shared" ref="G10:G12" si="3">C10-D10</f>
        <v>0</v>
      </c>
      <c r="H10" s="1">
        <f t="shared" ref="H10:H12" si="4">(G10/C10)*100</f>
        <v>0</v>
      </c>
    </row>
    <row r="11" spans="1:15" ht="16.5" x14ac:dyDescent="0.25">
      <c r="A11" s="1">
        <v>2</v>
      </c>
      <c r="B11" s="1">
        <v>49</v>
      </c>
      <c r="C11" s="1">
        <v>23085187.8853352</v>
      </c>
      <c r="D11" s="1">
        <v>22305593.807424299</v>
      </c>
      <c r="E11" s="1">
        <v>52</v>
      </c>
      <c r="F11" s="1">
        <v>3</v>
      </c>
      <c r="G11" s="1">
        <f t="shared" si="3"/>
        <v>779594.07791090012</v>
      </c>
      <c r="H11" s="1">
        <f t="shared" si="4"/>
        <v>3.3770315484680764</v>
      </c>
    </row>
    <row r="12" spans="1:15" ht="16.5" x14ac:dyDescent="0.25">
      <c r="A12" s="1">
        <v>3</v>
      </c>
      <c r="B12" s="1">
        <v>49</v>
      </c>
      <c r="C12" s="1">
        <v>23157215.172229901</v>
      </c>
      <c r="D12" s="1">
        <v>22056197.417163499</v>
      </c>
      <c r="E12" s="1">
        <v>15</v>
      </c>
      <c r="F12" s="1">
        <v>5</v>
      </c>
      <c r="G12" s="1">
        <f t="shared" si="3"/>
        <v>1101017.7550664023</v>
      </c>
      <c r="H12" s="1">
        <f t="shared" si="4"/>
        <v>4.7545343724522677</v>
      </c>
      <c r="K12" t="s">
        <v>21</v>
      </c>
      <c r="L12">
        <f>MIN(L4:L9)</f>
        <v>22636359.867527466</v>
      </c>
      <c r="M12">
        <f>MIN(M4:M9)</f>
        <v>21834283.973744366</v>
      </c>
    </row>
    <row r="13" spans="1:15" ht="16.5" x14ac:dyDescent="0.25">
      <c r="A13" s="1"/>
      <c r="B13" s="1"/>
      <c r="C13" s="1"/>
      <c r="D13" s="1"/>
      <c r="E13" s="1"/>
      <c r="F13" s="1"/>
      <c r="G13" s="1"/>
      <c r="H13" s="1"/>
    </row>
    <row r="14" spans="1:15" ht="16.5" x14ac:dyDescent="0.25">
      <c r="A14" s="6" t="s">
        <v>11</v>
      </c>
      <c r="B14" s="7"/>
      <c r="C14" s="7"/>
      <c r="D14" s="7"/>
      <c r="E14" s="7"/>
      <c r="F14" s="7"/>
      <c r="G14" s="7"/>
      <c r="H14" s="7"/>
    </row>
    <row r="15" spans="1:15" ht="16.5" x14ac:dyDescent="0.25">
      <c r="A15" s="1" t="s">
        <v>1</v>
      </c>
      <c r="B15" s="1" t="s">
        <v>2</v>
      </c>
      <c r="C15" s="1" t="s">
        <v>3</v>
      </c>
      <c r="D15" s="1" t="s">
        <v>4</v>
      </c>
      <c r="E15" s="1" t="s">
        <v>7</v>
      </c>
      <c r="F15" s="1" t="s">
        <v>8</v>
      </c>
      <c r="G15" s="1" t="s">
        <v>5</v>
      </c>
      <c r="H15" s="1" t="s">
        <v>6</v>
      </c>
    </row>
    <row r="16" spans="1:15" ht="16.5" x14ac:dyDescent="0.25">
      <c r="A16" s="1">
        <v>1</v>
      </c>
      <c r="B16" s="1">
        <v>104</v>
      </c>
      <c r="C16" s="1">
        <v>22957673.642724201</v>
      </c>
      <c r="D16" s="1">
        <v>21890583.142808601</v>
      </c>
      <c r="E16" s="1">
        <v>229</v>
      </c>
      <c r="F16" s="1">
        <v>6</v>
      </c>
      <c r="G16" s="1">
        <f>C16-D16</f>
        <v>1067090.4999155998</v>
      </c>
      <c r="H16" s="1">
        <f>(G16/C16)*100</f>
        <v>4.6480776603154847</v>
      </c>
    </row>
    <row r="17" spans="1:8" ht="16.5" x14ac:dyDescent="0.25">
      <c r="A17" s="1">
        <v>2</v>
      </c>
      <c r="B17" s="1">
        <v>104</v>
      </c>
      <c r="C17" s="1">
        <v>22952704.897833999</v>
      </c>
      <c r="D17" s="1">
        <v>22055843.306049701</v>
      </c>
      <c r="E17" s="1">
        <v>0</v>
      </c>
      <c r="F17" s="1">
        <v>2</v>
      </c>
      <c r="G17" s="1">
        <f t="shared" ref="G17:G18" si="5">C17-D17</f>
        <v>896861.59178429842</v>
      </c>
      <c r="H17" s="1">
        <f t="shared" ref="H17:H18" si="6">(G17/C17)*100</f>
        <v>3.9074331142075258</v>
      </c>
    </row>
    <row r="18" spans="1:8" ht="16.5" x14ac:dyDescent="0.25">
      <c r="A18" s="1">
        <v>3</v>
      </c>
      <c r="B18" s="1">
        <v>102</v>
      </c>
      <c r="C18" s="1">
        <v>23029456.612305</v>
      </c>
      <c r="D18" s="1">
        <v>22506345.705248199</v>
      </c>
      <c r="E18" s="1">
        <v>126</v>
      </c>
      <c r="F18" s="1">
        <v>6</v>
      </c>
      <c r="G18" s="1">
        <f t="shared" si="5"/>
        <v>523110.90705680102</v>
      </c>
      <c r="H18" s="1">
        <f t="shared" si="6"/>
        <v>2.2714861052227113</v>
      </c>
    </row>
    <row r="19" spans="1:8" ht="16.5" x14ac:dyDescent="0.25">
      <c r="A19" s="1"/>
    </row>
    <row r="20" spans="1:8" ht="16.5" x14ac:dyDescent="0.25">
      <c r="A20" s="6" t="s">
        <v>12</v>
      </c>
      <c r="B20" s="7"/>
      <c r="C20" s="7"/>
      <c r="D20" s="7"/>
      <c r="E20" s="7"/>
      <c r="F20" s="7"/>
      <c r="G20" s="7"/>
      <c r="H20" s="7"/>
    </row>
    <row r="21" spans="1:8" ht="16.5" x14ac:dyDescent="0.25">
      <c r="A21" s="1" t="s">
        <v>1</v>
      </c>
      <c r="B21" s="1" t="s">
        <v>2</v>
      </c>
      <c r="C21" s="1" t="s">
        <v>3</v>
      </c>
      <c r="D21" s="1" t="s">
        <v>4</v>
      </c>
      <c r="E21" s="1" t="s">
        <v>7</v>
      </c>
      <c r="F21" s="1" t="s">
        <v>8</v>
      </c>
      <c r="G21" s="1" t="s">
        <v>5</v>
      </c>
      <c r="H21" s="1" t="s">
        <v>6</v>
      </c>
    </row>
    <row r="22" spans="1:8" ht="16.5" x14ac:dyDescent="0.25">
      <c r="A22" s="1">
        <v>1</v>
      </c>
      <c r="B22" s="1">
        <v>55</v>
      </c>
      <c r="C22" s="1">
        <v>22783555.935484499</v>
      </c>
      <c r="D22" s="1">
        <v>22679951.116515599</v>
      </c>
      <c r="E22" s="1">
        <v>3</v>
      </c>
      <c r="F22" s="1">
        <v>2</v>
      </c>
      <c r="G22" s="1">
        <f>C22-D22</f>
        <v>103604.81896889955</v>
      </c>
      <c r="H22" s="1">
        <f>(G22/C22)*100</f>
        <v>0.45473506972429661</v>
      </c>
    </row>
    <row r="23" spans="1:8" ht="16.5" x14ac:dyDescent="0.25">
      <c r="A23" s="1">
        <v>2</v>
      </c>
      <c r="B23" s="1">
        <v>55</v>
      </c>
      <c r="C23" s="1">
        <v>22691462.2571497</v>
      </c>
      <c r="D23" s="1">
        <v>22475880.568764701</v>
      </c>
      <c r="E23" s="1">
        <v>17</v>
      </c>
      <c r="F23" s="1">
        <v>3</v>
      </c>
      <c r="G23" s="1">
        <f t="shared" ref="G23:G24" si="7">C23-D23</f>
        <v>215581.68838499859</v>
      </c>
      <c r="H23" s="1">
        <f t="shared" ref="H23:H24" si="8">(G23/C23)*100</f>
        <v>0.95005639540515907</v>
      </c>
    </row>
    <row r="24" spans="1:8" ht="16.5" x14ac:dyDescent="0.25">
      <c r="A24" s="1">
        <v>3</v>
      </c>
      <c r="B24" s="1">
        <v>57</v>
      </c>
      <c r="C24" s="1">
        <v>22830227.071288601</v>
      </c>
      <c r="D24" s="1">
        <v>22497042.396397401</v>
      </c>
      <c r="E24" s="1">
        <v>15</v>
      </c>
      <c r="F24" s="1">
        <v>2</v>
      </c>
      <c r="G24" s="1">
        <f t="shared" si="7"/>
        <v>333184.67489119992</v>
      </c>
      <c r="H24" s="1">
        <f t="shared" si="8"/>
        <v>1.4594014936899797</v>
      </c>
    </row>
    <row r="26" spans="1:8" ht="16.5" x14ac:dyDescent="0.25">
      <c r="A26" s="6" t="s">
        <v>14</v>
      </c>
      <c r="B26" s="7"/>
      <c r="C26" s="7"/>
      <c r="D26" s="7"/>
      <c r="E26" s="7"/>
      <c r="F26" s="7"/>
      <c r="G26" s="7"/>
      <c r="H26" s="7"/>
    </row>
    <row r="27" spans="1:8" ht="16.5" x14ac:dyDescent="0.25">
      <c r="A27" s="1" t="s">
        <v>1</v>
      </c>
      <c r="B27" s="1" t="s">
        <v>2</v>
      </c>
      <c r="C27" s="1" t="s">
        <v>3</v>
      </c>
      <c r="D27" s="1" t="s">
        <v>4</v>
      </c>
      <c r="E27" s="1" t="s">
        <v>7</v>
      </c>
      <c r="F27" s="1" t="s">
        <v>8</v>
      </c>
      <c r="G27" s="1" t="s">
        <v>5</v>
      </c>
      <c r="H27" s="1" t="s">
        <v>6</v>
      </c>
    </row>
    <row r="28" spans="1:8" ht="16.5" x14ac:dyDescent="0.25">
      <c r="A28" s="1">
        <v>1</v>
      </c>
      <c r="B28" s="1">
        <v>55</v>
      </c>
      <c r="C28" s="1">
        <v>23018890.8719326</v>
      </c>
      <c r="D28" s="1">
        <v>21737032.207810398</v>
      </c>
      <c r="E28" s="1">
        <v>277</v>
      </c>
      <c r="F28" s="1">
        <v>7</v>
      </c>
      <c r="G28" s="1">
        <f t="shared" ref="G28:G30" si="9">C28-D28</f>
        <v>1281858.6641222015</v>
      </c>
      <c r="H28" s="1">
        <f t="shared" ref="H28:H30" si="10">(G28/C28)*100</f>
        <v>5.5687247107339903</v>
      </c>
    </row>
    <row r="29" spans="1:8" ht="16.5" x14ac:dyDescent="0.25">
      <c r="A29" s="1">
        <v>2</v>
      </c>
      <c r="B29" s="1">
        <v>55</v>
      </c>
      <c r="C29" s="1">
        <v>23024464.159972701</v>
      </c>
      <c r="D29" s="1">
        <v>21932431.768853702</v>
      </c>
      <c r="E29" s="1">
        <v>87</v>
      </c>
      <c r="F29" s="1">
        <v>5</v>
      </c>
      <c r="G29" s="1">
        <f t="shared" si="9"/>
        <v>1092032.3911189996</v>
      </c>
      <c r="H29" s="1">
        <f t="shared" si="10"/>
        <v>4.7429220655543558</v>
      </c>
    </row>
    <row r="30" spans="1:8" ht="16.5" x14ac:dyDescent="0.25">
      <c r="A30" s="1">
        <v>3</v>
      </c>
      <c r="B30" s="1">
        <v>55</v>
      </c>
      <c r="C30" s="1">
        <v>23112113.9178118</v>
      </c>
      <c r="D30" s="1">
        <v>21833387.944568999</v>
      </c>
      <c r="E30" s="1">
        <v>36</v>
      </c>
      <c r="F30" s="1">
        <v>4</v>
      </c>
      <c r="G30" s="1">
        <f t="shared" si="9"/>
        <v>1278725.9732428007</v>
      </c>
      <c r="H30" s="1">
        <f t="shared" si="10"/>
        <v>5.5327088547159056</v>
      </c>
    </row>
    <row r="32" spans="1:8" ht="16.5" x14ac:dyDescent="0.25">
      <c r="A32" s="6" t="s">
        <v>13</v>
      </c>
      <c r="B32" s="7"/>
      <c r="C32" s="7"/>
      <c r="D32" s="7"/>
      <c r="E32" s="7"/>
      <c r="F32" s="7"/>
      <c r="G32" s="7"/>
      <c r="H32" s="7"/>
    </row>
    <row r="33" spans="1:8" ht="16.5" x14ac:dyDescent="0.25">
      <c r="A33" s="1" t="s">
        <v>1</v>
      </c>
      <c r="B33" s="1" t="s">
        <v>2</v>
      </c>
      <c r="C33" s="1" t="s">
        <v>3</v>
      </c>
      <c r="D33" s="1" t="s">
        <v>4</v>
      </c>
      <c r="E33" s="1" t="s">
        <v>7</v>
      </c>
      <c r="F33" s="1" t="s">
        <v>8</v>
      </c>
      <c r="G33" s="1" t="s">
        <v>5</v>
      </c>
      <c r="H33" s="1" t="s">
        <v>6</v>
      </c>
    </row>
    <row r="34" spans="1:8" ht="16.5" x14ac:dyDescent="0.25">
      <c r="A34" s="1">
        <v>1</v>
      </c>
      <c r="B34" s="1">
        <v>100</v>
      </c>
      <c r="C34" s="1">
        <v>22670428.275971498</v>
      </c>
      <c r="D34" s="1">
        <v>22596752.227049701</v>
      </c>
      <c r="E34" s="1">
        <v>46</v>
      </c>
      <c r="F34" s="1">
        <v>2</v>
      </c>
      <c r="G34" s="1">
        <f t="shared" ref="G34" si="11">C34-D34</f>
        <v>73676.048921797425</v>
      </c>
      <c r="H34" s="1">
        <f t="shared" ref="H34" si="12">(G34/C34)*100</f>
        <v>0.32498745954388097</v>
      </c>
    </row>
    <row r="35" spans="1:8" ht="16.5" x14ac:dyDescent="0.25">
      <c r="A35" s="1">
        <v>2</v>
      </c>
      <c r="B35" s="1">
        <v>98</v>
      </c>
      <c r="C35" s="1">
        <v>23061187.260313701</v>
      </c>
      <c r="D35" s="1">
        <v>23056881.700481798</v>
      </c>
      <c r="E35" s="1">
        <v>265</v>
      </c>
      <c r="F35" s="1">
        <v>2</v>
      </c>
      <c r="G35" s="1">
        <f t="shared" ref="G35:G36" si="13">C35-D35</f>
        <v>4305.5598319023848</v>
      </c>
      <c r="H35" s="1">
        <f t="shared" ref="H35:H36" si="14">(G35/C35)*100</f>
        <v>1.8670156845358429E-2</v>
      </c>
    </row>
    <row r="36" spans="1:8" ht="16.5" x14ac:dyDescent="0.25">
      <c r="A36" s="1">
        <v>3</v>
      </c>
      <c r="B36" s="1">
        <v>99</v>
      </c>
      <c r="C36" s="1">
        <v>22177464.0662972</v>
      </c>
      <c r="D36" s="1">
        <v>22177464.0662972</v>
      </c>
      <c r="E36" s="1">
        <v>-1</v>
      </c>
      <c r="F36" s="1">
        <v>1</v>
      </c>
      <c r="G36" s="1">
        <f t="shared" si="13"/>
        <v>0</v>
      </c>
      <c r="H36" s="1">
        <f t="shared" si="14"/>
        <v>0</v>
      </c>
    </row>
  </sheetData>
  <mergeCells count="7">
    <mergeCell ref="A26:H26"/>
    <mergeCell ref="A32:H32"/>
    <mergeCell ref="A1:H1"/>
    <mergeCell ref="A2:H2"/>
    <mergeCell ref="A8:H8"/>
    <mergeCell ref="A14:H14"/>
    <mergeCell ref="A20:H20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6A0B8-78C1-44DB-906B-A1F43854DC96}">
  <dimension ref="A1:N36"/>
  <sheetViews>
    <sheetView workbookViewId="0">
      <selection activeCell="K32" sqref="K32"/>
    </sheetView>
  </sheetViews>
  <sheetFormatPr defaultRowHeight="15" x14ac:dyDescent="0.25"/>
  <cols>
    <col min="1" max="1" width="9.7109375" bestFit="1" customWidth="1"/>
    <col min="2" max="2" width="21" bestFit="1" customWidth="1"/>
    <col min="3" max="4" width="15.5703125" bestFit="1" customWidth="1"/>
    <col min="5" max="5" width="15.140625" bestFit="1" customWidth="1"/>
    <col min="6" max="6" width="9" bestFit="1" customWidth="1"/>
    <col min="7" max="7" width="21" bestFit="1" customWidth="1"/>
    <col min="8" max="8" width="19.42578125" bestFit="1" customWidth="1"/>
    <col min="10" max="10" width="12.140625" bestFit="1" customWidth="1"/>
    <col min="11" max="11" width="19.85546875" bestFit="1" customWidth="1"/>
    <col min="12" max="12" width="16.7109375" bestFit="1" customWidth="1"/>
    <col min="13" max="13" width="17.7109375" bestFit="1" customWidth="1"/>
    <col min="14" max="14" width="24.140625" bestFit="1" customWidth="1"/>
  </cols>
  <sheetData>
    <row r="1" spans="1:14" ht="16.5" x14ac:dyDescent="0.25">
      <c r="A1" s="4" t="s">
        <v>22</v>
      </c>
      <c r="B1" s="5"/>
      <c r="C1" s="5"/>
      <c r="D1" s="5"/>
      <c r="E1" s="5"/>
      <c r="F1" s="5"/>
      <c r="G1" s="5"/>
      <c r="H1" s="5"/>
    </row>
    <row r="2" spans="1:14" ht="16.5" x14ac:dyDescent="0.25">
      <c r="A2" s="6" t="s">
        <v>9</v>
      </c>
      <c r="B2" s="7"/>
      <c r="C2" s="7"/>
      <c r="D2" s="7"/>
      <c r="E2" s="7"/>
      <c r="F2" s="7"/>
      <c r="G2" s="7"/>
      <c r="H2" s="7"/>
    </row>
    <row r="3" spans="1:14" ht="16.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7</v>
      </c>
      <c r="F3" s="1" t="s">
        <v>8</v>
      </c>
      <c r="G3" s="1" t="s">
        <v>5</v>
      </c>
      <c r="H3" s="1" t="s">
        <v>6</v>
      </c>
      <c r="J3" s="1" t="s">
        <v>20</v>
      </c>
      <c r="K3" s="1" t="s">
        <v>16</v>
      </c>
      <c r="L3" s="1" t="s">
        <v>17</v>
      </c>
      <c r="M3" s="1" t="s">
        <v>19</v>
      </c>
      <c r="N3" s="1" t="s">
        <v>18</v>
      </c>
    </row>
    <row r="4" spans="1:14" ht="16.5" x14ac:dyDescent="0.25">
      <c r="A4" s="1">
        <v>1</v>
      </c>
      <c r="B4" s="1">
        <v>100</v>
      </c>
      <c r="C4" s="1">
        <v>23155918.992735799</v>
      </c>
      <c r="D4" s="1">
        <v>20900685.986843299</v>
      </c>
      <c r="E4" s="1">
        <v>43</v>
      </c>
      <c r="F4" s="1">
        <v>7</v>
      </c>
      <c r="G4" s="1">
        <f>C4-D4</f>
        <v>2255233.0058925003</v>
      </c>
      <c r="H4" s="1">
        <f>(G4/C4)*100</f>
        <v>9.739337085260944</v>
      </c>
      <c r="J4" s="1">
        <v>1</v>
      </c>
      <c r="K4" s="2">
        <f>SUM(B4:B6)/3</f>
        <v>33.333333333333336</v>
      </c>
      <c r="L4">
        <f>SUM(C4:C6)/3</f>
        <v>7718639.6642452665</v>
      </c>
      <c r="M4">
        <f>SUM(D4:D6)/3</f>
        <v>6966895.3289477667</v>
      </c>
      <c r="N4" s="2">
        <f>((L4-M4)/L4)*100</f>
        <v>9.7393370852609404</v>
      </c>
    </row>
    <row r="5" spans="1:14" ht="16.5" x14ac:dyDescent="0.25">
      <c r="A5" s="1">
        <v>2</v>
      </c>
      <c r="B5" s="1"/>
      <c r="C5" s="1"/>
      <c r="D5" s="1"/>
      <c r="E5" s="1"/>
      <c r="F5" s="1"/>
      <c r="G5" s="1">
        <f t="shared" ref="G5:G6" si="0">C5-D5</f>
        <v>0</v>
      </c>
      <c r="H5" s="1" t="e">
        <f t="shared" ref="H5:H6" si="1">(G5/C5)*100</f>
        <v>#DIV/0!</v>
      </c>
      <c r="J5" s="1">
        <v>2</v>
      </c>
      <c r="K5" s="2">
        <f>SUM(B10:B12)/3</f>
        <v>17.333333333333332</v>
      </c>
      <c r="L5">
        <f>SUM(C10:C12)/3</f>
        <v>7654040.1846472332</v>
      </c>
      <c r="M5">
        <f>SUM(D10:D12)/3</f>
        <v>7268245.2664459338</v>
      </c>
      <c r="N5" s="2">
        <f t="shared" ref="N5:N9" si="2">((L5-M5)/L5)*100</f>
        <v>5.0404088415310602</v>
      </c>
    </row>
    <row r="6" spans="1:14" ht="16.5" x14ac:dyDescent="0.25">
      <c r="A6" s="1">
        <v>3</v>
      </c>
      <c r="B6" s="1"/>
      <c r="C6" s="1"/>
      <c r="D6" s="1"/>
      <c r="E6" s="1"/>
      <c r="F6" s="1"/>
      <c r="G6" s="1">
        <f t="shared" si="0"/>
        <v>0</v>
      </c>
      <c r="H6" s="1" t="e">
        <f t="shared" si="1"/>
        <v>#DIV/0!</v>
      </c>
      <c r="J6" s="1">
        <v>3</v>
      </c>
      <c r="K6" s="2">
        <f>SUM(B16:B18)/3</f>
        <v>36.333333333333336</v>
      </c>
      <c r="L6">
        <f>SUM(C16:C18)/3</f>
        <v>7627223.7937696325</v>
      </c>
      <c r="M6">
        <f>SUM(D16:D18)/3</f>
        <v>7266824.2191488668</v>
      </c>
      <c r="N6" s="2">
        <f t="shared" si="2"/>
        <v>4.7251737246147325</v>
      </c>
    </row>
    <row r="7" spans="1:14" ht="16.5" x14ac:dyDescent="0.25">
      <c r="A7" s="1"/>
      <c r="B7" s="1"/>
      <c r="C7" s="1"/>
      <c r="D7" s="1"/>
      <c r="E7" s="1"/>
      <c r="F7" s="1"/>
      <c r="J7" s="1">
        <v>4</v>
      </c>
      <c r="K7" s="2">
        <f>SUM(B22:B24)/3</f>
        <v>19.666666666666668</v>
      </c>
      <c r="L7">
        <f>SUM(C22:C24)/3</f>
        <v>7545106.7906490006</v>
      </c>
      <c r="M7">
        <f>SUM(D22:D24)/3</f>
        <v>7545106.7906490006</v>
      </c>
      <c r="N7" s="2">
        <f t="shared" si="2"/>
        <v>0</v>
      </c>
    </row>
    <row r="8" spans="1:14" ht="16.5" x14ac:dyDescent="0.25">
      <c r="A8" s="6" t="s">
        <v>10</v>
      </c>
      <c r="B8" s="7"/>
      <c r="C8" s="7"/>
      <c r="D8" s="7"/>
      <c r="E8" s="7"/>
      <c r="F8" s="7"/>
      <c r="G8" s="7"/>
      <c r="H8" s="7"/>
      <c r="J8" s="1">
        <v>5</v>
      </c>
      <c r="K8" s="2">
        <f>SUM(B28:B30)/3</f>
        <v>19.666666666666668</v>
      </c>
      <c r="L8">
        <f>SUM(C28:C30)/3</f>
        <v>7758653.867892866</v>
      </c>
      <c r="M8">
        <f>SUM(D28:D30)/3</f>
        <v>7214557.2160932338</v>
      </c>
      <c r="N8" s="2">
        <f t="shared" si="2"/>
        <v>7.0127713011045909</v>
      </c>
    </row>
    <row r="9" spans="1:14" ht="16.5" x14ac:dyDescent="0.25">
      <c r="A9" s="1" t="s">
        <v>1</v>
      </c>
      <c r="B9" s="1" t="s">
        <v>2</v>
      </c>
      <c r="C9" s="1" t="s">
        <v>3</v>
      </c>
      <c r="D9" s="1" t="s">
        <v>4</v>
      </c>
      <c r="E9" s="1" t="s">
        <v>7</v>
      </c>
      <c r="F9" s="1" t="s">
        <v>8</v>
      </c>
      <c r="G9" s="1" t="s">
        <v>5</v>
      </c>
      <c r="H9" s="1" t="s">
        <v>6</v>
      </c>
      <c r="J9" s="1">
        <v>6</v>
      </c>
      <c r="K9" s="2">
        <f>SUM(B34:B36)/3</f>
        <v>34.666666666666664</v>
      </c>
      <c r="L9">
        <f>SUM(C34:C36)/3</f>
        <v>7577129.8845556006</v>
      </c>
      <c r="M9">
        <f>SUM(D34:D36)/3</f>
        <v>7439855.8051159</v>
      </c>
      <c r="N9" s="2">
        <f t="shared" si="2"/>
        <v>1.8116896705110619</v>
      </c>
    </row>
    <row r="10" spans="1:14" ht="16.5" x14ac:dyDescent="0.25">
      <c r="A10" s="1">
        <v>1</v>
      </c>
      <c r="B10" s="1">
        <v>52</v>
      </c>
      <c r="C10" s="1">
        <v>22962120.553941701</v>
      </c>
      <c r="D10" s="1">
        <v>21804735.799337801</v>
      </c>
      <c r="E10" s="1">
        <v>224</v>
      </c>
      <c r="F10" s="1">
        <v>6</v>
      </c>
      <c r="G10" s="1">
        <f t="shared" ref="G10:G12" si="3">C10-D10</f>
        <v>1157384.7546039</v>
      </c>
      <c r="H10" s="1">
        <f t="shared" ref="H10:H12" si="4">(G10/C10)*100</f>
        <v>5.0404088415310673</v>
      </c>
    </row>
    <row r="11" spans="1:14" ht="16.5" x14ac:dyDescent="0.25">
      <c r="A11" s="1">
        <v>2</v>
      </c>
      <c r="B11" s="1"/>
      <c r="C11" s="1"/>
      <c r="D11" s="1"/>
      <c r="E11" s="1"/>
      <c r="F11" s="1"/>
      <c r="G11" s="1">
        <f t="shared" si="3"/>
        <v>0</v>
      </c>
      <c r="H11" s="1" t="e">
        <f t="shared" si="4"/>
        <v>#DIV/0!</v>
      </c>
    </row>
    <row r="12" spans="1:14" ht="16.5" x14ac:dyDescent="0.25">
      <c r="A12" s="1">
        <v>3</v>
      </c>
      <c r="B12" s="1"/>
      <c r="C12" s="1"/>
      <c r="D12" s="1"/>
      <c r="E12" s="1"/>
      <c r="F12" s="1"/>
      <c r="G12" s="1">
        <f t="shared" si="3"/>
        <v>0</v>
      </c>
      <c r="H12" s="1" t="e">
        <f t="shared" si="4"/>
        <v>#DIV/0!</v>
      </c>
      <c r="K12" t="s">
        <v>21</v>
      </c>
      <c r="L12">
        <f>MIN(L4:L9)</f>
        <v>7545106.7906490006</v>
      </c>
      <c r="M12">
        <f>MIN(M4:M9)</f>
        <v>6966895.3289477667</v>
      </c>
    </row>
    <row r="13" spans="1:14" ht="16.5" x14ac:dyDescent="0.25">
      <c r="A13" s="1"/>
      <c r="B13" s="1"/>
      <c r="C13" s="1"/>
      <c r="D13" s="1"/>
      <c r="E13" s="1"/>
      <c r="F13" s="1"/>
      <c r="G13" s="1"/>
      <c r="H13" s="1"/>
    </row>
    <row r="14" spans="1:14" ht="16.5" x14ac:dyDescent="0.25">
      <c r="A14" s="6" t="s">
        <v>11</v>
      </c>
      <c r="B14" s="7"/>
      <c r="C14" s="7"/>
      <c r="D14" s="7"/>
      <c r="E14" s="7"/>
      <c r="F14" s="7"/>
      <c r="G14" s="7"/>
      <c r="H14" s="7"/>
    </row>
    <row r="15" spans="1:14" ht="16.5" x14ac:dyDescent="0.25">
      <c r="A15" s="1" t="s">
        <v>1</v>
      </c>
      <c r="B15" s="1" t="s">
        <v>2</v>
      </c>
      <c r="C15" s="1" t="s">
        <v>3</v>
      </c>
      <c r="D15" s="1" t="s">
        <v>4</v>
      </c>
      <c r="E15" s="1" t="s">
        <v>7</v>
      </c>
      <c r="F15" s="1" t="s">
        <v>8</v>
      </c>
      <c r="G15" s="1" t="s">
        <v>5</v>
      </c>
      <c r="H15" s="1" t="s">
        <v>6</v>
      </c>
    </row>
    <row r="16" spans="1:14" ht="16.5" x14ac:dyDescent="0.25">
      <c r="A16" s="1">
        <v>1</v>
      </c>
      <c r="B16">
        <v>109</v>
      </c>
      <c r="C16" s="1">
        <v>22881671.381308898</v>
      </c>
      <c r="D16" s="1">
        <v>21800472.6574466</v>
      </c>
      <c r="E16" s="1">
        <v>31</v>
      </c>
      <c r="F16" s="1">
        <v>6</v>
      </c>
      <c r="G16" s="1">
        <f t="shared" ref="G16" si="5">C16-D16</f>
        <v>1081198.7238622978</v>
      </c>
      <c r="H16" s="1">
        <f t="shared" ref="H16" si="6">(G16/C16)*100</f>
        <v>4.7251737246147361</v>
      </c>
    </row>
    <row r="17" spans="1:8" ht="16.5" x14ac:dyDescent="0.25">
      <c r="A17" s="1">
        <v>2</v>
      </c>
      <c r="B17" s="1"/>
      <c r="C17" s="1"/>
      <c r="D17" s="1"/>
      <c r="E17" s="1"/>
      <c r="F17" s="1"/>
      <c r="G17" s="1">
        <f t="shared" ref="G17:G18" si="7">C17-D17</f>
        <v>0</v>
      </c>
      <c r="H17" s="1" t="e">
        <f t="shared" ref="H17:H18" si="8">(G17/C17)*100</f>
        <v>#DIV/0!</v>
      </c>
    </row>
    <row r="18" spans="1:8" ht="16.5" x14ac:dyDescent="0.25">
      <c r="A18" s="1">
        <v>3</v>
      </c>
      <c r="B18" s="1"/>
      <c r="C18" s="1"/>
      <c r="D18" s="1"/>
      <c r="E18" s="1"/>
      <c r="F18" s="1"/>
      <c r="G18" s="1">
        <f t="shared" si="7"/>
        <v>0</v>
      </c>
      <c r="H18" s="1" t="e">
        <f t="shared" si="8"/>
        <v>#DIV/0!</v>
      </c>
    </row>
    <row r="19" spans="1:8" ht="16.5" x14ac:dyDescent="0.25">
      <c r="A19" s="1"/>
    </row>
    <row r="20" spans="1:8" ht="16.5" x14ac:dyDescent="0.25">
      <c r="A20" s="6" t="s">
        <v>12</v>
      </c>
      <c r="B20" s="7"/>
      <c r="C20" s="7"/>
      <c r="D20" s="7"/>
      <c r="E20" s="7"/>
      <c r="F20" s="7"/>
      <c r="G20" s="7"/>
      <c r="H20" s="7"/>
    </row>
    <row r="21" spans="1:8" ht="16.5" x14ac:dyDescent="0.25">
      <c r="A21" s="1" t="s">
        <v>1</v>
      </c>
      <c r="B21" s="1" t="s">
        <v>2</v>
      </c>
      <c r="C21" s="1" t="s">
        <v>3</v>
      </c>
      <c r="D21" s="1" t="s">
        <v>4</v>
      </c>
      <c r="E21" s="1" t="s">
        <v>7</v>
      </c>
      <c r="F21" s="1" t="s">
        <v>8</v>
      </c>
      <c r="G21" s="1" t="s">
        <v>5</v>
      </c>
      <c r="H21" s="1" t="s">
        <v>6</v>
      </c>
    </row>
    <row r="22" spans="1:8" ht="16.5" x14ac:dyDescent="0.25">
      <c r="A22" s="1">
        <v>1</v>
      </c>
      <c r="B22" s="1">
        <v>59</v>
      </c>
      <c r="C22" s="1">
        <v>22635320.371947002</v>
      </c>
      <c r="D22" s="1">
        <v>22635320.371947002</v>
      </c>
      <c r="E22" s="1">
        <v>-1</v>
      </c>
      <c r="F22" s="1">
        <v>1</v>
      </c>
      <c r="G22" s="1">
        <f>C22-D22</f>
        <v>0</v>
      </c>
      <c r="H22" s="1">
        <f>(G22/C22)*100</f>
        <v>0</v>
      </c>
    </row>
    <row r="23" spans="1:8" ht="16.5" x14ac:dyDescent="0.25">
      <c r="A23" s="1">
        <v>2</v>
      </c>
      <c r="B23" s="1"/>
      <c r="C23" s="1"/>
      <c r="D23" s="1"/>
      <c r="E23" s="1"/>
      <c r="F23" s="1"/>
      <c r="G23" s="1">
        <f t="shared" ref="G23:G24" si="9">C23-D23</f>
        <v>0</v>
      </c>
      <c r="H23" s="1" t="e">
        <f t="shared" ref="H23:H24" si="10">(G23/C23)*100</f>
        <v>#DIV/0!</v>
      </c>
    </row>
    <row r="24" spans="1:8" ht="16.5" x14ac:dyDescent="0.25">
      <c r="A24" s="1">
        <v>3</v>
      </c>
      <c r="B24" s="1"/>
      <c r="C24" s="1"/>
      <c r="D24" s="1"/>
      <c r="E24" s="1"/>
      <c r="F24" s="1"/>
      <c r="G24" s="1">
        <f t="shared" si="9"/>
        <v>0</v>
      </c>
      <c r="H24" s="1" t="e">
        <f t="shared" si="10"/>
        <v>#DIV/0!</v>
      </c>
    </row>
    <row r="26" spans="1:8" ht="16.5" x14ac:dyDescent="0.25">
      <c r="A26" s="6" t="s">
        <v>14</v>
      </c>
      <c r="B26" s="7"/>
      <c r="C26" s="7"/>
      <c r="D26" s="7"/>
      <c r="E26" s="7"/>
      <c r="F26" s="7"/>
      <c r="G26" s="7"/>
      <c r="H26" s="7"/>
    </row>
    <row r="27" spans="1:8" ht="16.5" x14ac:dyDescent="0.25">
      <c r="A27" s="1" t="s">
        <v>1</v>
      </c>
      <c r="B27" s="1" t="s">
        <v>2</v>
      </c>
      <c r="C27" s="1" t="s">
        <v>3</v>
      </c>
      <c r="D27" s="1" t="s">
        <v>4</v>
      </c>
      <c r="E27" s="1" t="s">
        <v>7</v>
      </c>
      <c r="F27" s="1" t="s">
        <v>8</v>
      </c>
      <c r="G27" s="1" t="s">
        <v>5</v>
      </c>
      <c r="H27" s="1" t="s">
        <v>6</v>
      </c>
    </row>
    <row r="28" spans="1:8" ht="16.5" x14ac:dyDescent="0.25">
      <c r="A28" s="1">
        <v>1</v>
      </c>
      <c r="B28" s="1">
        <v>59</v>
      </c>
      <c r="C28" s="1">
        <v>23275961.603678599</v>
      </c>
      <c r="D28" s="1">
        <v>21643671.6482797</v>
      </c>
      <c r="E28" s="1">
        <v>180</v>
      </c>
      <c r="F28" s="1">
        <v>10</v>
      </c>
      <c r="G28" s="1">
        <f t="shared" ref="G28:G30" si="11">C28-D28</f>
        <v>1632289.9553988986</v>
      </c>
      <c r="H28" s="1">
        <f t="shared" ref="H28:H30" si="12">(G28/C28)*100</f>
        <v>7.0127713011045989</v>
      </c>
    </row>
    <row r="29" spans="1:8" ht="16.5" x14ac:dyDescent="0.25">
      <c r="A29" s="1">
        <v>2</v>
      </c>
      <c r="B29" s="1"/>
      <c r="C29" s="1"/>
      <c r="D29" s="1"/>
      <c r="E29" s="1"/>
      <c r="F29" s="1"/>
      <c r="G29" s="1">
        <f t="shared" si="11"/>
        <v>0</v>
      </c>
      <c r="H29" s="1" t="e">
        <f t="shared" si="12"/>
        <v>#DIV/0!</v>
      </c>
    </row>
    <row r="30" spans="1:8" ht="16.5" x14ac:dyDescent="0.25">
      <c r="A30" s="1">
        <v>3</v>
      </c>
      <c r="B30" s="1"/>
      <c r="C30" s="1"/>
      <c r="D30" s="1"/>
      <c r="E30" s="1"/>
      <c r="F30" s="1"/>
      <c r="G30" s="1">
        <f t="shared" si="11"/>
        <v>0</v>
      </c>
      <c r="H30" s="1" t="e">
        <f t="shared" si="12"/>
        <v>#DIV/0!</v>
      </c>
    </row>
    <row r="32" spans="1:8" ht="16.5" x14ac:dyDescent="0.25">
      <c r="A32" s="6" t="s">
        <v>13</v>
      </c>
      <c r="B32" s="7"/>
      <c r="C32" s="7"/>
      <c r="D32" s="7"/>
      <c r="E32" s="7"/>
      <c r="F32" s="7"/>
      <c r="G32" s="7"/>
      <c r="H32" s="7"/>
    </row>
    <row r="33" spans="1:8" ht="16.5" x14ac:dyDescent="0.25">
      <c r="A33" s="1" t="s">
        <v>1</v>
      </c>
      <c r="B33" s="1" t="s">
        <v>2</v>
      </c>
      <c r="C33" s="1" t="s">
        <v>3</v>
      </c>
      <c r="D33" s="1" t="s">
        <v>4</v>
      </c>
      <c r="E33" s="1" t="s">
        <v>7</v>
      </c>
      <c r="F33" s="1" t="s">
        <v>8</v>
      </c>
      <c r="G33" s="1" t="s">
        <v>5</v>
      </c>
      <c r="H33" s="1" t="s">
        <v>6</v>
      </c>
    </row>
    <row r="34" spans="1:8" ht="16.5" x14ac:dyDescent="0.25">
      <c r="A34" s="1">
        <v>1</v>
      </c>
      <c r="B34" s="1">
        <v>104</v>
      </c>
      <c r="C34" s="1">
        <v>22731389.653666802</v>
      </c>
      <c r="D34" s="1">
        <v>22319567.415347699</v>
      </c>
      <c r="E34" s="1">
        <v>224</v>
      </c>
      <c r="F34" s="1">
        <v>4</v>
      </c>
      <c r="G34" s="1">
        <f t="shared" ref="G34:G36" si="13">C34-D34</f>
        <v>411822.23831910267</v>
      </c>
      <c r="H34" s="1">
        <f t="shared" ref="H34:H36" si="14">(G34/C34)*100</f>
        <v>1.8116896705110661</v>
      </c>
    </row>
    <row r="35" spans="1:8" ht="16.5" x14ac:dyDescent="0.25">
      <c r="A35" s="1">
        <v>2</v>
      </c>
      <c r="B35" s="1"/>
      <c r="C35" s="1"/>
      <c r="D35" s="1"/>
      <c r="E35" s="1"/>
      <c r="F35" s="1"/>
      <c r="G35" s="1">
        <f t="shared" si="13"/>
        <v>0</v>
      </c>
      <c r="H35" s="1" t="e">
        <f t="shared" si="14"/>
        <v>#DIV/0!</v>
      </c>
    </row>
    <row r="36" spans="1:8" ht="16.5" x14ac:dyDescent="0.25">
      <c r="A36" s="1">
        <v>3</v>
      </c>
      <c r="B36" s="1"/>
      <c r="C36" s="1"/>
      <c r="D36" s="1"/>
      <c r="E36" s="1"/>
      <c r="F36" s="1"/>
      <c r="G36" s="1">
        <f t="shared" si="13"/>
        <v>0</v>
      </c>
      <c r="H36" s="1" t="e">
        <f t="shared" si="14"/>
        <v>#DIV/0!</v>
      </c>
    </row>
  </sheetData>
  <mergeCells count="7">
    <mergeCell ref="A32:H32"/>
    <mergeCell ref="A1:H1"/>
    <mergeCell ref="A2:H2"/>
    <mergeCell ref="A8:H8"/>
    <mergeCell ref="A14:H14"/>
    <mergeCell ref="A20:H20"/>
    <mergeCell ref="A26:H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A85E9-365C-4613-BAFC-1ECB305485B7}">
  <dimension ref="A1:R960"/>
  <sheetViews>
    <sheetView topLeftCell="B547" workbookViewId="0">
      <selection activeCell="P54" sqref="P54"/>
    </sheetView>
  </sheetViews>
  <sheetFormatPr defaultRowHeight="15" x14ac:dyDescent="0.25"/>
  <cols>
    <col min="2" max="2" width="13.5703125" bestFit="1" customWidth="1"/>
    <col min="3" max="3" width="14.7109375" bestFit="1" customWidth="1"/>
    <col min="4" max="4" width="16.7109375" bestFit="1" customWidth="1"/>
    <col min="7" max="7" width="9.7109375" customWidth="1"/>
    <col min="8" max="8" width="14.42578125" bestFit="1" customWidth="1"/>
    <col min="9" max="9" width="0" hidden="1" customWidth="1"/>
    <col min="10" max="10" width="20.140625" style="2" bestFit="1" customWidth="1"/>
    <col min="11" max="11" width="25.5703125" bestFit="1" customWidth="1"/>
    <col min="16" max="16" width="14.28515625" bestFit="1" customWidth="1"/>
    <col min="17" max="17" width="14.7109375" bestFit="1" customWidth="1"/>
  </cols>
  <sheetData>
    <row r="1" spans="1:18" x14ac:dyDescent="0.25">
      <c r="A1">
        <v>1.1000000000000001</v>
      </c>
      <c r="B1" t="s">
        <v>23</v>
      </c>
      <c r="C1" t="s">
        <v>24</v>
      </c>
      <c r="D1" t="s">
        <v>25</v>
      </c>
      <c r="G1" t="s">
        <v>0</v>
      </c>
      <c r="H1" t="s">
        <v>26</v>
      </c>
      <c r="I1" t="s">
        <v>27</v>
      </c>
      <c r="J1" s="2" t="s">
        <v>28</v>
      </c>
      <c r="K1" t="s">
        <v>29</v>
      </c>
    </row>
    <row r="2" spans="1:18" x14ac:dyDescent="0.25">
      <c r="A2" t="s">
        <v>3</v>
      </c>
      <c r="B2">
        <v>23074020.567767899</v>
      </c>
      <c r="C2" t="s">
        <v>30</v>
      </c>
      <c r="D2">
        <v>113</v>
      </c>
      <c r="G2">
        <v>1</v>
      </c>
      <c r="H2">
        <f>SUM(B3,B7,B11,B15)/I2</f>
        <v>21776799.475004949</v>
      </c>
      <c r="I2">
        <v>4</v>
      </c>
      <c r="J2" s="2">
        <f>SUM(B4,B8,B12,B16)/I2</f>
        <v>5.4413612720315472</v>
      </c>
      <c r="K2">
        <f>SUM(D2:D14)/I2</f>
        <v>118.5</v>
      </c>
      <c r="N2" t="s">
        <v>20</v>
      </c>
      <c r="O2" t="s">
        <v>16</v>
      </c>
      <c r="P2" t="s">
        <v>17</v>
      </c>
      <c r="Q2" t="s">
        <v>19</v>
      </c>
      <c r="R2" t="s">
        <v>18</v>
      </c>
    </row>
    <row r="3" spans="1:18" x14ac:dyDescent="0.25">
      <c r="A3" t="s">
        <v>4</v>
      </c>
      <c r="B3">
        <v>22198479.311643999</v>
      </c>
      <c r="G3">
        <v>2</v>
      </c>
      <c r="H3">
        <f>SUM(B19,B23,B27,B31)/I3</f>
        <v>21830664.645041224</v>
      </c>
      <c r="I3">
        <v>4</v>
      </c>
      <c r="J3" s="2">
        <f>SUM(B20,B24,B28,B32)/I3</f>
        <v>3.7541010434135176</v>
      </c>
      <c r="K3">
        <f>SUM(D18:D30)/I3</f>
        <v>63</v>
      </c>
      <c r="N3">
        <v>1</v>
      </c>
      <c r="O3">
        <v>97.666666666666671</v>
      </c>
      <c r="P3">
        <v>22870505.879045535</v>
      </c>
      <c r="Q3">
        <v>22250343.243535299</v>
      </c>
      <c r="R3" s="2">
        <v>2.711626226328657</v>
      </c>
    </row>
    <row r="4" spans="1:18" x14ac:dyDescent="0.25">
      <c r="A4" t="s">
        <v>31</v>
      </c>
      <c r="B4">
        <v>3.7944893632750998</v>
      </c>
      <c r="G4">
        <v>3</v>
      </c>
      <c r="H4">
        <f>SUM(B35,B39,B43,B47)/I4</f>
        <v>21946203.717016324</v>
      </c>
      <c r="I4">
        <v>4</v>
      </c>
      <c r="J4" s="2">
        <f>SUM(B36,B40,B44,B48)/I4</f>
        <v>3.1398838637447604</v>
      </c>
      <c r="K4">
        <f>SUM(D34:D46)/I4</f>
        <v>126.5</v>
      </c>
      <c r="N4">
        <v>2</v>
      </c>
      <c r="O4">
        <v>48.666666666666664</v>
      </c>
      <c r="P4">
        <v>22825381.332287669</v>
      </c>
      <c r="Q4">
        <v>22198510.721295234</v>
      </c>
      <c r="R4" s="2">
        <v>2.7463751946421802</v>
      </c>
    </row>
    <row r="5" spans="1:18" x14ac:dyDescent="0.25">
      <c r="A5">
        <v>1.2</v>
      </c>
      <c r="B5" t="s">
        <v>23</v>
      </c>
      <c r="C5" t="s">
        <v>24</v>
      </c>
      <c r="D5" t="s">
        <v>25</v>
      </c>
      <c r="G5">
        <v>4</v>
      </c>
      <c r="H5">
        <f>SUM(B51,B55,B59,B63)/I5</f>
        <v>21655763.128071852</v>
      </c>
      <c r="I5">
        <v>4</v>
      </c>
      <c r="J5" s="2">
        <f>SUM(B52,B56,B60, B64)/I5</f>
        <v>5.0047363703237675</v>
      </c>
      <c r="K5">
        <f>SUM(D50:D62)/I5</f>
        <v>63.25</v>
      </c>
      <c r="N5">
        <v>3</v>
      </c>
      <c r="O5">
        <v>103.33333333333333</v>
      </c>
      <c r="P5">
        <v>22979945.050954401</v>
      </c>
      <c r="Q5">
        <v>22150924.051368836</v>
      </c>
      <c r="R5" s="2">
        <v>3.6075847777152728</v>
      </c>
    </row>
    <row r="6" spans="1:18" x14ac:dyDescent="0.25">
      <c r="A6" t="s">
        <v>3</v>
      </c>
      <c r="B6">
        <v>22814462.934593301</v>
      </c>
      <c r="C6" t="s">
        <v>30</v>
      </c>
      <c r="D6">
        <v>115</v>
      </c>
      <c r="G6">
        <v>5</v>
      </c>
      <c r="H6">
        <f t="shared" ref="H6" si="0">SUM(B7,B11,B15,B19)/I6</f>
        <v>21649889.770690598</v>
      </c>
      <c r="I6">
        <v>4</v>
      </c>
      <c r="J6" s="2">
        <f>SUM(B68,B72,B76,B80)/I6</f>
        <v>2.5126236020458279</v>
      </c>
      <c r="K6">
        <f t="shared" ref="K6" si="1">SUM(D6:D18)/I6</f>
        <v>106</v>
      </c>
      <c r="N6">
        <v>4</v>
      </c>
      <c r="O6">
        <v>55.666666666666664</v>
      </c>
      <c r="P6">
        <v>22768415.087974265</v>
      </c>
      <c r="Q6">
        <v>22550958.0272259</v>
      </c>
      <c r="R6" s="2">
        <v>0.95508211664333365</v>
      </c>
    </row>
    <row r="7" spans="1:18" x14ac:dyDescent="0.25">
      <c r="A7" t="s">
        <v>4</v>
      </c>
      <c r="B7">
        <v>21312931.783640001</v>
      </c>
      <c r="G7">
        <v>6</v>
      </c>
      <c r="H7">
        <f>SUM(B67,B71,B75,B79)/I7</f>
        <v>21807318.437358923</v>
      </c>
      <c r="I7">
        <v>4</v>
      </c>
      <c r="J7" s="2">
        <f>SUM(B84,B88,B92, B96)/I7</f>
        <v>1.461730988204387</v>
      </c>
      <c r="K7">
        <f>SUM(D82:D95)/I7</f>
        <v>120.75</v>
      </c>
      <c r="N7">
        <v>5</v>
      </c>
      <c r="O7">
        <v>55</v>
      </c>
      <c r="P7">
        <v>23051822.983239036</v>
      </c>
      <c r="Q7">
        <v>21834283.973744366</v>
      </c>
      <c r="R7" s="2">
        <v>5.2817471762642869</v>
      </c>
    </row>
    <row r="8" spans="1:18" x14ac:dyDescent="0.25">
      <c r="A8" t="s">
        <v>31</v>
      </c>
      <c r="B8">
        <v>6.5814880466747798</v>
      </c>
      <c r="N8">
        <v>6</v>
      </c>
      <c r="O8">
        <v>99</v>
      </c>
      <c r="P8">
        <v>22636359.867527466</v>
      </c>
      <c r="Q8">
        <v>22610365.997942898</v>
      </c>
      <c r="R8" s="2">
        <v>0.11483237471346631</v>
      </c>
    </row>
    <row r="9" spans="1:18" x14ac:dyDescent="0.25">
      <c r="A9">
        <v>1.3</v>
      </c>
      <c r="B9" t="s">
        <v>23</v>
      </c>
      <c r="C9" t="s">
        <v>24</v>
      </c>
      <c r="D9" t="s">
        <v>25</v>
      </c>
    </row>
    <row r="10" spans="1:18" x14ac:dyDescent="0.25">
      <c r="A10" t="s">
        <v>3</v>
      </c>
      <c r="B10">
        <v>22885615.249273099</v>
      </c>
      <c r="C10" t="s">
        <v>30</v>
      </c>
      <c r="D10">
        <v>124</v>
      </c>
    </row>
    <row r="11" spans="1:18" x14ac:dyDescent="0.25">
      <c r="A11" t="s">
        <v>4</v>
      </c>
      <c r="B11">
        <v>21916413.9730171</v>
      </c>
    </row>
    <row r="12" spans="1:18" x14ac:dyDescent="0.25">
      <c r="A12" t="s">
        <v>31</v>
      </c>
      <c r="B12">
        <v>4.2349802078700396</v>
      </c>
    </row>
    <row r="13" spans="1:18" x14ac:dyDescent="0.25">
      <c r="A13">
        <v>1.4</v>
      </c>
      <c r="B13" t="s">
        <v>23</v>
      </c>
      <c r="C13" t="s">
        <v>24</v>
      </c>
      <c r="D13" t="s">
        <v>25</v>
      </c>
    </row>
    <row r="14" spans="1:18" x14ac:dyDescent="0.25">
      <c r="A14" t="s">
        <v>3</v>
      </c>
      <c r="B14">
        <v>23349941.4683991</v>
      </c>
      <c r="C14" t="s">
        <v>30</v>
      </c>
      <c r="D14">
        <v>122</v>
      </c>
    </row>
    <row r="15" spans="1:18" x14ac:dyDescent="0.25">
      <c r="A15" t="s">
        <v>4</v>
      </c>
      <c r="B15">
        <v>21679372.831718698</v>
      </c>
    </row>
    <row r="16" spans="1:18" x14ac:dyDescent="0.25">
      <c r="A16" t="s">
        <v>31</v>
      </c>
      <c r="B16">
        <v>7.15448747030627</v>
      </c>
    </row>
    <row r="17" spans="1:4" x14ac:dyDescent="0.25">
      <c r="A17">
        <v>2.1</v>
      </c>
      <c r="B17" t="s">
        <v>23</v>
      </c>
      <c r="C17" t="s">
        <v>24</v>
      </c>
      <c r="D17" t="s">
        <v>25</v>
      </c>
    </row>
    <row r="18" spans="1:4" x14ac:dyDescent="0.25">
      <c r="A18" t="s">
        <v>3</v>
      </c>
      <c r="B18">
        <v>23094149.132717099</v>
      </c>
      <c r="C18" t="s">
        <v>30</v>
      </c>
      <c r="D18">
        <v>63</v>
      </c>
    </row>
    <row r="19" spans="1:4" x14ac:dyDescent="0.25">
      <c r="A19" t="s">
        <v>4</v>
      </c>
      <c r="B19">
        <v>21690840.494386598</v>
      </c>
    </row>
    <row r="20" spans="1:4" x14ac:dyDescent="0.25">
      <c r="A20" t="s">
        <v>31</v>
      </c>
      <c r="B20">
        <v>6.0764682442551203</v>
      </c>
    </row>
    <row r="21" spans="1:4" x14ac:dyDescent="0.25">
      <c r="A21">
        <v>2.2000000000000002</v>
      </c>
      <c r="B21" t="s">
        <v>23</v>
      </c>
      <c r="C21" t="s">
        <v>24</v>
      </c>
      <c r="D21" t="s">
        <v>25</v>
      </c>
    </row>
    <row r="22" spans="1:4" x14ac:dyDescent="0.25">
      <c r="A22" t="s">
        <v>3</v>
      </c>
      <c r="B22">
        <v>22570897.7002615</v>
      </c>
      <c r="C22" t="s">
        <v>30</v>
      </c>
      <c r="D22">
        <v>63</v>
      </c>
    </row>
    <row r="23" spans="1:4" x14ac:dyDescent="0.25">
      <c r="A23" t="s">
        <v>4</v>
      </c>
      <c r="B23">
        <v>21779212.345725399</v>
      </c>
    </row>
    <row r="24" spans="1:4" x14ac:dyDescent="0.25">
      <c r="A24" t="s">
        <v>31</v>
      </c>
      <c r="B24">
        <v>3.5075492567886499</v>
      </c>
    </row>
    <row r="25" spans="1:4" x14ac:dyDescent="0.25">
      <c r="A25">
        <v>2.2999999999999998</v>
      </c>
      <c r="B25" t="s">
        <v>23</v>
      </c>
      <c r="C25" t="s">
        <v>24</v>
      </c>
      <c r="D25" t="s">
        <v>25</v>
      </c>
    </row>
    <row r="26" spans="1:4" x14ac:dyDescent="0.25">
      <c r="A26" t="s">
        <v>3</v>
      </c>
      <c r="B26">
        <v>22509024.695231602</v>
      </c>
      <c r="C26" t="s">
        <v>30</v>
      </c>
      <c r="D26">
        <v>64</v>
      </c>
    </row>
    <row r="27" spans="1:4" x14ac:dyDescent="0.25">
      <c r="A27" t="s">
        <v>4</v>
      </c>
      <c r="B27">
        <v>21835131.803923</v>
      </c>
    </row>
    <row r="28" spans="1:4" x14ac:dyDescent="0.25">
      <c r="A28" t="s">
        <v>31</v>
      </c>
      <c r="B28">
        <v>2.9938786794764898</v>
      </c>
    </row>
    <row r="29" spans="1:4" x14ac:dyDescent="0.25">
      <c r="A29">
        <v>2.4</v>
      </c>
      <c r="B29" t="s">
        <v>23</v>
      </c>
      <c r="C29" t="s">
        <v>24</v>
      </c>
      <c r="D29" t="s">
        <v>25</v>
      </c>
    </row>
    <row r="30" spans="1:4" x14ac:dyDescent="0.25">
      <c r="A30" t="s">
        <v>3</v>
      </c>
      <c r="B30">
        <v>22567791.331625301</v>
      </c>
      <c r="C30" t="s">
        <v>30</v>
      </c>
      <c r="D30">
        <v>62</v>
      </c>
    </row>
    <row r="31" spans="1:4" x14ac:dyDescent="0.25">
      <c r="A31" t="s">
        <v>4</v>
      </c>
      <c r="B31">
        <v>22017473.936129902</v>
      </c>
    </row>
    <row r="32" spans="1:4" x14ac:dyDescent="0.25">
      <c r="A32" t="s">
        <v>31</v>
      </c>
      <c r="B32">
        <v>2.4385079931338098</v>
      </c>
    </row>
    <row r="33" spans="1:4" x14ac:dyDescent="0.25">
      <c r="A33">
        <v>3.1</v>
      </c>
      <c r="B33" t="s">
        <v>23</v>
      </c>
      <c r="C33" t="s">
        <v>24</v>
      </c>
      <c r="D33" t="s">
        <v>25</v>
      </c>
    </row>
    <row r="34" spans="1:4" x14ac:dyDescent="0.25">
      <c r="A34" t="s">
        <v>3</v>
      </c>
      <c r="B34">
        <v>22659260.8028928</v>
      </c>
      <c r="C34" t="s">
        <v>30</v>
      </c>
      <c r="D34">
        <v>123</v>
      </c>
    </row>
    <row r="35" spans="1:4" x14ac:dyDescent="0.25">
      <c r="A35" t="s">
        <v>4</v>
      </c>
      <c r="B35">
        <v>22043462.234175</v>
      </c>
    </row>
    <row r="36" spans="1:4" x14ac:dyDescent="0.25">
      <c r="A36" t="s">
        <v>31</v>
      </c>
      <c r="B36">
        <v>2.71764632604041</v>
      </c>
    </row>
    <row r="37" spans="1:4" x14ac:dyDescent="0.25">
      <c r="A37">
        <v>3.2</v>
      </c>
      <c r="B37" t="s">
        <v>23</v>
      </c>
      <c r="C37" t="s">
        <v>24</v>
      </c>
      <c r="D37" t="s">
        <v>25</v>
      </c>
    </row>
    <row r="38" spans="1:4" x14ac:dyDescent="0.25">
      <c r="A38" t="s">
        <v>3</v>
      </c>
      <c r="B38">
        <v>22354791.111318301</v>
      </c>
      <c r="C38" t="s">
        <v>30</v>
      </c>
      <c r="D38">
        <v>128</v>
      </c>
    </row>
    <row r="39" spans="1:4" x14ac:dyDescent="0.25">
      <c r="A39" t="s">
        <v>4</v>
      </c>
      <c r="B39">
        <v>21950622.830320299</v>
      </c>
    </row>
    <row r="40" spans="1:4" x14ac:dyDescent="0.25">
      <c r="A40" t="s">
        <v>31</v>
      </c>
      <c r="B40">
        <v>1.80797162892457</v>
      </c>
    </row>
    <row r="41" spans="1:4" x14ac:dyDescent="0.25">
      <c r="A41">
        <v>3.3</v>
      </c>
      <c r="B41" t="s">
        <v>23</v>
      </c>
      <c r="C41" t="s">
        <v>24</v>
      </c>
      <c r="D41" t="s">
        <v>25</v>
      </c>
    </row>
    <row r="42" spans="1:4" x14ac:dyDescent="0.25">
      <c r="A42" t="s">
        <v>3</v>
      </c>
      <c r="B42">
        <v>23029824.457617301</v>
      </c>
      <c r="C42" t="s">
        <v>30</v>
      </c>
      <c r="D42">
        <v>129</v>
      </c>
    </row>
    <row r="43" spans="1:4" x14ac:dyDescent="0.25">
      <c r="A43" t="s">
        <v>4</v>
      </c>
      <c r="B43">
        <v>21859431.996310301</v>
      </c>
    </row>
    <row r="44" spans="1:4" x14ac:dyDescent="0.25">
      <c r="A44" t="s">
        <v>31</v>
      </c>
      <c r="B44">
        <v>5.0820728723353703</v>
      </c>
    </row>
    <row r="45" spans="1:4" x14ac:dyDescent="0.25">
      <c r="A45">
        <v>3.4</v>
      </c>
      <c r="B45" t="s">
        <v>23</v>
      </c>
      <c r="C45" t="s">
        <v>24</v>
      </c>
      <c r="D45" t="s">
        <v>25</v>
      </c>
    </row>
    <row r="46" spans="1:4" x14ac:dyDescent="0.25">
      <c r="A46" t="s">
        <v>3</v>
      </c>
      <c r="B46">
        <v>22598366.473964501</v>
      </c>
      <c r="C46" t="s">
        <v>30</v>
      </c>
      <c r="D46">
        <v>126</v>
      </c>
    </row>
    <row r="47" spans="1:4" x14ac:dyDescent="0.25">
      <c r="A47" t="s">
        <v>4</v>
      </c>
      <c r="B47">
        <v>21931297.807259701</v>
      </c>
    </row>
    <row r="48" spans="1:4" x14ac:dyDescent="0.25">
      <c r="A48" t="s">
        <v>31</v>
      </c>
      <c r="B48">
        <v>2.9518446276786898</v>
      </c>
    </row>
    <row r="49" spans="1:4" x14ac:dyDescent="0.25">
      <c r="A49">
        <v>4.0999999999999996</v>
      </c>
      <c r="B49" t="s">
        <v>23</v>
      </c>
      <c r="C49" t="s">
        <v>24</v>
      </c>
      <c r="D49" t="s">
        <v>25</v>
      </c>
    </row>
    <row r="50" spans="1:4" x14ac:dyDescent="0.25">
      <c r="A50" t="s">
        <v>3</v>
      </c>
      <c r="B50">
        <v>23185056.562068298</v>
      </c>
      <c r="C50" t="s">
        <v>30</v>
      </c>
      <c r="D50">
        <v>62</v>
      </c>
    </row>
    <row r="51" spans="1:4" x14ac:dyDescent="0.25">
      <c r="A51" t="s">
        <v>4</v>
      </c>
      <c r="B51">
        <v>21631929.888539601</v>
      </c>
    </row>
    <row r="52" spans="1:4" x14ac:dyDescent="0.25">
      <c r="A52" t="s">
        <v>31</v>
      </c>
      <c r="B52">
        <v>6.6988263296698998</v>
      </c>
    </row>
    <row r="53" spans="1:4" x14ac:dyDescent="0.25">
      <c r="A53">
        <v>4.2</v>
      </c>
      <c r="B53" t="s">
        <v>23</v>
      </c>
      <c r="C53" t="s">
        <v>24</v>
      </c>
      <c r="D53" t="s">
        <v>25</v>
      </c>
    </row>
    <row r="54" spans="1:4" x14ac:dyDescent="0.25">
      <c r="A54" t="s">
        <v>3</v>
      </c>
      <c r="B54">
        <v>23089373.667504199</v>
      </c>
      <c r="C54" t="s">
        <v>30</v>
      </c>
      <c r="D54">
        <v>64</v>
      </c>
    </row>
    <row r="55" spans="1:4" x14ac:dyDescent="0.25">
      <c r="A55" t="s">
        <v>4</v>
      </c>
      <c r="B55">
        <v>22138988.811478101</v>
      </c>
    </row>
    <row r="56" spans="1:4" x14ac:dyDescent="0.25">
      <c r="A56" t="s">
        <v>31</v>
      </c>
      <c r="B56">
        <v>4.1161136274719796</v>
      </c>
    </row>
    <row r="57" spans="1:4" x14ac:dyDescent="0.25">
      <c r="A57">
        <v>4.3</v>
      </c>
      <c r="B57" t="s">
        <v>23</v>
      </c>
      <c r="C57" t="s">
        <v>24</v>
      </c>
      <c r="D57" t="s">
        <v>25</v>
      </c>
    </row>
    <row r="58" spans="1:4" x14ac:dyDescent="0.25">
      <c r="A58" t="s">
        <v>3</v>
      </c>
      <c r="B58">
        <v>22588389.336378001</v>
      </c>
      <c r="C58" t="s">
        <v>30</v>
      </c>
      <c r="D58">
        <v>62</v>
      </c>
    </row>
    <row r="59" spans="1:4" x14ac:dyDescent="0.25">
      <c r="A59" t="s">
        <v>4</v>
      </c>
      <c r="B59">
        <v>21030498.719921499</v>
      </c>
    </row>
    <row r="60" spans="1:4" x14ac:dyDescent="0.25">
      <c r="A60" t="s">
        <v>31</v>
      </c>
      <c r="B60">
        <v>6.8968645495566401</v>
      </c>
    </row>
    <row r="61" spans="1:4" x14ac:dyDescent="0.25">
      <c r="A61">
        <v>4.4000000000000004</v>
      </c>
      <c r="B61" t="s">
        <v>23</v>
      </c>
      <c r="C61" t="s">
        <v>24</v>
      </c>
      <c r="D61" t="s">
        <v>25</v>
      </c>
    </row>
    <row r="62" spans="1:4" x14ac:dyDescent="0.25">
      <c r="A62" t="s">
        <v>3</v>
      </c>
      <c r="B62">
        <v>22336980.727193002</v>
      </c>
      <c r="C62" t="s">
        <v>30</v>
      </c>
      <c r="D62">
        <v>65</v>
      </c>
    </row>
    <row r="63" spans="1:4" x14ac:dyDescent="0.25">
      <c r="A63" t="s">
        <v>4</v>
      </c>
      <c r="B63">
        <v>21821635.092348199</v>
      </c>
    </row>
    <row r="64" spans="1:4" x14ac:dyDescent="0.25">
      <c r="A64" t="s">
        <v>31</v>
      </c>
      <c r="B64">
        <v>2.3071409745965501</v>
      </c>
    </row>
    <row r="65" spans="1:4" x14ac:dyDescent="0.25">
      <c r="A65">
        <v>5.0999999999999996</v>
      </c>
      <c r="B65" t="s">
        <v>23</v>
      </c>
      <c r="C65" t="s">
        <v>24</v>
      </c>
      <c r="D65" t="s">
        <v>25</v>
      </c>
    </row>
    <row r="66" spans="1:4" x14ac:dyDescent="0.25">
      <c r="A66" t="s">
        <v>3</v>
      </c>
      <c r="B66">
        <v>22615412.070087198</v>
      </c>
      <c r="C66" t="s">
        <v>30</v>
      </c>
      <c r="D66">
        <v>70</v>
      </c>
    </row>
    <row r="67" spans="1:4" x14ac:dyDescent="0.25">
      <c r="A67" t="s">
        <v>4</v>
      </c>
      <c r="B67">
        <v>22063819.944859799</v>
      </c>
    </row>
    <row r="68" spans="1:4" x14ac:dyDescent="0.25">
      <c r="A68" t="s">
        <v>31</v>
      </c>
      <c r="B68">
        <v>2.43900983770697</v>
      </c>
    </row>
    <row r="69" spans="1:4" x14ac:dyDescent="0.25">
      <c r="A69">
        <v>5.2</v>
      </c>
      <c r="B69" t="s">
        <v>23</v>
      </c>
      <c r="C69" t="s">
        <v>24</v>
      </c>
      <c r="D69" t="s">
        <v>25</v>
      </c>
    </row>
    <row r="70" spans="1:4" x14ac:dyDescent="0.25">
      <c r="A70" t="s">
        <v>3</v>
      </c>
      <c r="B70">
        <v>22458182.6074664</v>
      </c>
      <c r="C70" t="s">
        <v>30</v>
      </c>
      <c r="D70">
        <v>63</v>
      </c>
    </row>
    <row r="71" spans="1:4" x14ac:dyDescent="0.25">
      <c r="A71" t="s">
        <v>4</v>
      </c>
      <c r="B71">
        <v>22029136.678932</v>
      </c>
    </row>
    <row r="72" spans="1:4" x14ac:dyDescent="0.25">
      <c r="A72" t="s">
        <v>31</v>
      </c>
      <c r="B72">
        <v>1.9104214086842899</v>
      </c>
    </row>
    <row r="73" spans="1:4" x14ac:dyDescent="0.25">
      <c r="A73">
        <v>5.3</v>
      </c>
      <c r="B73" t="s">
        <v>23</v>
      </c>
      <c r="C73" t="s">
        <v>24</v>
      </c>
      <c r="D73" t="s">
        <v>25</v>
      </c>
    </row>
    <row r="74" spans="1:4" x14ac:dyDescent="0.25">
      <c r="A74" t="s">
        <v>3</v>
      </c>
      <c r="B74">
        <v>22842513.5187812</v>
      </c>
      <c r="C74" t="s">
        <v>30</v>
      </c>
      <c r="D74">
        <v>67</v>
      </c>
    </row>
    <row r="75" spans="1:4" x14ac:dyDescent="0.25">
      <c r="A75" t="s">
        <v>4</v>
      </c>
      <c r="B75">
        <v>21901889.175130699</v>
      </c>
    </row>
    <row r="76" spans="1:4" x14ac:dyDescent="0.25">
      <c r="A76" t="s">
        <v>31</v>
      </c>
      <c r="B76">
        <v>4.1178670765680403</v>
      </c>
    </row>
    <row r="77" spans="1:4" x14ac:dyDescent="0.25">
      <c r="A77">
        <v>5.4</v>
      </c>
      <c r="B77" t="s">
        <v>23</v>
      </c>
      <c r="C77" t="s">
        <v>24</v>
      </c>
      <c r="D77" t="s">
        <v>25</v>
      </c>
    </row>
    <row r="78" spans="1:4" x14ac:dyDescent="0.25">
      <c r="A78" t="s">
        <v>3</v>
      </c>
      <c r="B78">
        <v>21576018.632855799</v>
      </c>
      <c r="C78" t="s">
        <v>30</v>
      </c>
      <c r="D78">
        <v>71</v>
      </c>
    </row>
    <row r="79" spans="1:4" x14ac:dyDescent="0.25">
      <c r="A79" t="s">
        <v>4</v>
      </c>
      <c r="B79">
        <v>21234427.950513199</v>
      </c>
    </row>
    <row r="80" spans="1:4" x14ac:dyDescent="0.25">
      <c r="A80" t="s">
        <v>31</v>
      </c>
      <c r="B80">
        <v>1.5831960852240099</v>
      </c>
    </row>
    <row r="81" spans="1:7" x14ac:dyDescent="0.25">
      <c r="A81">
        <v>6.1</v>
      </c>
      <c r="B81" t="s">
        <v>23</v>
      </c>
      <c r="C81" t="s">
        <v>24</v>
      </c>
      <c r="D81" t="s">
        <v>25</v>
      </c>
    </row>
    <row r="82" spans="1:7" x14ac:dyDescent="0.25">
      <c r="A82" t="s">
        <v>3</v>
      </c>
      <c r="B82">
        <v>23157716.705472499</v>
      </c>
      <c r="C82" t="s">
        <v>30</v>
      </c>
      <c r="D82">
        <v>127</v>
      </c>
    </row>
    <row r="83" spans="1:7" x14ac:dyDescent="0.25">
      <c r="A83" t="s">
        <v>4</v>
      </c>
      <c r="B83">
        <v>22939958.458444498</v>
      </c>
    </row>
    <row r="84" spans="1:7" x14ac:dyDescent="0.25">
      <c r="A84" t="s">
        <v>31</v>
      </c>
      <c r="B84">
        <v>0.94032693204403395</v>
      </c>
    </row>
    <row r="85" spans="1:7" x14ac:dyDescent="0.25">
      <c r="A85">
        <v>6.2</v>
      </c>
      <c r="B85" t="s">
        <v>23</v>
      </c>
      <c r="C85" t="s">
        <v>24</v>
      </c>
      <c r="D85" t="s">
        <v>25</v>
      </c>
    </row>
    <row r="86" spans="1:7" x14ac:dyDescent="0.25">
      <c r="A86" t="s">
        <v>3</v>
      </c>
      <c r="B86">
        <v>22884566.319276799</v>
      </c>
      <c r="C86" t="s">
        <v>30</v>
      </c>
      <c r="D86">
        <v>113</v>
      </c>
    </row>
    <row r="87" spans="1:7" x14ac:dyDescent="0.25">
      <c r="A87" t="s">
        <v>4</v>
      </c>
      <c r="B87">
        <v>22716970.110196199</v>
      </c>
    </row>
    <row r="88" spans="1:7" x14ac:dyDescent="0.25">
      <c r="A88" t="s">
        <v>31</v>
      </c>
      <c r="B88">
        <v>0.73235475272906403</v>
      </c>
    </row>
    <row r="89" spans="1:7" x14ac:dyDescent="0.25">
      <c r="A89">
        <v>6.3</v>
      </c>
      <c r="B89" t="s">
        <v>23</v>
      </c>
      <c r="C89" t="s">
        <v>24</v>
      </c>
      <c r="D89" t="s">
        <v>25</v>
      </c>
    </row>
    <row r="90" spans="1:7" x14ac:dyDescent="0.25">
      <c r="A90" t="s">
        <v>3</v>
      </c>
      <c r="B90">
        <v>22568685.8026492</v>
      </c>
      <c r="C90" t="s">
        <v>30</v>
      </c>
      <c r="D90">
        <v>119</v>
      </c>
    </row>
    <row r="91" spans="1:7" x14ac:dyDescent="0.25">
      <c r="A91" t="s">
        <v>4</v>
      </c>
      <c r="B91">
        <v>22568685.8026492</v>
      </c>
    </row>
    <row r="92" spans="1:7" x14ac:dyDescent="0.25">
      <c r="A92" t="s">
        <v>31</v>
      </c>
      <c r="B92">
        <v>0</v>
      </c>
    </row>
    <row r="93" spans="1:7" x14ac:dyDescent="0.25">
      <c r="A93">
        <v>6.4</v>
      </c>
      <c r="B93" t="s">
        <v>23</v>
      </c>
      <c r="C93" t="s">
        <v>24</v>
      </c>
      <c r="D93" t="s">
        <v>25</v>
      </c>
    </row>
    <row r="94" spans="1:7" x14ac:dyDescent="0.25">
      <c r="A94" t="s">
        <v>3</v>
      </c>
      <c r="B94">
        <v>22687041.510649402</v>
      </c>
      <c r="C94" t="s">
        <v>30</v>
      </c>
      <c r="D94">
        <v>124</v>
      </c>
    </row>
    <row r="95" spans="1:7" x14ac:dyDescent="0.25">
      <c r="A95" t="s">
        <v>4</v>
      </c>
      <c r="B95">
        <v>21740029.434543099</v>
      </c>
    </row>
    <row r="96" spans="1:7" x14ac:dyDescent="0.25">
      <c r="A96" t="s">
        <v>31</v>
      </c>
      <c r="B96">
        <v>4.1742422680444502</v>
      </c>
      <c r="G96" t="s">
        <v>32</v>
      </c>
    </row>
    <row r="97" spans="1:11" x14ac:dyDescent="0.25">
      <c r="A97">
        <v>1.1000000000000001</v>
      </c>
      <c r="B97" t="s">
        <v>23</v>
      </c>
      <c r="C97" t="s">
        <v>24</v>
      </c>
      <c r="D97" t="s">
        <v>33</v>
      </c>
      <c r="G97" t="s">
        <v>0</v>
      </c>
      <c r="H97" t="s">
        <v>26</v>
      </c>
      <c r="I97" t="s">
        <v>27</v>
      </c>
      <c r="J97" s="2" t="s">
        <v>28</v>
      </c>
      <c r="K97" t="s">
        <v>29</v>
      </c>
    </row>
    <row r="98" spans="1:11" x14ac:dyDescent="0.25">
      <c r="A98" t="s">
        <v>3</v>
      </c>
      <c r="B98">
        <v>21979967.0986486</v>
      </c>
      <c r="C98" t="s">
        <v>30</v>
      </c>
      <c r="D98">
        <v>123</v>
      </c>
      <c r="G98">
        <v>1</v>
      </c>
      <c r="H98">
        <f>SUM(B99,B103,B107,B111)/I98</f>
        <v>21690318.759968776</v>
      </c>
      <c r="I98">
        <v>4</v>
      </c>
      <c r="J98" s="2">
        <f>SUM(B100,B104,B108,B112)/I98</f>
        <v>4.4208482744035527</v>
      </c>
      <c r="K98">
        <f>SUM(D98:D110)/I98</f>
        <v>122.25</v>
      </c>
    </row>
    <row r="99" spans="1:11" x14ac:dyDescent="0.25">
      <c r="A99" t="s">
        <v>4</v>
      </c>
      <c r="B99">
        <v>21604744.606420301</v>
      </c>
      <c r="G99">
        <v>2</v>
      </c>
      <c r="H99">
        <f>SUM(B115,B119,B123,B127)/I99</f>
        <v>21808344.75025215</v>
      </c>
      <c r="I99">
        <v>4</v>
      </c>
      <c r="J99" s="2">
        <f>SUM(B116,B120,B124,B128)/I99</f>
        <v>4.4882398606522447</v>
      </c>
      <c r="K99">
        <f>SUM(D114:D126)/I99</f>
        <v>63.25</v>
      </c>
    </row>
    <row r="100" spans="1:11" x14ac:dyDescent="0.25">
      <c r="A100" t="s">
        <v>31</v>
      </c>
      <c r="B100">
        <v>1.70711125519091</v>
      </c>
      <c r="G100">
        <v>3</v>
      </c>
      <c r="H100">
        <f>SUM(B131,B135,B139,B143)/I100</f>
        <v>21832006.163533676</v>
      </c>
      <c r="I100">
        <v>4</v>
      </c>
      <c r="J100" s="2">
        <f>SUM(B132,B136,B140,B144)/I100</f>
        <v>5.0001285459768274</v>
      </c>
      <c r="K100">
        <f>SUM(D130:D142)/I100</f>
        <v>122.25</v>
      </c>
    </row>
    <row r="101" spans="1:11" x14ac:dyDescent="0.25">
      <c r="A101">
        <v>1.2</v>
      </c>
      <c r="B101" t="s">
        <v>23</v>
      </c>
      <c r="C101" t="s">
        <v>24</v>
      </c>
      <c r="D101" t="s">
        <v>33</v>
      </c>
      <c r="G101">
        <v>4</v>
      </c>
      <c r="H101">
        <f>SUM(B147,B151,B155,B159)/I101</f>
        <v>21629933.127018027</v>
      </c>
      <c r="I101">
        <v>4</v>
      </c>
      <c r="J101" s="2">
        <f>SUM(B148,B152,B156, B160)/I101</f>
        <v>4.9071695244610627</v>
      </c>
      <c r="K101">
        <f>SUM(D146:D158)/I101</f>
        <v>70</v>
      </c>
    </row>
    <row r="102" spans="1:11" x14ac:dyDescent="0.25">
      <c r="A102" t="s">
        <v>3</v>
      </c>
      <c r="B102">
        <v>22937212.538985699</v>
      </c>
      <c r="C102" t="s">
        <v>30</v>
      </c>
      <c r="D102">
        <v>120</v>
      </c>
      <c r="G102">
        <v>5</v>
      </c>
      <c r="H102">
        <f t="shared" ref="H102" si="2">SUM(B103,B107,B111,B115)/I102</f>
        <v>21753996.956864078</v>
      </c>
      <c r="I102">
        <v>4</v>
      </c>
      <c r="J102" s="2">
        <f>SUM(B164,B168,B172,B176)/I102</f>
        <v>5.7255348350219029</v>
      </c>
      <c r="K102">
        <f t="shared" ref="K102" si="3">SUM(D102:D114)/I102</f>
        <v>106.5</v>
      </c>
    </row>
    <row r="103" spans="1:11" x14ac:dyDescent="0.25">
      <c r="A103" t="s">
        <v>4</v>
      </c>
      <c r="B103">
        <v>21624839.809227701</v>
      </c>
      <c r="G103">
        <v>6</v>
      </c>
      <c r="H103">
        <f>SUM(B163,B167,B171,B175)/I103</f>
        <v>21607628.086901475</v>
      </c>
      <c r="I103">
        <v>4</v>
      </c>
      <c r="J103" s="2">
        <f>SUM(B180,B184,B188, B192)/I103</f>
        <v>0.58030563279174652</v>
      </c>
      <c r="K103">
        <f>SUM(D178:D191)/I103</f>
        <v>128.5</v>
      </c>
    </row>
    <row r="104" spans="1:11" x14ac:dyDescent="0.25">
      <c r="A104" t="s">
        <v>31</v>
      </c>
      <c r="B104">
        <v>5.7215876930440999</v>
      </c>
    </row>
    <row r="105" spans="1:11" x14ac:dyDescent="0.25">
      <c r="A105">
        <v>1.3</v>
      </c>
      <c r="B105" t="s">
        <v>23</v>
      </c>
      <c r="C105" t="s">
        <v>24</v>
      </c>
      <c r="D105" t="s">
        <v>33</v>
      </c>
    </row>
    <row r="106" spans="1:11" x14ac:dyDescent="0.25">
      <c r="A106" t="s">
        <v>3</v>
      </c>
      <c r="B106">
        <v>22464517.679361399</v>
      </c>
      <c r="C106" t="s">
        <v>30</v>
      </c>
      <c r="D106">
        <v>126</v>
      </c>
    </row>
    <row r="107" spans="1:11" x14ac:dyDescent="0.25">
      <c r="A107" t="s">
        <v>4</v>
      </c>
      <c r="B107">
        <v>21493969.470559701</v>
      </c>
    </row>
    <row r="108" spans="1:11" x14ac:dyDescent="0.25">
      <c r="A108" t="s">
        <v>31</v>
      </c>
      <c r="B108">
        <v>4.3203607691667996</v>
      </c>
    </row>
    <row r="109" spans="1:11" x14ac:dyDescent="0.25">
      <c r="A109">
        <v>1.4</v>
      </c>
      <c r="B109" t="s">
        <v>23</v>
      </c>
      <c r="C109" t="s">
        <v>24</v>
      </c>
      <c r="D109" t="s">
        <v>33</v>
      </c>
    </row>
    <row r="110" spans="1:11" x14ac:dyDescent="0.25">
      <c r="A110" t="s">
        <v>3</v>
      </c>
      <c r="B110">
        <v>23428017.8364584</v>
      </c>
      <c r="C110" t="s">
        <v>30</v>
      </c>
      <c r="D110">
        <v>120</v>
      </c>
    </row>
    <row r="111" spans="1:11" x14ac:dyDescent="0.25">
      <c r="A111" t="s">
        <v>4</v>
      </c>
      <c r="B111">
        <v>22037721.153667402</v>
      </c>
    </row>
    <row r="112" spans="1:11" x14ac:dyDescent="0.25">
      <c r="A112" t="s">
        <v>31</v>
      </c>
      <c r="B112">
        <v>5.9343333802123999</v>
      </c>
    </row>
    <row r="113" spans="1:4" x14ac:dyDescent="0.25">
      <c r="A113">
        <v>2.1</v>
      </c>
      <c r="B113" t="s">
        <v>23</v>
      </c>
      <c r="C113" t="s">
        <v>24</v>
      </c>
      <c r="D113" t="s">
        <v>33</v>
      </c>
    </row>
    <row r="114" spans="1:4" x14ac:dyDescent="0.25">
      <c r="A114" t="s">
        <v>3</v>
      </c>
      <c r="B114">
        <v>22930433.914375398</v>
      </c>
      <c r="C114" t="s">
        <v>30</v>
      </c>
      <c r="D114">
        <v>60</v>
      </c>
    </row>
    <row r="115" spans="1:4" x14ac:dyDescent="0.25">
      <c r="A115" t="s">
        <v>4</v>
      </c>
      <c r="B115">
        <v>21859457.394001499</v>
      </c>
    </row>
    <row r="116" spans="1:4" x14ac:dyDescent="0.25">
      <c r="A116" t="s">
        <v>31</v>
      </c>
      <c r="B116">
        <v>4.6705462459759604</v>
      </c>
    </row>
    <row r="117" spans="1:4" x14ac:dyDescent="0.25">
      <c r="A117">
        <v>2.2000000000000002</v>
      </c>
      <c r="B117" t="s">
        <v>23</v>
      </c>
      <c r="C117" t="s">
        <v>24</v>
      </c>
      <c r="D117" t="s">
        <v>33</v>
      </c>
    </row>
    <row r="118" spans="1:4" x14ac:dyDescent="0.25">
      <c r="A118" t="s">
        <v>3</v>
      </c>
      <c r="B118">
        <v>22538106.461713798</v>
      </c>
      <c r="C118" t="s">
        <v>30</v>
      </c>
      <c r="D118">
        <v>62</v>
      </c>
    </row>
    <row r="119" spans="1:4" x14ac:dyDescent="0.25">
      <c r="A119" t="s">
        <v>4</v>
      </c>
      <c r="B119">
        <v>22016881.684294399</v>
      </c>
    </row>
    <row r="120" spans="1:4" x14ac:dyDescent="0.25">
      <c r="A120" t="s">
        <v>31</v>
      </c>
      <c r="B120">
        <v>2.3126378354137498</v>
      </c>
    </row>
    <row r="121" spans="1:4" x14ac:dyDescent="0.25">
      <c r="A121">
        <v>2.2999999999999998</v>
      </c>
      <c r="B121" t="s">
        <v>23</v>
      </c>
      <c r="C121" t="s">
        <v>24</v>
      </c>
      <c r="D121" t="s">
        <v>33</v>
      </c>
    </row>
    <row r="122" spans="1:4" x14ac:dyDescent="0.25">
      <c r="A122" t="s">
        <v>3</v>
      </c>
      <c r="B122">
        <v>22985269.223466001</v>
      </c>
      <c r="C122" t="s">
        <v>30</v>
      </c>
      <c r="D122">
        <v>67</v>
      </c>
    </row>
    <row r="123" spans="1:4" x14ac:dyDescent="0.25">
      <c r="A123" t="s">
        <v>4</v>
      </c>
      <c r="B123">
        <v>21329007.458893798</v>
      </c>
    </row>
    <row r="124" spans="1:4" x14ac:dyDescent="0.25">
      <c r="A124" t="s">
        <v>31</v>
      </c>
      <c r="B124">
        <v>7.2057531650803304</v>
      </c>
    </row>
    <row r="125" spans="1:4" x14ac:dyDescent="0.25">
      <c r="A125">
        <v>2.4</v>
      </c>
      <c r="B125" t="s">
        <v>23</v>
      </c>
      <c r="C125" t="s">
        <v>24</v>
      </c>
      <c r="D125" t="s">
        <v>33</v>
      </c>
    </row>
    <row r="126" spans="1:4" x14ac:dyDescent="0.25">
      <c r="A126" t="s">
        <v>3</v>
      </c>
      <c r="B126">
        <v>22889602.1701097</v>
      </c>
      <c r="C126" t="s">
        <v>30</v>
      </c>
      <c r="D126">
        <v>64</v>
      </c>
    </row>
    <row r="127" spans="1:4" x14ac:dyDescent="0.25">
      <c r="A127" t="s">
        <v>4</v>
      </c>
      <c r="B127">
        <v>22028032.4638189</v>
      </c>
    </row>
    <row r="128" spans="1:4" x14ac:dyDescent="0.25">
      <c r="A128" t="s">
        <v>31</v>
      </c>
      <c r="B128">
        <v>3.76402219613894</v>
      </c>
    </row>
    <row r="129" spans="1:4" x14ac:dyDescent="0.25">
      <c r="A129">
        <v>3.1</v>
      </c>
      <c r="B129" t="s">
        <v>23</v>
      </c>
      <c r="C129" t="s">
        <v>24</v>
      </c>
      <c r="D129" t="s">
        <v>33</v>
      </c>
    </row>
    <row r="130" spans="1:4" x14ac:dyDescent="0.25">
      <c r="A130" t="s">
        <v>3</v>
      </c>
      <c r="B130">
        <v>22870592.046434902</v>
      </c>
      <c r="C130" t="s">
        <v>30</v>
      </c>
      <c r="D130">
        <v>124</v>
      </c>
    </row>
    <row r="131" spans="1:4" x14ac:dyDescent="0.25">
      <c r="A131" t="s">
        <v>4</v>
      </c>
      <c r="B131">
        <v>21733741.160098601</v>
      </c>
    </row>
    <row r="132" spans="1:4" x14ac:dyDescent="0.25">
      <c r="A132" t="s">
        <v>31</v>
      </c>
      <c r="B132">
        <v>4.9707978001975803</v>
      </c>
    </row>
    <row r="133" spans="1:4" x14ac:dyDescent="0.25">
      <c r="A133">
        <v>3.2</v>
      </c>
      <c r="B133" t="s">
        <v>23</v>
      </c>
      <c r="C133" t="s">
        <v>24</v>
      </c>
      <c r="D133" t="s">
        <v>33</v>
      </c>
    </row>
    <row r="134" spans="1:4" x14ac:dyDescent="0.25">
      <c r="A134" t="s">
        <v>3</v>
      </c>
      <c r="B134">
        <v>22895128.2698402</v>
      </c>
      <c r="C134" t="s">
        <v>30</v>
      </c>
      <c r="D134">
        <v>123</v>
      </c>
    </row>
    <row r="135" spans="1:4" x14ac:dyDescent="0.25">
      <c r="A135" t="s">
        <v>4</v>
      </c>
      <c r="B135">
        <v>21797202.8014246</v>
      </c>
    </row>
    <row r="136" spans="1:4" x14ac:dyDescent="0.25">
      <c r="A136" t="s">
        <v>31</v>
      </c>
      <c r="B136">
        <v>4.7954545415755696</v>
      </c>
    </row>
    <row r="137" spans="1:4" x14ac:dyDescent="0.25">
      <c r="A137">
        <v>3.3</v>
      </c>
      <c r="B137" t="s">
        <v>23</v>
      </c>
      <c r="C137" t="s">
        <v>24</v>
      </c>
      <c r="D137" t="s">
        <v>33</v>
      </c>
    </row>
    <row r="138" spans="1:4" x14ac:dyDescent="0.25">
      <c r="A138" t="s">
        <v>3</v>
      </c>
      <c r="B138">
        <v>23259591.254787199</v>
      </c>
      <c r="C138" t="s">
        <v>30</v>
      </c>
      <c r="D138">
        <v>119</v>
      </c>
    </row>
    <row r="139" spans="1:4" x14ac:dyDescent="0.25">
      <c r="A139" t="s">
        <v>4</v>
      </c>
      <c r="B139">
        <v>22073698.0036963</v>
      </c>
    </row>
    <row r="140" spans="1:4" x14ac:dyDescent="0.25">
      <c r="A140" t="s">
        <v>31</v>
      </c>
      <c r="B140">
        <v>5.0985128590635496</v>
      </c>
    </row>
    <row r="141" spans="1:4" x14ac:dyDescent="0.25">
      <c r="A141">
        <v>3.4</v>
      </c>
      <c r="B141" t="s">
        <v>23</v>
      </c>
      <c r="C141" t="s">
        <v>24</v>
      </c>
      <c r="D141" t="s">
        <v>33</v>
      </c>
    </row>
    <row r="142" spans="1:4" x14ac:dyDescent="0.25">
      <c r="A142" t="s">
        <v>3</v>
      </c>
      <c r="B142">
        <v>22899440.4699811</v>
      </c>
      <c r="C142" t="s">
        <v>30</v>
      </c>
      <c r="D142">
        <v>123</v>
      </c>
    </row>
    <row r="143" spans="1:4" x14ac:dyDescent="0.25">
      <c r="A143" t="s">
        <v>4</v>
      </c>
      <c r="B143">
        <v>21723382.688915201</v>
      </c>
    </row>
    <row r="144" spans="1:4" x14ac:dyDescent="0.25">
      <c r="A144" t="s">
        <v>31</v>
      </c>
      <c r="B144">
        <v>5.1357489830706102</v>
      </c>
    </row>
    <row r="145" spans="1:4" x14ac:dyDescent="0.25">
      <c r="A145">
        <v>4.0999999999999996</v>
      </c>
      <c r="B145" t="s">
        <v>23</v>
      </c>
      <c r="C145" t="s">
        <v>24</v>
      </c>
      <c r="D145" t="s">
        <v>33</v>
      </c>
    </row>
    <row r="146" spans="1:4" x14ac:dyDescent="0.25">
      <c r="A146" t="s">
        <v>3</v>
      </c>
      <c r="B146">
        <v>22957842.738091301</v>
      </c>
      <c r="C146" t="s">
        <v>30</v>
      </c>
      <c r="D146">
        <v>68</v>
      </c>
    </row>
    <row r="147" spans="1:4" x14ac:dyDescent="0.25">
      <c r="A147" t="s">
        <v>4</v>
      </c>
      <c r="B147">
        <v>21652865.521726701</v>
      </c>
    </row>
    <row r="148" spans="1:4" x14ac:dyDescent="0.25">
      <c r="A148" t="s">
        <v>31</v>
      </c>
      <c r="B148">
        <v>5.6842327532777404</v>
      </c>
    </row>
    <row r="149" spans="1:4" x14ac:dyDescent="0.25">
      <c r="A149">
        <v>4.2</v>
      </c>
      <c r="B149" t="s">
        <v>23</v>
      </c>
      <c r="C149" t="s">
        <v>24</v>
      </c>
      <c r="D149" t="s">
        <v>33</v>
      </c>
    </row>
    <row r="150" spans="1:4" x14ac:dyDescent="0.25">
      <c r="A150" t="s">
        <v>3</v>
      </c>
      <c r="B150">
        <v>22466766.559251599</v>
      </c>
      <c r="C150" t="s">
        <v>30</v>
      </c>
      <c r="D150">
        <v>70</v>
      </c>
    </row>
    <row r="151" spans="1:4" x14ac:dyDescent="0.25">
      <c r="A151" t="s">
        <v>4</v>
      </c>
      <c r="B151">
        <v>21809625.2485222</v>
      </c>
    </row>
    <row r="152" spans="1:4" x14ac:dyDescent="0.25">
      <c r="A152" t="s">
        <v>31</v>
      </c>
      <c r="B152">
        <v>2.9249483186477399</v>
      </c>
    </row>
    <row r="153" spans="1:4" x14ac:dyDescent="0.25">
      <c r="A153">
        <v>4.3</v>
      </c>
      <c r="B153" t="s">
        <v>23</v>
      </c>
      <c r="C153" t="s">
        <v>24</v>
      </c>
      <c r="D153" t="s">
        <v>33</v>
      </c>
    </row>
    <row r="154" spans="1:4" x14ac:dyDescent="0.25">
      <c r="A154" t="s">
        <v>3</v>
      </c>
      <c r="B154">
        <v>22795171.975266699</v>
      </c>
      <c r="C154" t="s">
        <v>30</v>
      </c>
      <c r="D154">
        <v>73</v>
      </c>
    </row>
    <row r="155" spans="1:4" x14ac:dyDescent="0.25">
      <c r="A155" t="s">
        <v>4</v>
      </c>
      <c r="B155">
        <v>21562982.036841601</v>
      </c>
    </row>
    <row r="156" spans="1:4" x14ac:dyDescent="0.25">
      <c r="A156" t="s">
        <v>31</v>
      </c>
      <c r="B156">
        <v>5.4054864765312898</v>
      </c>
    </row>
    <row r="157" spans="1:4" x14ac:dyDescent="0.25">
      <c r="A157">
        <v>4.4000000000000004</v>
      </c>
      <c r="B157" t="s">
        <v>23</v>
      </c>
      <c r="C157" t="s">
        <v>24</v>
      </c>
      <c r="D157" t="s">
        <v>33</v>
      </c>
    </row>
    <row r="158" spans="1:4" x14ac:dyDescent="0.25">
      <c r="A158" t="s">
        <v>3</v>
      </c>
      <c r="B158">
        <v>22772722.759057902</v>
      </c>
      <c r="C158" t="s">
        <v>30</v>
      </c>
      <c r="D158">
        <v>69</v>
      </c>
    </row>
    <row r="159" spans="1:4" x14ac:dyDescent="0.25">
      <c r="A159" t="s">
        <v>4</v>
      </c>
      <c r="B159">
        <v>21494259.700981598</v>
      </c>
    </row>
    <row r="160" spans="1:4" x14ac:dyDescent="0.25">
      <c r="A160" t="s">
        <v>31</v>
      </c>
      <c r="B160">
        <v>5.6140105493874799</v>
      </c>
    </row>
    <row r="161" spans="1:4" x14ac:dyDescent="0.25">
      <c r="A161">
        <v>5.0999999999999996</v>
      </c>
      <c r="B161" t="s">
        <v>23</v>
      </c>
      <c r="C161" t="s">
        <v>24</v>
      </c>
      <c r="D161" t="s">
        <v>33</v>
      </c>
    </row>
    <row r="162" spans="1:4" x14ac:dyDescent="0.25">
      <c r="A162" t="s">
        <v>3</v>
      </c>
      <c r="B162">
        <v>22739639.786362998</v>
      </c>
      <c r="C162" t="s">
        <v>30</v>
      </c>
      <c r="D162">
        <v>74</v>
      </c>
    </row>
    <row r="163" spans="1:4" x14ac:dyDescent="0.25">
      <c r="A163" t="s">
        <v>4</v>
      </c>
      <c r="B163">
        <v>21604836.403595701</v>
      </c>
    </row>
    <row r="164" spans="1:4" x14ac:dyDescent="0.25">
      <c r="A164" t="s">
        <v>31</v>
      </c>
      <c r="B164">
        <v>4.9904193444958702</v>
      </c>
    </row>
    <row r="165" spans="1:4" x14ac:dyDescent="0.25">
      <c r="A165">
        <v>5.2</v>
      </c>
      <c r="B165" t="s">
        <v>23</v>
      </c>
      <c r="C165" t="s">
        <v>24</v>
      </c>
      <c r="D165" t="s">
        <v>33</v>
      </c>
    </row>
    <row r="166" spans="1:4" x14ac:dyDescent="0.25">
      <c r="A166" t="s">
        <v>3</v>
      </c>
      <c r="B166">
        <v>22841760.336806599</v>
      </c>
      <c r="C166" t="s">
        <v>30</v>
      </c>
      <c r="D166">
        <v>71</v>
      </c>
    </row>
    <row r="167" spans="1:4" x14ac:dyDescent="0.25">
      <c r="A167" t="s">
        <v>4</v>
      </c>
      <c r="B167">
        <v>21448985.904476002</v>
      </c>
    </row>
    <row r="168" spans="1:4" x14ac:dyDescent="0.25">
      <c r="A168" t="s">
        <v>31</v>
      </c>
      <c r="B168">
        <v>6.09749166348759</v>
      </c>
    </row>
    <row r="169" spans="1:4" x14ac:dyDescent="0.25">
      <c r="A169">
        <v>5.3</v>
      </c>
      <c r="B169" t="s">
        <v>23</v>
      </c>
      <c r="C169" t="s">
        <v>24</v>
      </c>
      <c r="D169" t="s">
        <v>33</v>
      </c>
    </row>
    <row r="170" spans="1:4" x14ac:dyDescent="0.25">
      <c r="A170" t="s">
        <v>3</v>
      </c>
      <c r="B170">
        <v>22774563.752613001</v>
      </c>
      <c r="C170" t="s">
        <v>30</v>
      </c>
      <c r="D170">
        <v>73</v>
      </c>
    </row>
    <row r="171" spans="1:4" x14ac:dyDescent="0.25">
      <c r="A171" t="s">
        <v>4</v>
      </c>
      <c r="B171">
        <v>21727200.062286898</v>
      </c>
    </row>
    <row r="172" spans="1:4" x14ac:dyDescent="0.25">
      <c r="A172" t="s">
        <v>31</v>
      </c>
      <c r="B172">
        <v>4.5988309664371601</v>
      </c>
    </row>
    <row r="173" spans="1:4" x14ac:dyDescent="0.25">
      <c r="A173">
        <v>5.4</v>
      </c>
      <c r="B173" t="s">
        <v>23</v>
      </c>
      <c r="C173" t="s">
        <v>24</v>
      </c>
      <c r="D173" t="s">
        <v>33</v>
      </c>
    </row>
    <row r="174" spans="1:4" x14ac:dyDescent="0.25">
      <c r="A174" t="s">
        <v>3</v>
      </c>
      <c r="B174">
        <v>23333063.2050757</v>
      </c>
      <c r="C174" t="s">
        <v>30</v>
      </c>
      <c r="D174">
        <v>73</v>
      </c>
    </row>
    <row r="175" spans="1:4" x14ac:dyDescent="0.25">
      <c r="A175" t="s">
        <v>4</v>
      </c>
      <c r="B175">
        <v>21649489.977247301</v>
      </c>
    </row>
    <row r="176" spans="1:4" x14ac:dyDescent="0.25">
      <c r="A176" t="s">
        <v>31</v>
      </c>
      <c r="B176">
        <v>7.2153973656669903</v>
      </c>
    </row>
    <row r="177" spans="1:7" x14ac:dyDescent="0.25">
      <c r="A177">
        <v>6.1</v>
      </c>
      <c r="B177" t="s">
        <v>23</v>
      </c>
      <c r="C177" t="s">
        <v>24</v>
      </c>
      <c r="D177" t="s">
        <v>33</v>
      </c>
    </row>
    <row r="178" spans="1:7" x14ac:dyDescent="0.25">
      <c r="A178" t="s">
        <v>3</v>
      </c>
      <c r="B178">
        <v>22805147.365703601</v>
      </c>
      <c r="C178" t="s">
        <v>30</v>
      </c>
      <c r="D178">
        <v>126</v>
      </c>
    </row>
    <row r="179" spans="1:7" x14ac:dyDescent="0.25">
      <c r="A179" t="s">
        <v>4</v>
      </c>
      <c r="B179">
        <v>22805147.365703601</v>
      </c>
    </row>
    <row r="180" spans="1:7" x14ac:dyDescent="0.25">
      <c r="A180" t="s">
        <v>31</v>
      </c>
      <c r="B180">
        <v>0</v>
      </c>
    </row>
    <row r="181" spans="1:7" x14ac:dyDescent="0.25">
      <c r="A181">
        <v>6.2</v>
      </c>
      <c r="B181" t="s">
        <v>23</v>
      </c>
      <c r="C181" t="s">
        <v>24</v>
      </c>
      <c r="D181" t="s">
        <v>33</v>
      </c>
    </row>
    <row r="182" spans="1:7" x14ac:dyDescent="0.25">
      <c r="A182" t="s">
        <v>3</v>
      </c>
      <c r="B182">
        <v>23276901.9733168</v>
      </c>
      <c r="C182" t="s">
        <v>30</v>
      </c>
      <c r="D182">
        <v>129</v>
      </c>
    </row>
    <row r="183" spans="1:7" x14ac:dyDescent="0.25">
      <c r="A183" t="s">
        <v>4</v>
      </c>
      <c r="B183">
        <v>23152570.433185101</v>
      </c>
    </row>
    <row r="184" spans="1:7" x14ac:dyDescent="0.25">
      <c r="A184" t="s">
        <v>31</v>
      </c>
      <c r="B184">
        <v>0.53414127135234601</v>
      </c>
    </row>
    <row r="185" spans="1:7" x14ac:dyDescent="0.25">
      <c r="A185">
        <v>6.3</v>
      </c>
      <c r="B185" t="s">
        <v>23</v>
      </c>
      <c r="C185" t="s">
        <v>24</v>
      </c>
      <c r="D185" t="s">
        <v>33</v>
      </c>
    </row>
    <row r="186" spans="1:7" x14ac:dyDescent="0.25">
      <c r="A186" t="s">
        <v>3</v>
      </c>
      <c r="B186">
        <v>23177611.308642998</v>
      </c>
      <c r="C186" t="s">
        <v>30</v>
      </c>
      <c r="D186">
        <v>131</v>
      </c>
    </row>
    <row r="187" spans="1:7" x14ac:dyDescent="0.25">
      <c r="A187" t="s">
        <v>4</v>
      </c>
      <c r="B187">
        <v>22763408.560473599</v>
      </c>
    </row>
    <row r="188" spans="1:7" x14ac:dyDescent="0.25">
      <c r="A188" t="s">
        <v>31</v>
      </c>
      <c r="B188">
        <v>1.7870812598146399</v>
      </c>
    </row>
    <row r="189" spans="1:7" x14ac:dyDescent="0.25">
      <c r="A189">
        <v>6.4</v>
      </c>
      <c r="B189" t="s">
        <v>23</v>
      </c>
      <c r="C189" t="s">
        <v>24</v>
      </c>
      <c r="D189" t="s">
        <v>33</v>
      </c>
    </row>
    <row r="190" spans="1:7" x14ac:dyDescent="0.25">
      <c r="A190" t="s">
        <v>3</v>
      </c>
      <c r="B190">
        <v>22725305.820810299</v>
      </c>
      <c r="C190" t="s">
        <v>30</v>
      </c>
      <c r="D190">
        <v>128</v>
      </c>
    </row>
    <row r="191" spans="1:7" x14ac:dyDescent="0.25">
      <c r="A191" t="s">
        <v>4</v>
      </c>
      <c r="B191">
        <v>22725305.820810299</v>
      </c>
    </row>
    <row r="192" spans="1:7" x14ac:dyDescent="0.25">
      <c r="A192" t="s">
        <v>31</v>
      </c>
      <c r="B192">
        <v>0</v>
      </c>
      <c r="G192" t="s">
        <v>34</v>
      </c>
    </row>
    <row r="193" spans="1:11" x14ac:dyDescent="0.25">
      <c r="A193">
        <v>1.1000000000000001</v>
      </c>
      <c r="B193" t="s">
        <v>23</v>
      </c>
      <c r="C193" t="s">
        <v>24</v>
      </c>
      <c r="D193" t="s">
        <v>35</v>
      </c>
      <c r="G193" t="s">
        <v>0</v>
      </c>
      <c r="H193" t="s">
        <v>26</v>
      </c>
      <c r="I193" t="s">
        <v>27</v>
      </c>
      <c r="J193" s="2" t="s">
        <v>28</v>
      </c>
      <c r="K193" t="s">
        <v>29</v>
      </c>
    </row>
    <row r="194" spans="1:11" x14ac:dyDescent="0.25">
      <c r="A194" t="s">
        <v>3</v>
      </c>
      <c r="B194">
        <v>23283543.927423399</v>
      </c>
      <c r="C194" t="s">
        <v>30</v>
      </c>
      <c r="D194">
        <v>124</v>
      </c>
      <c r="G194">
        <v>1</v>
      </c>
      <c r="H194">
        <f>SUM(B195,B199,B203,B207)/I194</f>
        <v>21691010.818538502</v>
      </c>
      <c r="I194">
        <v>4</v>
      </c>
      <c r="J194" s="2">
        <f>SUM(B196,B200,B204,B208)/I194</f>
        <v>5.4752610077189825</v>
      </c>
      <c r="K194">
        <f>SUM(D194:D206)/I194</f>
        <v>127</v>
      </c>
    </row>
    <row r="195" spans="1:11" x14ac:dyDescent="0.25">
      <c r="A195" t="s">
        <v>4</v>
      </c>
      <c r="B195">
        <v>21428901.173308</v>
      </c>
      <c r="G195">
        <v>2</v>
      </c>
      <c r="H195">
        <f>SUM(B211,B215,B219,B223)/I195</f>
        <v>21795507.8084304</v>
      </c>
      <c r="I195">
        <v>4</v>
      </c>
      <c r="J195" s="2">
        <f>SUM(B212,B216,B220,B224)/I195</f>
        <v>2.8509895599727377</v>
      </c>
      <c r="K195">
        <f>SUM(D210:D222)/I195</f>
        <v>69.5</v>
      </c>
    </row>
    <row r="196" spans="1:11" x14ac:dyDescent="0.25">
      <c r="A196" t="s">
        <v>31</v>
      </c>
      <c r="B196">
        <v>7.9654659097278397</v>
      </c>
      <c r="G196">
        <v>3</v>
      </c>
      <c r="H196">
        <f>SUM(B227,B231,B235,B239)/I196</f>
        <v>21391350.076800101</v>
      </c>
      <c r="I196">
        <v>4</v>
      </c>
      <c r="J196" s="2">
        <f>SUM(B228,B232,B236,B240)/I196</f>
        <v>5.2213179865278967</v>
      </c>
      <c r="K196">
        <f>SUM(D226:D238)/I196</f>
        <v>131.25</v>
      </c>
    </row>
    <row r="197" spans="1:11" x14ac:dyDescent="0.25">
      <c r="A197">
        <v>1.2</v>
      </c>
      <c r="B197" t="s">
        <v>23</v>
      </c>
      <c r="C197" t="s">
        <v>24</v>
      </c>
      <c r="D197" t="s">
        <v>35</v>
      </c>
      <c r="G197">
        <v>4</v>
      </c>
      <c r="H197">
        <f>SUM(B243,B247,B251,B255)/I197</f>
        <v>21623393.69726425</v>
      </c>
      <c r="I197">
        <v>4</v>
      </c>
      <c r="J197" s="2">
        <f>SUM(B244,B248,B252, B256)/I197</f>
        <v>5.8124980143212577</v>
      </c>
      <c r="K197">
        <f>SUM(D242:D254)/I197</f>
        <v>74.75</v>
      </c>
    </row>
    <row r="198" spans="1:11" x14ac:dyDescent="0.25">
      <c r="A198" t="s">
        <v>3</v>
      </c>
      <c r="B198">
        <v>22499940.165161598</v>
      </c>
      <c r="C198" t="s">
        <v>30</v>
      </c>
      <c r="D198">
        <v>129</v>
      </c>
      <c r="G198">
        <v>5</v>
      </c>
      <c r="H198">
        <f t="shared" ref="H198" si="4">SUM(B199,B203,B207,B211)/I198</f>
        <v>21767702.67710745</v>
      </c>
      <c r="I198">
        <v>4</v>
      </c>
      <c r="J198" s="2">
        <f>SUM(B260,B264,B268,B272)/I198</f>
        <v>4.0270505117348101</v>
      </c>
      <c r="K198">
        <f t="shared" ref="K198" si="5">SUM(D198:D210)/I198</f>
        <v>113.25</v>
      </c>
    </row>
    <row r="199" spans="1:11" x14ac:dyDescent="0.25">
      <c r="A199" t="s">
        <v>4</v>
      </c>
      <c r="B199">
        <v>21807387.727532402</v>
      </c>
      <c r="G199">
        <v>6</v>
      </c>
      <c r="H199">
        <f>SUM(B259,B263,B267,B271)/I199</f>
        <v>21848586.343507327</v>
      </c>
      <c r="I199">
        <v>4</v>
      </c>
      <c r="J199" s="2">
        <f>SUM(B276,B280,B284, B288)/I199</f>
        <v>0.5541607753804032</v>
      </c>
      <c r="K199">
        <f>SUM(D274:D287)/I199</f>
        <v>130</v>
      </c>
    </row>
    <row r="200" spans="1:11" x14ac:dyDescent="0.25">
      <c r="A200" t="s">
        <v>31</v>
      </c>
      <c r="B200">
        <v>3.0780190193639898</v>
      </c>
    </row>
    <row r="201" spans="1:11" x14ac:dyDescent="0.25">
      <c r="A201">
        <v>1.3</v>
      </c>
      <c r="B201" t="s">
        <v>23</v>
      </c>
      <c r="C201" t="s">
        <v>24</v>
      </c>
      <c r="D201" t="s">
        <v>35</v>
      </c>
    </row>
    <row r="202" spans="1:11" x14ac:dyDescent="0.25">
      <c r="A202" t="s">
        <v>3</v>
      </c>
      <c r="B202">
        <v>23211649.8298175</v>
      </c>
      <c r="C202" t="s">
        <v>30</v>
      </c>
      <c r="D202">
        <v>129</v>
      </c>
    </row>
    <row r="203" spans="1:11" x14ac:dyDescent="0.25">
      <c r="A203" t="s">
        <v>4</v>
      </c>
      <c r="B203">
        <v>21666762.235823501</v>
      </c>
    </row>
    <row r="204" spans="1:11" x14ac:dyDescent="0.25">
      <c r="A204" t="s">
        <v>31</v>
      </c>
      <c r="B204">
        <v>6.65565612664669</v>
      </c>
    </row>
    <row r="205" spans="1:11" x14ac:dyDescent="0.25">
      <c r="A205">
        <v>1.4</v>
      </c>
      <c r="B205" t="s">
        <v>23</v>
      </c>
      <c r="C205" t="s">
        <v>24</v>
      </c>
      <c r="D205" t="s">
        <v>35</v>
      </c>
    </row>
    <row r="206" spans="1:11" x14ac:dyDescent="0.25">
      <c r="A206" t="s">
        <v>3</v>
      </c>
      <c r="B206">
        <v>22819860.536286499</v>
      </c>
      <c r="C206" t="s">
        <v>30</v>
      </c>
      <c r="D206">
        <v>126</v>
      </c>
    </row>
    <row r="207" spans="1:11" x14ac:dyDescent="0.25">
      <c r="A207" t="s">
        <v>4</v>
      </c>
      <c r="B207">
        <v>21860992.137490101</v>
      </c>
    </row>
    <row r="208" spans="1:11" x14ac:dyDescent="0.25">
      <c r="A208" t="s">
        <v>31</v>
      </c>
      <c r="B208">
        <v>4.2019029751374104</v>
      </c>
    </row>
    <row r="209" spans="1:4" x14ac:dyDescent="0.25">
      <c r="A209">
        <v>2.1</v>
      </c>
      <c r="B209" t="s">
        <v>23</v>
      </c>
      <c r="C209" t="s">
        <v>24</v>
      </c>
      <c r="D209" t="s">
        <v>35</v>
      </c>
    </row>
    <row r="210" spans="1:4" x14ac:dyDescent="0.25">
      <c r="A210" t="s">
        <v>3</v>
      </c>
      <c r="B210">
        <v>22779087.837630801</v>
      </c>
      <c r="C210" t="s">
        <v>30</v>
      </c>
      <c r="D210">
        <v>69</v>
      </c>
    </row>
    <row r="211" spans="1:4" x14ac:dyDescent="0.25">
      <c r="A211" t="s">
        <v>4</v>
      </c>
      <c r="B211">
        <v>21735668.607583798</v>
      </c>
    </row>
    <row r="212" spans="1:4" x14ac:dyDescent="0.25">
      <c r="A212" t="s">
        <v>31</v>
      </c>
      <c r="B212">
        <v>4.5806014599198601</v>
      </c>
    </row>
    <row r="213" spans="1:4" x14ac:dyDescent="0.25">
      <c r="A213">
        <v>2.2000000000000002</v>
      </c>
      <c r="B213" t="s">
        <v>23</v>
      </c>
      <c r="C213" t="s">
        <v>24</v>
      </c>
      <c r="D213" t="s">
        <v>35</v>
      </c>
    </row>
    <row r="214" spans="1:4" x14ac:dyDescent="0.25">
      <c r="A214" t="s">
        <v>3</v>
      </c>
      <c r="B214">
        <v>22025312.5070366</v>
      </c>
      <c r="C214" t="s">
        <v>30</v>
      </c>
      <c r="D214">
        <v>71</v>
      </c>
    </row>
    <row r="215" spans="1:4" x14ac:dyDescent="0.25">
      <c r="A215" t="s">
        <v>4</v>
      </c>
      <c r="B215">
        <v>21674015.504862901</v>
      </c>
    </row>
    <row r="216" spans="1:4" x14ac:dyDescent="0.25">
      <c r="A216" t="s">
        <v>31</v>
      </c>
      <c r="B216">
        <v>1.5949694337434399</v>
      </c>
    </row>
    <row r="217" spans="1:4" x14ac:dyDescent="0.25">
      <c r="A217">
        <v>2.2999999999999998</v>
      </c>
      <c r="B217" t="s">
        <v>23</v>
      </c>
      <c r="C217" t="s">
        <v>24</v>
      </c>
      <c r="D217" t="s">
        <v>35</v>
      </c>
    </row>
    <row r="218" spans="1:4" x14ac:dyDescent="0.25">
      <c r="A218" t="s">
        <v>3</v>
      </c>
      <c r="B218">
        <v>22081250.657299198</v>
      </c>
      <c r="C218" t="s">
        <v>30</v>
      </c>
      <c r="D218">
        <v>69</v>
      </c>
    </row>
    <row r="219" spans="1:4" x14ac:dyDescent="0.25">
      <c r="A219" t="s">
        <v>4</v>
      </c>
      <c r="B219">
        <v>21763768.638063401</v>
      </c>
    </row>
    <row r="220" spans="1:4" x14ac:dyDescent="0.25">
      <c r="A220" t="s">
        <v>31</v>
      </c>
      <c r="B220">
        <v>1.4377900245014601</v>
      </c>
    </row>
    <row r="221" spans="1:4" x14ac:dyDescent="0.25">
      <c r="A221">
        <v>2.4</v>
      </c>
      <c r="B221" t="s">
        <v>23</v>
      </c>
      <c r="C221" t="s">
        <v>24</v>
      </c>
      <c r="D221" t="s">
        <v>35</v>
      </c>
    </row>
    <row r="222" spans="1:4" x14ac:dyDescent="0.25">
      <c r="A222" t="s">
        <v>3</v>
      </c>
      <c r="B222">
        <v>22875704.318432</v>
      </c>
      <c r="C222" t="s">
        <v>30</v>
      </c>
      <c r="D222">
        <v>69</v>
      </c>
    </row>
    <row r="223" spans="1:4" x14ac:dyDescent="0.25">
      <c r="A223" t="s">
        <v>4</v>
      </c>
      <c r="B223">
        <v>22008578.483211499</v>
      </c>
    </row>
    <row r="224" spans="1:4" x14ac:dyDescent="0.25">
      <c r="A224" t="s">
        <v>31</v>
      </c>
      <c r="B224">
        <v>3.7905973217261901</v>
      </c>
    </row>
    <row r="225" spans="1:4" x14ac:dyDescent="0.25">
      <c r="A225">
        <v>3.1</v>
      </c>
      <c r="B225" t="s">
        <v>23</v>
      </c>
      <c r="C225" t="s">
        <v>24</v>
      </c>
      <c r="D225" t="s">
        <v>35</v>
      </c>
    </row>
    <row r="226" spans="1:4" x14ac:dyDescent="0.25">
      <c r="A226" t="s">
        <v>3</v>
      </c>
      <c r="B226">
        <v>21993304.297762699</v>
      </c>
      <c r="C226" t="s">
        <v>30</v>
      </c>
      <c r="D226">
        <v>132</v>
      </c>
    </row>
    <row r="227" spans="1:4" x14ac:dyDescent="0.25">
      <c r="A227" t="s">
        <v>4</v>
      </c>
      <c r="B227">
        <v>21197627.596396498</v>
      </c>
    </row>
    <row r="228" spans="1:4" x14ac:dyDescent="0.25">
      <c r="A228" t="s">
        <v>31</v>
      </c>
      <c r="B228">
        <v>3.6178133608013399</v>
      </c>
    </row>
    <row r="229" spans="1:4" x14ac:dyDescent="0.25">
      <c r="A229">
        <v>3.2</v>
      </c>
      <c r="B229" t="s">
        <v>23</v>
      </c>
      <c r="C229" t="s">
        <v>24</v>
      </c>
      <c r="D229" t="s">
        <v>35</v>
      </c>
    </row>
    <row r="230" spans="1:4" x14ac:dyDescent="0.25">
      <c r="A230" t="s">
        <v>3</v>
      </c>
      <c r="B230">
        <v>22471947.259876799</v>
      </c>
      <c r="C230" t="s">
        <v>30</v>
      </c>
      <c r="D230">
        <v>128</v>
      </c>
    </row>
    <row r="231" spans="1:4" x14ac:dyDescent="0.25">
      <c r="A231" t="s">
        <v>4</v>
      </c>
      <c r="B231">
        <v>21301028.733824998</v>
      </c>
    </row>
    <row r="232" spans="1:4" x14ac:dyDescent="0.25">
      <c r="A232" t="s">
        <v>31</v>
      </c>
      <c r="B232">
        <v>5.2105788275076002</v>
      </c>
    </row>
    <row r="233" spans="1:4" x14ac:dyDescent="0.25">
      <c r="A233">
        <v>3.3</v>
      </c>
      <c r="B233" t="s">
        <v>23</v>
      </c>
      <c r="C233" t="s">
        <v>24</v>
      </c>
      <c r="D233" t="s">
        <v>35</v>
      </c>
    </row>
    <row r="234" spans="1:4" x14ac:dyDescent="0.25">
      <c r="A234" t="s">
        <v>3</v>
      </c>
      <c r="B234">
        <v>23069634.651822701</v>
      </c>
      <c r="C234" t="s">
        <v>30</v>
      </c>
      <c r="D234">
        <v>131</v>
      </c>
    </row>
    <row r="235" spans="1:4" x14ac:dyDescent="0.25">
      <c r="A235" t="s">
        <v>4</v>
      </c>
      <c r="B235">
        <v>21328455.226285599</v>
      </c>
    </row>
    <row r="236" spans="1:4" x14ac:dyDescent="0.25">
      <c r="A236" t="s">
        <v>31</v>
      </c>
      <c r="B236">
        <v>7.5474945824486497</v>
      </c>
    </row>
    <row r="237" spans="1:4" x14ac:dyDescent="0.25">
      <c r="A237">
        <v>3.4</v>
      </c>
      <c r="B237" t="s">
        <v>23</v>
      </c>
      <c r="C237" t="s">
        <v>24</v>
      </c>
      <c r="D237" t="s">
        <v>35</v>
      </c>
    </row>
    <row r="238" spans="1:4" x14ac:dyDescent="0.25">
      <c r="A238" t="s">
        <v>3</v>
      </c>
      <c r="B238">
        <v>22764843.215861902</v>
      </c>
      <c r="C238" t="s">
        <v>30</v>
      </c>
      <c r="D238">
        <v>134</v>
      </c>
    </row>
    <row r="239" spans="1:4" x14ac:dyDescent="0.25">
      <c r="A239" t="s">
        <v>4</v>
      </c>
      <c r="B239">
        <v>21738288.750693299</v>
      </c>
    </row>
    <row r="240" spans="1:4" x14ac:dyDescent="0.25">
      <c r="A240" t="s">
        <v>31</v>
      </c>
      <c r="B240">
        <v>4.5093851753539997</v>
      </c>
    </row>
    <row r="241" spans="1:4" x14ac:dyDescent="0.25">
      <c r="A241">
        <v>4.0999999999999996</v>
      </c>
      <c r="B241" t="s">
        <v>23</v>
      </c>
      <c r="C241" t="s">
        <v>24</v>
      </c>
      <c r="D241" t="s">
        <v>35</v>
      </c>
    </row>
    <row r="242" spans="1:4" x14ac:dyDescent="0.25">
      <c r="A242" t="s">
        <v>3</v>
      </c>
      <c r="B242">
        <v>23118234.1640587</v>
      </c>
      <c r="C242" t="s">
        <v>30</v>
      </c>
      <c r="D242">
        <v>75</v>
      </c>
    </row>
    <row r="243" spans="1:4" x14ac:dyDescent="0.25">
      <c r="A243" t="s">
        <v>4</v>
      </c>
      <c r="B243">
        <v>21308911.002642602</v>
      </c>
    </row>
    <row r="244" spans="1:4" x14ac:dyDescent="0.25">
      <c r="A244" t="s">
        <v>31</v>
      </c>
      <c r="B244">
        <v>7.8263899767441298</v>
      </c>
    </row>
    <row r="245" spans="1:4" x14ac:dyDescent="0.25">
      <c r="A245">
        <v>4.2</v>
      </c>
      <c r="B245" t="s">
        <v>23</v>
      </c>
      <c r="C245" t="s">
        <v>24</v>
      </c>
      <c r="D245" t="s">
        <v>35</v>
      </c>
    </row>
    <row r="246" spans="1:4" x14ac:dyDescent="0.25">
      <c r="A246" t="s">
        <v>3</v>
      </c>
      <c r="B246">
        <v>22839049.5430394</v>
      </c>
      <c r="C246" t="s">
        <v>30</v>
      </c>
      <c r="D246">
        <v>75</v>
      </c>
    </row>
    <row r="247" spans="1:4" x14ac:dyDescent="0.25">
      <c r="A247" t="s">
        <v>4</v>
      </c>
      <c r="B247">
        <v>21768565.150288898</v>
      </c>
    </row>
    <row r="248" spans="1:4" x14ac:dyDescent="0.25">
      <c r="A248" t="s">
        <v>31</v>
      </c>
      <c r="B248">
        <v>4.6870794282978299</v>
      </c>
    </row>
    <row r="249" spans="1:4" x14ac:dyDescent="0.25">
      <c r="A249">
        <v>4.3</v>
      </c>
      <c r="B249" t="s">
        <v>23</v>
      </c>
      <c r="C249" t="s">
        <v>24</v>
      </c>
      <c r="D249" t="s">
        <v>35</v>
      </c>
    </row>
    <row r="250" spans="1:4" x14ac:dyDescent="0.25">
      <c r="A250" t="s">
        <v>3</v>
      </c>
      <c r="B250">
        <v>22943299.290514901</v>
      </c>
      <c r="C250" t="s">
        <v>30</v>
      </c>
      <c r="D250">
        <v>76</v>
      </c>
    </row>
    <row r="251" spans="1:4" x14ac:dyDescent="0.25">
      <c r="A251" t="s">
        <v>4</v>
      </c>
      <c r="B251">
        <v>21757031.521178599</v>
      </c>
    </row>
    <row r="252" spans="1:4" x14ac:dyDescent="0.25">
      <c r="A252" t="s">
        <v>31</v>
      </c>
      <c r="B252">
        <v>5.1704323528865102</v>
      </c>
    </row>
    <row r="253" spans="1:4" x14ac:dyDescent="0.25">
      <c r="A253">
        <v>4.4000000000000004</v>
      </c>
      <c r="B253" t="s">
        <v>23</v>
      </c>
      <c r="C253" t="s">
        <v>24</v>
      </c>
      <c r="D253" t="s">
        <v>35</v>
      </c>
    </row>
    <row r="254" spans="1:4" x14ac:dyDescent="0.25">
      <c r="A254" t="s">
        <v>3</v>
      </c>
      <c r="B254">
        <v>22935688.232761301</v>
      </c>
      <c r="C254" t="s">
        <v>30</v>
      </c>
      <c r="D254">
        <v>73</v>
      </c>
    </row>
    <row r="255" spans="1:4" x14ac:dyDescent="0.25">
      <c r="A255" t="s">
        <v>4</v>
      </c>
      <c r="B255">
        <v>21659067.114946902</v>
      </c>
    </row>
    <row r="256" spans="1:4" x14ac:dyDescent="0.25">
      <c r="A256" t="s">
        <v>31</v>
      </c>
      <c r="B256">
        <v>5.56609029935656</v>
      </c>
    </row>
    <row r="257" spans="1:4" x14ac:dyDescent="0.25">
      <c r="A257">
        <v>5.0999999999999996</v>
      </c>
      <c r="B257" t="s">
        <v>23</v>
      </c>
      <c r="C257" t="s">
        <v>24</v>
      </c>
      <c r="D257" t="s">
        <v>35</v>
      </c>
    </row>
    <row r="258" spans="1:4" x14ac:dyDescent="0.25">
      <c r="A258" t="s">
        <v>3</v>
      </c>
      <c r="B258">
        <v>22570499.671334598</v>
      </c>
      <c r="C258" t="s">
        <v>30</v>
      </c>
      <c r="D258">
        <v>77</v>
      </c>
    </row>
    <row r="259" spans="1:4" x14ac:dyDescent="0.25">
      <c r="A259" t="s">
        <v>4</v>
      </c>
      <c r="B259">
        <v>21799942.947020799</v>
      </c>
    </row>
    <row r="260" spans="1:4" x14ac:dyDescent="0.25">
      <c r="A260" t="s">
        <v>31</v>
      </c>
      <c r="B260">
        <v>3.41399940424219</v>
      </c>
    </row>
    <row r="261" spans="1:4" x14ac:dyDescent="0.25">
      <c r="A261">
        <v>5.2</v>
      </c>
      <c r="B261" t="s">
        <v>23</v>
      </c>
      <c r="C261" t="s">
        <v>24</v>
      </c>
      <c r="D261" t="s">
        <v>35</v>
      </c>
    </row>
    <row r="262" spans="1:4" x14ac:dyDescent="0.25">
      <c r="A262" t="s">
        <v>3</v>
      </c>
      <c r="B262">
        <v>22782272.080296502</v>
      </c>
      <c r="C262" t="s">
        <v>30</v>
      </c>
      <c r="D262">
        <v>73</v>
      </c>
    </row>
    <row r="263" spans="1:4" x14ac:dyDescent="0.25">
      <c r="A263" t="s">
        <v>4</v>
      </c>
      <c r="B263">
        <v>21814071.866355699</v>
      </c>
    </row>
    <row r="264" spans="1:4" x14ac:dyDescent="0.25">
      <c r="A264" t="s">
        <v>31</v>
      </c>
      <c r="B264">
        <v>4.24979655465585</v>
      </c>
    </row>
    <row r="265" spans="1:4" x14ac:dyDescent="0.25">
      <c r="A265">
        <v>5.3</v>
      </c>
      <c r="B265" t="s">
        <v>23</v>
      </c>
      <c r="C265" t="s">
        <v>24</v>
      </c>
      <c r="D265" t="s">
        <v>35</v>
      </c>
    </row>
    <row r="266" spans="1:4" x14ac:dyDescent="0.25">
      <c r="A266" t="s">
        <v>3</v>
      </c>
      <c r="B266">
        <v>22745706.7738434</v>
      </c>
      <c r="C266" t="s">
        <v>30</v>
      </c>
      <c r="D266">
        <v>76</v>
      </c>
    </row>
    <row r="267" spans="1:4" x14ac:dyDescent="0.25">
      <c r="A267" t="s">
        <v>4</v>
      </c>
      <c r="B267">
        <v>22022354.727240302</v>
      </c>
    </row>
    <row r="268" spans="1:4" x14ac:dyDescent="0.25">
      <c r="A268" t="s">
        <v>31</v>
      </c>
      <c r="B268">
        <v>3.1801695757150101</v>
      </c>
    </row>
    <row r="269" spans="1:4" x14ac:dyDescent="0.25">
      <c r="A269">
        <v>5.4</v>
      </c>
      <c r="B269" t="s">
        <v>23</v>
      </c>
      <c r="C269" t="s">
        <v>24</v>
      </c>
      <c r="D269" t="s">
        <v>35</v>
      </c>
    </row>
    <row r="270" spans="1:4" x14ac:dyDescent="0.25">
      <c r="A270" t="s">
        <v>3</v>
      </c>
      <c r="B270">
        <v>22967013.757421698</v>
      </c>
      <c r="C270" t="s">
        <v>30</v>
      </c>
      <c r="D270">
        <v>74</v>
      </c>
    </row>
    <row r="271" spans="1:4" x14ac:dyDescent="0.25">
      <c r="A271" t="s">
        <v>4</v>
      </c>
      <c r="B271">
        <v>21757975.833412498</v>
      </c>
    </row>
    <row r="272" spans="1:4" x14ac:dyDescent="0.25">
      <c r="A272" t="s">
        <v>31</v>
      </c>
      <c r="B272">
        <v>5.2642365123261898</v>
      </c>
    </row>
    <row r="273" spans="1:7" x14ac:dyDescent="0.25">
      <c r="A273">
        <v>6.1</v>
      </c>
      <c r="B273" t="s">
        <v>23</v>
      </c>
      <c r="C273" t="s">
        <v>24</v>
      </c>
      <c r="D273" t="s">
        <v>35</v>
      </c>
    </row>
    <row r="274" spans="1:7" x14ac:dyDescent="0.25">
      <c r="A274" t="s">
        <v>3</v>
      </c>
      <c r="B274">
        <v>23227034.195065401</v>
      </c>
      <c r="C274" t="s">
        <v>30</v>
      </c>
      <c r="D274">
        <v>132</v>
      </c>
    </row>
    <row r="275" spans="1:7" x14ac:dyDescent="0.25">
      <c r="A275" t="s">
        <v>4</v>
      </c>
      <c r="B275">
        <v>23227034.195065401</v>
      </c>
    </row>
    <row r="276" spans="1:7" x14ac:dyDescent="0.25">
      <c r="A276" t="s">
        <v>31</v>
      </c>
      <c r="B276">
        <v>0</v>
      </c>
    </row>
    <row r="277" spans="1:7" x14ac:dyDescent="0.25">
      <c r="A277">
        <v>6.2</v>
      </c>
      <c r="B277" t="s">
        <v>23</v>
      </c>
      <c r="C277" t="s">
        <v>24</v>
      </c>
      <c r="D277" t="s">
        <v>35</v>
      </c>
    </row>
    <row r="278" spans="1:7" x14ac:dyDescent="0.25">
      <c r="A278" t="s">
        <v>3</v>
      </c>
      <c r="B278">
        <v>23130698.911005601</v>
      </c>
      <c r="C278" t="s">
        <v>30</v>
      </c>
      <c r="D278">
        <v>128</v>
      </c>
    </row>
    <row r="279" spans="1:7" x14ac:dyDescent="0.25">
      <c r="A279" t="s">
        <v>4</v>
      </c>
      <c r="B279">
        <v>23049527.365014601</v>
      </c>
    </row>
    <row r="280" spans="1:7" x14ac:dyDescent="0.25">
      <c r="A280" t="s">
        <v>31</v>
      </c>
      <c r="B280">
        <v>0.350925608876964</v>
      </c>
    </row>
    <row r="281" spans="1:7" x14ac:dyDescent="0.25">
      <c r="A281">
        <v>6.3</v>
      </c>
      <c r="B281" t="s">
        <v>23</v>
      </c>
      <c r="C281" t="s">
        <v>24</v>
      </c>
      <c r="D281" t="s">
        <v>35</v>
      </c>
    </row>
    <row r="282" spans="1:7" x14ac:dyDescent="0.25">
      <c r="A282" t="s">
        <v>3</v>
      </c>
      <c r="B282">
        <v>23151906.531817399</v>
      </c>
      <c r="C282" t="s">
        <v>30</v>
      </c>
      <c r="D282">
        <v>132</v>
      </c>
    </row>
    <row r="283" spans="1:7" x14ac:dyDescent="0.25">
      <c r="A283" t="s">
        <v>4</v>
      </c>
      <c r="B283">
        <v>23032844.4332629</v>
      </c>
    </row>
    <row r="284" spans="1:7" x14ac:dyDescent="0.25">
      <c r="A284" t="s">
        <v>31</v>
      </c>
      <c r="B284">
        <v>0.51426476860937897</v>
      </c>
    </row>
    <row r="285" spans="1:7" x14ac:dyDescent="0.25">
      <c r="A285">
        <v>6.4</v>
      </c>
      <c r="B285" t="s">
        <v>23</v>
      </c>
      <c r="C285" t="s">
        <v>24</v>
      </c>
      <c r="D285" t="s">
        <v>35</v>
      </c>
    </row>
    <row r="286" spans="1:7" x14ac:dyDescent="0.25">
      <c r="A286" t="s">
        <v>3</v>
      </c>
      <c r="B286">
        <v>23246362.377765201</v>
      </c>
      <c r="C286" t="s">
        <v>30</v>
      </c>
      <c r="D286">
        <v>128</v>
      </c>
    </row>
    <row r="287" spans="1:7" x14ac:dyDescent="0.25">
      <c r="A287" t="s">
        <v>4</v>
      </c>
      <c r="B287">
        <v>22932198.7801718</v>
      </c>
    </row>
    <row r="288" spans="1:7" x14ac:dyDescent="0.25">
      <c r="A288" t="s">
        <v>31</v>
      </c>
      <c r="B288">
        <v>1.3514527240352701</v>
      </c>
      <c r="G288" t="s">
        <v>36</v>
      </c>
    </row>
    <row r="289" spans="1:11" x14ac:dyDescent="0.25">
      <c r="A289">
        <v>1.1000000000000001</v>
      </c>
      <c r="B289" t="s">
        <v>23</v>
      </c>
      <c r="C289" t="s">
        <v>37</v>
      </c>
      <c r="D289" t="s">
        <v>38</v>
      </c>
      <c r="G289" t="s">
        <v>0</v>
      </c>
      <c r="H289" t="s">
        <v>26</v>
      </c>
      <c r="I289" t="s">
        <v>27</v>
      </c>
      <c r="J289" s="2" t="s">
        <v>28</v>
      </c>
      <c r="K289" t="s">
        <v>29</v>
      </c>
    </row>
    <row r="290" spans="1:11" x14ac:dyDescent="0.25">
      <c r="A290" t="s">
        <v>3</v>
      </c>
      <c r="B290">
        <v>22748301.937156498</v>
      </c>
      <c r="C290" t="s">
        <v>30</v>
      </c>
      <c r="D290">
        <v>175</v>
      </c>
      <c r="G290">
        <v>1</v>
      </c>
      <c r="H290">
        <f>SUM(B291,B295,B299,B303)/I290</f>
        <v>21943836.692732774</v>
      </c>
      <c r="I290">
        <v>4</v>
      </c>
      <c r="J290" s="2">
        <f>SUM(B292,B296,B300,B304)/I290</f>
        <v>2.6898637609139748</v>
      </c>
      <c r="K290">
        <f>SUM(D290:D302)/I290</f>
        <v>174.25</v>
      </c>
    </row>
    <row r="291" spans="1:11" x14ac:dyDescent="0.25">
      <c r="A291" t="s">
        <v>4</v>
      </c>
      <c r="B291">
        <v>22145752.6863744</v>
      </c>
      <c r="G291">
        <v>2</v>
      </c>
      <c r="H291">
        <f>SUM(B307,B311,B315,B319)/I291</f>
        <v>21853466.325991776</v>
      </c>
      <c r="I291">
        <v>4</v>
      </c>
      <c r="J291" s="2">
        <f>SUM(B308,B312,B316,B320)/I291</f>
        <v>3.7729162568227874</v>
      </c>
      <c r="K291">
        <f>SUM(D306:D318)/I291</f>
        <v>86.5</v>
      </c>
    </row>
    <row r="292" spans="1:11" x14ac:dyDescent="0.25">
      <c r="A292" t="s">
        <v>31</v>
      </c>
      <c r="B292">
        <v>2.6487658395193101</v>
      </c>
      <c r="G292">
        <v>3</v>
      </c>
      <c r="H292">
        <f>SUM(B323,B327,B331,B335)/I292</f>
        <v>21813291.933943972</v>
      </c>
      <c r="I292">
        <v>4</v>
      </c>
      <c r="J292" s="2">
        <f>SUM(B324,B328,B332,B336)/I292</f>
        <v>4.1390496157403378</v>
      </c>
      <c r="K292">
        <f>SUM(D322:D334)/I292</f>
        <v>186.5</v>
      </c>
    </row>
    <row r="293" spans="1:11" x14ac:dyDescent="0.25">
      <c r="A293">
        <v>1.2</v>
      </c>
      <c r="B293" t="s">
        <v>23</v>
      </c>
      <c r="C293" t="s">
        <v>37</v>
      </c>
      <c r="D293" t="s">
        <v>38</v>
      </c>
      <c r="G293">
        <v>4</v>
      </c>
      <c r="H293">
        <f>SUM(B339,B343,B347,B351)/I293</f>
        <v>22345163.784245476</v>
      </c>
      <c r="I293">
        <v>4</v>
      </c>
      <c r="J293" s="2">
        <f>SUM(B340,B344,B348, B352)/I293</f>
        <v>2.2567313182976418</v>
      </c>
      <c r="K293">
        <f>SUM(D338:D350)/I293</f>
        <v>102.5</v>
      </c>
    </row>
    <row r="294" spans="1:11" x14ac:dyDescent="0.25">
      <c r="A294" t="s">
        <v>3</v>
      </c>
      <c r="B294">
        <v>22439025.020269498</v>
      </c>
      <c r="C294" t="s">
        <v>30</v>
      </c>
      <c r="D294">
        <v>174</v>
      </c>
      <c r="G294">
        <v>5</v>
      </c>
      <c r="H294">
        <f t="shared" ref="H294" si="6">SUM(B295,B299,B303,B307)/I294</f>
        <v>21919022.118978098</v>
      </c>
      <c r="I294">
        <v>4</v>
      </c>
      <c r="J294" s="2">
        <f>SUM(B356,B360,B364,B368)/I294</f>
        <v>3.4889293111985697</v>
      </c>
      <c r="K294">
        <f t="shared" ref="K294" si="7">SUM(D294:D306)/I294</f>
        <v>152</v>
      </c>
    </row>
    <row r="295" spans="1:11" x14ac:dyDescent="0.25">
      <c r="A295" t="s">
        <v>4</v>
      </c>
      <c r="B295">
        <v>22076068.580318701</v>
      </c>
      <c r="G295">
        <v>6</v>
      </c>
      <c r="H295">
        <f>SUM(B355,B359,B363,B367)/I295</f>
        <v>21861416.181363426</v>
      </c>
      <c r="I295">
        <v>4</v>
      </c>
      <c r="J295" s="2">
        <f>SUM(B372,B376,B380, B384)/I295</f>
        <v>0.7362940885013608</v>
      </c>
      <c r="K295">
        <f>SUM(D370:D383)/I295</f>
        <v>177</v>
      </c>
    </row>
    <row r="296" spans="1:11" x14ac:dyDescent="0.25">
      <c r="A296" t="s">
        <v>31</v>
      </c>
      <c r="B296">
        <v>1.61752321958279</v>
      </c>
    </row>
    <row r="297" spans="1:11" x14ac:dyDescent="0.25">
      <c r="A297">
        <v>1.3</v>
      </c>
      <c r="B297" t="s">
        <v>23</v>
      </c>
      <c r="C297" t="s">
        <v>37</v>
      </c>
      <c r="D297" t="s">
        <v>38</v>
      </c>
    </row>
    <row r="298" spans="1:11" x14ac:dyDescent="0.25">
      <c r="A298" t="s">
        <v>3</v>
      </c>
      <c r="B298">
        <v>22738320.497739799</v>
      </c>
      <c r="C298" t="s">
        <v>30</v>
      </c>
      <c r="D298">
        <v>173</v>
      </c>
    </row>
    <row r="299" spans="1:11" x14ac:dyDescent="0.25">
      <c r="A299" t="s">
        <v>4</v>
      </c>
      <c r="B299">
        <v>21409208.659219999</v>
      </c>
    </row>
    <row r="300" spans="1:11" x14ac:dyDescent="0.25">
      <c r="A300" t="s">
        <v>31</v>
      </c>
      <c r="B300">
        <v>5.8452507020114401</v>
      </c>
    </row>
    <row r="301" spans="1:11" x14ac:dyDescent="0.25">
      <c r="A301">
        <v>1.4</v>
      </c>
      <c r="B301" t="s">
        <v>23</v>
      </c>
      <c r="C301" t="s">
        <v>37</v>
      </c>
      <c r="D301" t="s">
        <v>38</v>
      </c>
    </row>
    <row r="302" spans="1:11" x14ac:dyDescent="0.25">
      <c r="A302" t="s">
        <v>3</v>
      </c>
      <c r="B302">
        <v>22288728.926014099</v>
      </c>
      <c r="C302" t="s">
        <v>30</v>
      </c>
      <c r="D302">
        <v>175</v>
      </c>
    </row>
    <row r="303" spans="1:11" x14ac:dyDescent="0.25">
      <c r="A303" t="s">
        <v>4</v>
      </c>
      <c r="B303">
        <v>22144316.845017999</v>
      </c>
    </row>
    <row r="304" spans="1:11" x14ac:dyDescent="0.25">
      <c r="A304" t="s">
        <v>31</v>
      </c>
      <c r="B304">
        <v>0.64791528254235797</v>
      </c>
    </row>
    <row r="305" spans="1:4" x14ac:dyDescent="0.25">
      <c r="A305">
        <v>2.1</v>
      </c>
      <c r="B305" t="s">
        <v>23</v>
      </c>
      <c r="C305" t="s">
        <v>37</v>
      </c>
      <c r="D305" t="s">
        <v>38</v>
      </c>
    </row>
    <row r="306" spans="1:4" x14ac:dyDescent="0.25">
      <c r="A306" t="s">
        <v>3</v>
      </c>
      <c r="B306">
        <v>22819991.1984859</v>
      </c>
      <c r="C306" t="s">
        <v>30</v>
      </c>
      <c r="D306">
        <v>86</v>
      </c>
    </row>
    <row r="307" spans="1:4" x14ac:dyDescent="0.25">
      <c r="A307" t="s">
        <v>4</v>
      </c>
      <c r="B307">
        <v>22046494.391355701</v>
      </c>
    </row>
    <row r="308" spans="1:4" x14ac:dyDescent="0.25">
      <c r="A308" t="s">
        <v>31</v>
      </c>
      <c r="B308">
        <v>3.3895578679342999</v>
      </c>
    </row>
    <row r="309" spans="1:4" x14ac:dyDescent="0.25">
      <c r="A309">
        <v>2.2000000000000002</v>
      </c>
      <c r="B309" t="s">
        <v>23</v>
      </c>
      <c r="C309" t="s">
        <v>37</v>
      </c>
      <c r="D309" t="s">
        <v>38</v>
      </c>
    </row>
    <row r="310" spans="1:4" x14ac:dyDescent="0.25">
      <c r="A310" t="s">
        <v>3</v>
      </c>
      <c r="B310">
        <v>22328354.8761691</v>
      </c>
      <c r="C310" t="s">
        <v>30</v>
      </c>
      <c r="D310">
        <v>89</v>
      </c>
    </row>
    <row r="311" spans="1:4" x14ac:dyDescent="0.25">
      <c r="A311" t="s">
        <v>4</v>
      </c>
      <c r="B311">
        <v>21702104.333043501</v>
      </c>
    </row>
    <row r="312" spans="1:4" x14ac:dyDescent="0.25">
      <c r="A312" t="s">
        <v>31</v>
      </c>
      <c r="B312">
        <v>2.8047321291637202</v>
      </c>
    </row>
    <row r="313" spans="1:4" x14ac:dyDescent="0.25">
      <c r="A313">
        <v>2.2999999999999998</v>
      </c>
      <c r="B313" t="s">
        <v>23</v>
      </c>
      <c r="C313" t="s">
        <v>37</v>
      </c>
      <c r="D313" t="s">
        <v>38</v>
      </c>
    </row>
    <row r="314" spans="1:4" x14ac:dyDescent="0.25">
      <c r="A314" t="s">
        <v>3</v>
      </c>
      <c r="B314">
        <v>22816581.539802302</v>
      </c>
      <c r="C314" t="s">
        <v>30</v>
      </c>
      <c r="D314">
        <v>85</v>
      </c>
    </row>
    <row r="315" spans="1:4" x14ac:dyDescent="0.25">
      <c r="A315" t="s">
        <v>4</v>
      </c>
      <c r="B315">
        <v>21632819.8841234</v>
      </c>
    </row>
    <row r="316" spans="1:4" x14ac:dyDescent="0.25">
      <c r="A316" t="s">
        <v>31</v>
      </c>
      <c r="B316">
        <v>5.1881639395185299</v>
      </c>
    </row>
    <row r="317" spans="1:4" x14ac:dyDescent="0.25">
      <c r="A317">
        <v>2.4</v>
      </c>
      <c r="B317" t="s">
        <v>23</v>
      </c>
      <c r="C317" t="s">
        <v>37</v>
      </c>
      <c r="D317" t="s">
        <v>38</v>
      </c>
    </row>
    <row r="318" spans="1:4" x14ac:dyDescent="0.25">
      <c r="A318" t="s">
        <v>3</v>
      </c>
      <c r="B318">
        <v>22881157.112745099</v>
      </c>
      <c r="C318" t="s">
        <v>30</v>
      </c>
      <c r="D318">
        <v>86</v>
      </c>
    </row>
    <row r="319" spans="1:4" x14ac:dyDescent="0.25">
      <c r="A319" t="s">
        <v>4</v>
      </c>
      <c r="B319">
        <v>22032446.695444498</v>
      </c>
    </row>
    <row r="320" spans="1:4" x14ac:dyDescent="0.25">
      <c r="A320" t="s">
        <v>31</v>
      </c>
      <c r="B320">
        <v>3.7092110906746001</v>
      </c>
    </row>
    <row r="321" spans="1:4" x14ac:dyDescent="0.25">
      <c r="A321">
        <v>3.1</v>
      </c>
      <c r="B321" t="s">
        <v>23</v>
      </c>
      <c r="C321" t="s">
        <v>37</v>
      </c>
      <c r="D321" t="s">
        <v>38</v>
      </c>
    </row>
    <row r="322" spans="1:4" x14ac:dyDescent="0.25">
      <c r="A322" t="s">
        <v>3</v>
      </c>
      <c r="B322">
        <v>22334368.3279473</v>
      </c>
      <c r="C322" t="s">
        <v>30</v>
      </c>
      <c r="D322">
        <v>184</v>
      </c>
    </row>
    <row r="323" spans="1:4" x14ac:dyDescent="0.25">
      <c r="A323" t="s">
        <v>4</v>
      </c>
      <c r="B323">
        <v>21934823.0847448</v>
      </c>
    </row>
    <row r="324" spans="1:4" x14ac:dyDescent="0.25">
      <c r="A324" t="s">
        <v>31</v>
      </c>
      <c r="B324">
        <v>1.7889256473956201</v>
      </c>
    </row>
    <row r="325" spans="1:4" x14ac:dyDescent="0.25">
      <c r="A325">
        <v>3.2</v>
      </c>
      <c r="B325" t="s">
        <v>23</v>
      </c>
      <c r="C325" t="s">
        <v>37</v>
      </c>
      <c r="D325" t="s">
        <v>38</v>
      </c>
    </row>
    <row r="326" spans="1:4" x14ac:dyDescent="0.25">
      <c r="A326" t="s">
        <v>3</v>
      </c>
      <c r="B326">
        <v>23162845.364510801</v>
      </c>
      <c r="C326" t="s">
        <v>30</v>
      </c>
      <c r="D326">
        <v>187</v>
      </c>
    </row>
    <row r="327" spans="1:4" x14ac:dyDescent="0.25">
      <c r="A327" t="s">
        <v>4</v>
      </c>
      <c r="B327">
        <v>22039682.918986902</v>
      </c>
    </row>
    <row r="328" spans="1:4" x14ac:dyDescent="0.25">
      <c r="A328" t="s">
        <v>31</v>
      </c>
      <c r="B328">
        <v>4.8489830495726602</v>
      </c>
    </row>
    <row r="329" spans="1:4" x14ac:dyDescent="0.25">
      <c r="A329">
        <v>3.3</v>
      </c>
      <c r="B329" t="s">
        <v>23</v>
      </c>
      <c r="C329" t="s">
        <v>37</v>
      </c>
      <c r="D329" t="s">
        <v>38</v>
      </c>
    </row>
    <row r="330" spans="1:4" x14ac:dyDescent="0.25">
      <c r="A330" t="s">
        <v>3</v>
      </c>
      <c r="B330">
        <v>22622571.775230899</v>
      </c>
      <c r="C330" t="s">
        <v>30</v>
      </c>
      <c r="D330">
        <v>190</v>
      </c>
    </row>
    <row r="331" spans="1:4" x14ac:dyDescent="0.25">
      <c r="A331" t="s">
        <v>4</v>
      </c>
      <c r="B331">
        <v>21457742.946660999</v>
      </c>
    </row>
    <row r="332" spans="1:4" x14ac:dyDescent="0.25">
      <c r="A332" t="s">
        <v>31</v>
      </c>
      <c r="B332">
        <v>5.14896732406529</v>
      </c>
    </row>
    <row r="333" spans="1:4" x14ac:dyDescent="0.25">
      <c r="A333">
        <v>3.4</v>
      </c>
      <c r="B333" t="s">
        <v>23</v>
      </c>
      <c r="C333" t="s">
        <v>37</v>
      </c>
      <c r="D333" t="s">
        <v>38</v>
      </c>
    </row>
    <row r="334" spans="1:4" x14ac:dyDescent="0.25">
      <c r="A334" t="s">
        <v>3</v>
      </c>
      <c r="B334">
        <v>22913749.376692899</v>
      </c>
      <c r="C334" t="s">
        <v>30</v>
      </c>
      <c r="D334">
        <v>185</v>
      </c>
    </row>
    <row r="335" spans="1:4" x14ac:dyDescent="0.25">
      <c r="A335" t="s">
        <v>4</v>
      </c>
      <c r="B335">
        <v>21820918.785383198</v>
      </c>
    </row>
    <row r="336" spans="1:4" x14ac:dyDescent="0.25">
      <c r="A336" t="s">
        <v>31</v>
      </c>
      <c r="B336">
        <v>4.7693224419277804</v>
      </c>
    </row>
    <row r="337" spans="1:4" x14ac:dyDescent="0.25">
      <c r="A337">
        <v>4.0999999999999996</v>
      </c>
      <c r="B337" t="s">
        <v>23</v>
      </c>
      <c r="C337" t="s">
        <v>37</v>
      </c>
      <c r="D337" t="s">
        <v>38</v>
      </c>
    </row>
    <row r="338" spans="1:4" x14ac:dyDescent="0.25">
      <c r="A338" t="s">
        <v>3</v>
      </c>
      <c r="B338">
        <v>22388334.848388199</v>
      </c>
      <c r="C338" t="s">
        <v>30</v>
      </c>
      <c r="D338">
        <v>105</v>
      </c>
    </row>
    <row r="339" spans="1:4" x14ac:dyDescent="0.25">
      <c r="A339" t="s">
        <v>4</v>
      </c>
      <c r="B339">
        <v>22296974.7856839</v>
      </c>
    </row>
    <row r="340" spans="1:4" x14ac:dyDescent="0.25">
      <c r="A340" t="s">
        <v>31</v>
      </c>
      <c r="B340">
        <v>0.40806993160933802</v>
      </c>
    </row>
    <row r="341" spans="1:4" x14ac:dyDescent="0.25">
      <c r="A341">
        <v>4.2</v>
      </c>
      <c r="B341" t="s">
        <v>23</v>
      </c>
      <c r="C341" t="s">
        <v>37</v>
      </c>
      <c r="D341" t="s">
        <v>38</v>
      </c>
    </row>
    <row r="342" spans="1:4" x14ac:dyDescent="0.25">
      <c r="A342" t="s">
        <v>3</v>
      </c>
      <c r="B342">
        <v>23009731.565523401</v>
      </c>
      <c r="C342" t="s">
        <v>30</v>
      </c>
      <c r="D342">
        <v>101</v>
      </c>
    </row>
    <row r="343" spans="1:4" x14ac:dyDescent="0.25">
      <c r="A343" t="s">
        <v>4</v>
      </c>
      <c r="B343">
        <v>22300489.618093099</v>
      </c>
    </row>
    <row r="344" spans="1:4" x14ac:dyDescent="0.25">
      <c r="A344" t="s">
        <v>31</v>
      </c>
      <c r="B344">
        <v>3.08235646039891</v>
      </c>
    </row>
    <row r="345" spans="1:4" x14ac:dyDescent="0.25">
      <c r="A345">
        <v>4.3</v>
      </c>
      <c r="B345" t="s">
        <v>23</v>
      </c>
      <c r="C345" t="s">
        <v>37</v>
      </c>
      <c r="D345" t="s">
        <v>38</v>
      </c>
    </row>
    <row r="346" spans="1:4" x14ac:dyDescent="0.25">
      <c r="A346" t="s">
        <v>3</v>
      </c>
      <c r="B346">
        <v>22977194.551084999</v>
      </c>
      <c r="C346" t="s">
        <v>30</v>
      </c>
      <c r="D346">
        <v>99</v>
      </c>
    </row>
    <row r="347" spans="1:4" x14ac:dyDescent="0.25">
      <c r="A347" t="s">
        <v>4</v>
      </c>
      <c r="B347">
        <v>22282982.305461101</v>
      </c>
    </row>
    <row r="348" spans="1:4" x14ac:dyDescent="0.25">
      <c r="A348" t="s">
        <v>31</v>
      </c>
      <c r="B348">
        <v>3.0213098647900201</v>
      </c>
    </row>
    <row r="349" spans="1:4" x14ac:dyDescent="0.25">
      <c r="A349">
        <v>4.4000000000000004</v>
      </c>
      <c r="B349" t="s">
        <v>23</v>
      </c>
      <c r="C349" t="s">
        <v>37</v>
      </c>
      <c r="D349" t="s">
        <v>38</v>
      </c>
    </row>
    <row r="350" spans="1:4" x14ac:dyDescent="0.25">
      <c r="A350" t="s">
        <v>3</v>
      </c>
      <c r="B350">
        <v>23080732.475880001</v>
      </c>
      <c r="C350" t="s">
        <v>30</v>
      </c>
      <c r="D350">
        <v>105</v>
      </c>
    </row>
    <row r="351" spans="1:4" x14ac:dyDescent="0.25">
      <c r="A351" t="s">
        <v>4</v>
      </c>
      <c r="B351">
        <v>22500208.4277438</v>
      </c>
    </row>
    <row r="352" spans="1:4" x14ac:dyDescent="0.25">
      <c r="A352" t="s">
        <v>31</v>
      </c>
      <c r="B352">
        <v>2.5151890163922999</v>
      </c>
    </row>
    <row r="353" spans="1:4" x14ac:dyDescent="0.25">
      <c r="A353">
        <v>5.0999999999999996</v>
      </c>
      <c r="B353" t="s">
        <v>23</v>
      </c>
      <c r="C353" t="s">
        <v>37</v>
      </c>
      <c r="D353" t="s">
        <v>38</v>
      </c>
    </row>
    <row r="354" spans="1:4" x14ac:dyDescent="0.25">
      <c r="A354" t="s">
        <v>3</v>
      </c>
      <c r="B354">
        <v>22022644.7177682</v>
      </c>
      <c r="C354" t="s">
        <v>30</v>
      </c>
      <c r="D354">
        <v>104</v>
      </c>
    </row>
    <row r="355" spans="1:4" x14ac:dyDescent="0.25">
      <c r="A355" t="s">
        <v>4</v>
      </c>
      <c r="B355">
        <v>22022644.7177682</v>
      </c>
    </row>
    <row r="356" spans="1:4" x14ac:dyDescent="0.25">
      <c r="A356" t="s">
        <v>31</v>
      </c>
      <c r="B356">
        <v>0</v>
      </c>
    </row>
    <row r="357" spans="1:4" x14ac:dyDescent="0.25">
      <c r="A357">
        <v>5.2</v>
      </c>
      <c r="B357" t="s">
        <v>23</v>
      </c>
      <c r="C357" t="s">
        <v>37</v>
      </c>
      <c r="D357" t="s">
        <v>38</v>
      </c>
    </row>
    <row r="358" spans="1:4" x14ac:dyDescent="0.25">
      <c r="A358" t="s">
        <v>3</v>
      </c>
      <c r="B358">
        <v>22844558.1900126</v>
      </c>
      <c r="C358" t="s">
        <v>30</v>
      </c>
      <c r="D358">
        <v>101</v>
      </c>
    </row>
    <row r="359" spans="1:4" x14ac:dyDescent="0.25">
      <c r="A359" t="s">
        <v>4</v>
      </c>
      <c r="B359">
        <v>22099261.7144938</v>
      </c>
    </row>
    <row r="360" spans="1:4" x14ac:dyDescent="0.25">
      <c r="A360" t="s">
        <v>31</v>
      </c>
      <c r="B360">
        <v>3.2624683275537598</v>
      </c>
    </row>
    <row r="361" spans="1:4" x14ac:dyDescent="0.25">
      <c r="A361">
        <v>5.3</v>
      </c>
      <c r="B361" t="s">
        <v>23</v>
      </c>
      <c r="C361" t="s">
        <v>37</v>
      </c>
      <c r="D361" t="s">
        <v>38</v>
      </c>
    </row>
    <row r="362" spans="1:4" x14ac:dyDescent="0.25">
      <c r="A362" t="s">
        <v>3</v>
      </c>
      <c r="B362">
        <v>23084673.5526153</v>
      </c>
      <c r="C362" t="s">
        <v>30</v>
      </c>
      <c r="D362">
        <v>99</v>
      </c>
    </row>
    <row r="363" spans="1:4" x14ac:dyDescent="0.25">
      <c r="A363" t="s">
        <v>4</v>
      </c>
      <c r="B363">
        <v>21687582.057448301</v>
      </c>
    </row>
    <row r="364" spans="1:4" x14ac:dyDescent="0.25">
      <c r="A364" t="s">
        <v>31</v>
      </c>
      <c r="B364">
        <v>6.0520305473789699</v>
      </c>
    </row>
    <row r="365" spans="1:4" x14ac:dyDescent="0.25">
      <c r="A365">
        <v>5.4</v>
      </c>
      <c r="B365" t="s">
        <v>23</v>
      </c>
      <c r="C365" t="s">
        <v>37</v>
      </c>
      <c r="D365" t="s">
        <v>38</v>
      </c>
    </row>
    <row r="366" spans="1:4" x14ac:dyDescent="0.25">
      <c r="A366" t="s">
        <v>3</v>
      </c>
      <c r="B366">
        <v>22689233.089892201</v>
      </c>
      <c r="C366" t="s">
        <v>30</v>
      </c>
      <c r="D366">
        <v>103</v>
      </c>
    </row>
    <row r="367" spans="1:4" x14ac:dyDescent="0.25">
      <c r="A367" t="s">
        <v>4</v>
      </c>
      <c r="B367">
        <v>21636176.2357434</v>
      </c>
    </row>
    <row r="368" spans="1:4" x14ac:dyDescent="0.25">
      <c r="A368" t="s">
        <v>31</v>
      </c>
      <c r="B368">
        <v>4.6412183698615497</v>
      </c>
    </row>
    <row r="369" spans="1:7" x14ac:dyDescent="0.25">
      <c r="A369">
        <v>6.1</v>
      </c>
      <c r="B369" t="s">
        <v>23</v>
      </c>
      <c r="C369" t="s">
        <v>37</v>
      </c>
      <c r="D369" t="s">
        <v>38</v>
      </c>
    </row>
    <row r="370" spans="1:7" x14ac:dyDescent="0.25">
      <c r="A370" t="s">
        <v>3</v>
      </c>
      <c r="B370">
        <v>22815251.474241301</v>
      </c>
      <c r="C370" t="s">
        <v>30</v>
      </c>
      <c r="D370">
        <v>183</v>
      </c>
    </row>
    <row r="371" spans="1:7" x14ac:dyDescent="0.25">
      <c r="A371" t="s">
        <v>4</v>
      </c>
      <c r="B371">
        <v>22703403.306770999</v>
      </c>
    </row>
    <row r="372" spans="1:7" x14ac:dyDescent="0.25">
      <c r="A372" t="s">
        <v>31</v>
      </c>
      <c r="B372">
        <v>0.49023420844846</v>
      </c>
    </row>
    <row r="373" spans="1:7" x14ac:dyDescent="0.25">
      <c r="A373">
        <v>6.2</v>
      </c>
      <c r="B373" t="s">
        <v>23</v>
      </c>
      <c r="C373" t="s">
        <v>37</v>
      </c>
      <c r="D373" t="s">
        <v>38</v>
      </c>
    </row>
    <row r="374" spans="1:7" x14ac:dyDescent="0.25">
      <c r="A374" t="s">
        <v>3</v>
      </c>
      <c r="B374">
        <v>22730683.829165202</v>
      </c>
      <c r="C374" t="s">
        <v>30</v>
      </c>
      <c r="D374">
        <v>172</v>
      </c>
    </row>
    <row r="375" spans="1:7" x14ac:dyDescent="0.25">
      <c r="A375" t="s">
        <v>4</v>
      </c>
      <c r="B375">
        <v>22345390.903859299</v>
      </c>
    </row>
    <row r="376" spans="1:7" x14ac:dyDescent="0.25">
      <c r="A376" t="s">
        <v>31</v>
      </c>
      <c r="B376">
        <v>1.69503446619378</v>
      </c>
    </row>
    <row r="377" spans="1:7" x14ac:dyDescent="0.25">
      <c r="A377">
        <v>6.3</v>
      </c>
      <c r="B377" t="s">
        <v>23</v>
      </c>
      <c r="C377" t="s">
        <v>37</v>
      </c>
      <c r="D377" t="s">
        <v>38</v>
      </c>
    </row>
    <row r="378" spans="1:7" x14ac:dyDescent="0.25">
      <c r="A378" t="s">
        <v>3</v>
      </c>
      <c r="B378">
        <v>22692687.2162457</v>
      </c>
      <c r="C378" t="s">
        <v>30</v>
      </c>
      <c r="D378">
        <v>178</v>
      </c>
    </row>
    <row r="379" spans="1:7" x14ac:dyDescent="0.25">
      <c r="A379" t="s">
        <v>4</v>
      </c>
      <c r="B379">
        <v>22520243.743435498</v>
      </c>
    </row>
    <row r="380" spans="1:7" x14ac:dyDescent="0.25">
      <c r="A380" t="s">
        <v>31</v>
      </c>
      <c r="B380">
        <v>0.75990767936320303</v>
      </c>
    </row>
    <row r="381" spans="1:7" x14ac:dyDescent="0.25">
      <c r="A381">
        <v>6.4</v>
      </c>
      <c r="B381" t="s">
        <v>23</v>
      </c>
      <c r="C381" t="s">
        <v>37</v>
      </c>
      <c r="D381" t="s">
        <v>38</v>
      </c>
    </row>
    <row r="382" spans="1:7" x14ac:dyDescent="0.25">
      <c r="A382" t="s">
        <v>3</v>
      </c>
      <c r="B382">
        <v>22792006.648557901</v>
      </c>
      <c r="C382" t="s">
        <v>30</v>
      </c>
      <c r="D382">
        <v>175</v>
      </c>
    </row>
    <row r="383" spans="1:7" x14ac:dyDescent="0.25">
      <c r="A383" t="s">
        <v>4</v>
      </c>
      <c r="B383">
        <v>22792006.648557901</v>
      </c>
    </row>
    <row r="384" spans="1:7" x14ac:dyDescent="0.25">
      <c r="A384" t="s">
        <v>31</v>
      </c>
      <c r="B384">
        <v>0</v>
      </c>
      <c r="G384" t="s">
        <v>39</v>
      </c>
    </row>
    <row r="385" spans="1:11" x14ac:dyDescent="0.25">
      <c r="A385">
        <v>1.1000000000000001</v>
      </c>
      <c r="B385" t="s">
        <v>23</v>
      </c>
      <c r="C385" t="s">
        <v>37</v>
      </c>
      <c r="D385" t="s">
        <v>25</v>
      </c>
      <c r="G385" t="s">
        <v>0</v>
      </c>
      <c r="H385" t="s">
        <v>26</v>
      </c>
      <c r="I385" t="s">
        <v>27</v>
      </c>
      <c r="J385" s="2" t="s">
        <v>28</v>
      </c>
      <c r="K385" t="s">
        <v>29</v>
      </c>
    </row>
    <row r="386" spans="1:11" x14ac:dyDescent="0.25">
      <c r="A386" t="s">
        <v>3</v>
      </c>
      <c r="B386">
        <v>22256531.3890974</v>
      </c>
      <c r="C386" t="s">
        <v>30</v>
      </c>
      <c r="D386">
        <v>177</v>
      </c>
      <c r="G386">
        <v>1</v>
      </c>
      <c r="H386">
        <f>SUM(B387,B391,B395,B399)/I386</f>
        <v>21862219.532853052</v>
      </c>
      <c r="I386">
        <v>4</v>
      </c>
      <c r="J386" s="2">
        <f>SUM(B388,B392,B396,B400)/I386</f>
        <v>3.3319217271163648</v>
      </c>
      <c r="K386">
        <f>SUM(D386:D398)/I386</f>
        <v>176.5</v>
      </c>
    </row>
    <row r="387" spans="1:11" x14ac:dyDescent="0.25">
      <c r="A387" t="s">
        <v>4</v>
      </c>
      <c r="B387">
        <v>21692389.1515285</v>
      </c>
      <c r="G387">
        <v>2</v>
      </c>
      <c r="H387">
        <f>SUM(B403,B407,B411,B415)/I387</f>
        <v>21834035.810325526</v>
      </c>
      <c r="I387">
        <v>4</v>
      </c>
      <c r="J387" s="2">
        <f>SUM(B404,B408,B412,B416)/I387</f>
        <v>3.2641738974911725</v>
      </c>
      <c r="K387">
        <f>SUM(D402:D414)/I387</f>
        <v>91.75</v>
      </c>
    </row>
    <row r="388" spans="1:11" x14ac:dyDescent="0.25">
      <c r="A388" t="s">
        <v>31</v>
      </c>
      <c r="B388">
        <v>2.53472667284186</v>
      </c>
      <c r="G388">
        <v>3</v>
      </c>
      <c r="H388">
        <f>SUM(B419,B423,B427,B431)/I388</f>
        <v>21829198.743950948</v>
      </c>
      <c r="I388">
        <v>4</v>
      </c>
      <c r="J388" s="2">
        <f>SUM(B420,B424,B428,B432)/I388</f>
        <v>3.701153464629015</v>
      </c>
      <c r="K388">
        <f>SUM(D418:D430)/I388</f>
        <v>187.5</v>
      </c>
    </row>
    <row r="389" spans="1:11" x14ac:dyDescent="0.25">
      <c r="A389">
        <v>1.2</v>
      </c>
      <c r="B389" t="s">
        <v>23</v>
      </c>
      <c r="C389" t="s">
        <v>37</v>
      </c>
      <c r="D389" t="s">
        <v>25</v>
      </c>
      <c r="G389">
        <v>4</v>
      </c>
      <c r="H389">
        <f>SUM(B435,B439,B443,B447)/I389</f>
        <v>21874893.624002449</v>
      </c>
      <c r="I389">
        <v>4</v>
      </c>
      <c r="J389" s="2">
        <f>SUM(B436,B440,B444, B448)/I389</f>
        <v>3.7364120095377098</v>
      </c>
      <c r="K389">
        <f>SUM(D434:D446)/I389</f>
        <v>102.25</v>
      </c>
    </row>
    <row r="390" spans="1:11" x14ac:dyDescent="0.25">
      <c r="A390" t="s">
        <v>3</v>
      </c>
      <c r="B390">
        <v>23204313.770515598</v>
      </c>
      <c r="C390" t="s">
        <v>30</v>
      </c>
      <c r="D390">
        <v>177</v>
      </c>
      <c r="G390">
        <v>5</v>
      </c>
      <c r="H390">
        <f t="shared" ref="H390" si="8">SUM(B391,B395,B399,B403)/I390</f>
        <v>21888806.813331176</v>
      </c>
      <c r="I390">
        <v>4</v>
      </c>
      <c r="J390" s="2">
        <f>SUM(B452,B456,B460,B464)/I390</f>
        <v>4.6287339202921798</v>
      </c>
      <c r="K390">
        <f t="shared" ref="K390" si="9">SUM(D390:D402)/I390</f>
        <v>156</v>
      </c>
    </row>
    <row r="391" spans="1:11" x14ac:dyDescent="0.25">
      <c r="A391" t="s">
        <v>4</v>
      </c>
      <c r="B391">
        <v>21758029.059102502</v>
      </c>
      <c r="G391">
        <v>6</v>
      </c>
      <c r="H391">
        <f>SUM(B451,B455,B459,B463)/I391</f>
        <v>21590723.790202927</v>
      </c>
      <c r="I391">
        <v>4</v>
      </c>
      <c r="J391" s="2">
        <f>SUM(B468,B472,B476, B480)/I391</f>
        <v>1.3113291458378808</v>
      </c>
      <c r="K391">
        <f>SUM(D466:D479)/I391</f>
        <v>183</v>
      </c>
    </row>
    <row r="392" spans="1:11" x14ac:dyDescent="0.25">
      <c r="A392" t="s">
        <v>31</v>
      </c>
      <c r="B392">
        <v>6.23282690329233</v>
      </c>
    </row>
    <row r="393" spans="1:11" x14ac:dyDescent="0.25">
      <c r="A393">
        <v>1.3</v>
      </c>
      <c r="B393" t="s">
        <v>23</v>
      </c>
      <c r="C393" t="s">
        <v>37</v>
      </c>
      <c r="D393" t="s">
        <v>25</v>
      </c>
    </row>
    <row r="394" spans="1:11" x14ac:dyDescent="0.25">
      <c r="A394" t="s">
        <v>3</v>
      </c>
      <c r="B394">
        <v>22428866.040403999</v>
      </c>
      <c r="C394" t="s">
        <v>30</v>
      </c>
      <c r="D394">
        <v>174</v>
      </c>
    </row>
    <row r="395" spans="1:11" x14ac:dyDescent="0.25">
      <c r="A395" t="s">
        <v>4</v>
      </c>
      <c r="B395">
        <v>22001446.903770901</v>
      </c>
    </row>
    <row r="396" spans="1:11" x14ac:dyDescent="0.25">
      <c r="A396" t="s">
        <v>31</v>
      </c>
      <c r="B396">
        <v>1.9056653861283199</v>
      </c>
    </row>
    <row r="397" spans="1:11" x14ac:dyDescent="0.25">
      <c r="A397">
        <v>1.4</v>
      </c>
      <c r="B397" t="s">
        <v>23</v>
      </c>
      <c r="C397" t="s">
        <v>37</v>
      </c>
      <c r="D397" t="s">
        <v>25</v>
      </c>
    </row>
    <row r="398" spans="1:11" x14ac:dyDescent="0.25">
      <c r="A398" t="s">
        <v>3</v>
      </c>
      <c r="B398">
        <v>22596838.861442398</v>
      </c>
      <c r="C398" t="s">
        <v>30</v>
      </c>
      <c r="D398">
        <v>178</v>
      </c>
    </row>
    <row r="399" spans="1:11" x14ac:dyDescent="0.25">
      <c r="A399" t="s">
        <v>4</v>
      </c>
      <c r="B399">
        <v>21997013.017010301</v>
      </c>
    </row>
    <row r="400" spans="1:11" x14ac:dyDescent="0.25">
      <c r="A400" t="s">
        <v>31</v>
      </c>
      <c r="B400">
        <v>2.6544679462029501</v>
      </c>
    </row>
    <row r="401" spans="1:4" x14ac:dyDescent="0.25">
      <c r="A401">
        <v>2.1</v>
      </c>
      <c r="B401" t="s">
        <v>23</v>
      </c>
      <c r="C401" t="s">
        <v>37</v>
      </c>
      <c r="D401" t="s">
        <v>25</v>
      </c>
    </row>
    <row r="402" spans="1:4" x14ac:dyDescent="0.25">
      <c r="A402" t="s">
        <v>3</v>
      </c>
      <c r="B402">
        <v>22673331.763293799</v>
      </c>
      <c r="C402" t="s">
        <v>30</v>
      </c>
      <c r="D402">
        <v>95</v>
      </c>
    </row>
    <row r="403" spans="1:4" x14ac:dyDescent="0.25">
      <c r="A403" t="s">
        <v>4</v>
      </c>
      <c r="B403">
        <v>21798738.273441002</v>
      </c>
    </row>
    <row r="404" spans="1:4" x14ac:dyDescent="0.25">
      <c r="A404" t="s">
        <v>31</v>
      </c>
      <c r="B404">
        <v>3.8573664381723498</v>
      </c>
    </row>
    <row r="405" spans="1:4" x14ac:dyDescent="0.25">
      <c r="A405">
        <v>2.2000000000000002</v>
      </c>
      <c r="B405" t="s">
        <v>23</v>
      </c>
      <c r="C405" t="s">
        <v>37</v>
      </c>
      <c r="D405" t="s">
        <v>25</v>
      </c>
    </row>
    <row r="406" spans="1:4" x14ac:dyDescent="0.25">
      <c r="A406" t="s">
        <v>3</v>
      </c>
      <c r="B406">
        <v>21862768.5179189</v>
      </c>
      <c r="C406" t="s">
        <v>30</v>
      </c>
      <c r="D406">
        <v>89</v>
      </c>
    </row>
    <row r="407" spans="1:4" x14ac:dyDescent="0.25">
      <c r="A407" t="s">
        <v>4</v>
      </c>
      <c r="B407">
        <v>21862768.5179189</v>
      </c>
    </row>
    <row r="408" spans="1:4" x14ac:dyDescent="0.25">
      <c r="A408" t="s">
        <v>31</v>
      </c>
      <c r="B408">
        <v>0</v>
      </c>
    </row>
    <row r="409" spans="1:4" x14ac:dyDescent="0.25">
      <c r="A409">
        <v>2.2999999999999998</v>
      </c>
      <c r="B409" t="s">
        <v>23</v>
      </c>
      <c r="C409" t="s">
        <v>37</v>
      </c>
      <c r="D409" t="s">
        <v>25</v>
      </c>
    </row>
    <row r="410" spans="1:4" x14ac:dyDescent="0.25">
      <c r="A410" t="s">
        <v>3</v>
      </c>
      <c r="B410">
        <v>22771170.9393287</v>
      </c>
      <c r="C410" t="s">
        <v>30</v>
      </c>
      <c r="D410">
        <v>90</v>
      </c>
    </row>
    <row r="411" spans="1:4" x14ac:dyDescent="0.25">
      <c r="A411" t="s">
        <v>4</v>
      </c>
      <c r="B411">
        <v>21790958.051459599</v>
      </c>
    </row>
    <row r="412" spans="1:4" x14ac:dyDescent="0.25">
      <c r="A412" t="s">
        <v>31</v>
      </c>
      <c r="B412">
        <v>4.3046222369534597</v>
      </c>
    </row>
    <row r="413" spans="1:4" x14ac:dyDescent="0.25">
      <c r="A413">
        <v>2.4</v>
      </c>
      <c r="B413" t="s">
        <v>23</v>
      </c>
      <c r="C413" t="s">
        <v>37</v>
      </c>
      <c r="D413" t="s">
        <v>25</v>
      </c>
    </row>
    <row r="414" spans="1:4" x14ac:dyDescent="0.25">
      <c r="A414" t="s">
        <v>3</v>
      </c>
      <c r="B414">
        <v>23009947.909930799</v>
      </c>
      <c r="C414" t="s">
        <v>30</v>
      </c>
      <c r="D414">
        <v>93</v>
      </c>
    </row>
    <row r="415" spans="1:4" x14ac:dyDescent="0.25">
      <c r="A415" t="s">
        <v>4</v>
      </c>
      <c r="B415">
        <v>21883678.398482598</v>
      </c>
    </row>
    <row r="416" spans="1:4" x14ac:dyDescent="0.25">
      <c r="A416" t="s">
        <v>31</v>
      </c>
      <c r="B416">
        <v>4.8947069148388804</v>
      </c>
    </row>
    <row r="417" spans="1:4" x14ac:dyDescent="0.25">
      <c r="A417">
        <v>3.1</v>
      </c>
      <c r="B417" t="s">
        <v>23</v>
      </c>
      <c r="C417" t="s">
        <v>37</v>
      </c>
      <c r="D417" t="s">
        <v>25</v>
      </c>
    </row>
    <row r="418" spans="1:4" x14ac:dyDescent="0.25">
      <c r="A418" t="s">
        <v>3</v>
      </c>
      <c r="B418">
        <v>22686086.046069499</v>
      </c>
      <c r="C418" t="s">
        <v>30</v>
      </c>
      <c r="D418">
        <v>191</v>
      </c>
    </row>
    <row r="419" spans="1:4" x14ac:dyDescent="0.25">
      <c r="A419" t="s">
        <v>4</v>
      </c>
      <c r="B419">
        <v>21883813.435977299</v>
      </c>
    </row>
    <row r="420" spans="1:4" x14ac:dyDescent="0.25">
      <c r="A420" t="s">
        <v>31</v>
      </c>
      <c r="B420">
        <v>3.53640821278288</v>
      </c>
    </row>
    <row r="421" spans="1:4" x14ac:dyDescent="0.25">
      <c r="A421">
        <v>3.2</v>
      </c>
      <c r="B421" t="s">
        <v>23</v>
      </c>
      <c r="C421" t="s">
        <v>37</v>
      </c>
      <c r="D421" t="s">
        <v>25</v>
      </c>
    </row>
    <row r="422" spans="1:4" x14ac:dyDescent="0.25">
      <c r="A422" t="s">
        <v>3</v>
      </c>
      <c r="B422">
        <v>22560959.357364699</v>
      </c>
      <c r="C422" t="s">
        <v>30</v>
      </c>
      <c r="D422">
        <v>178</v>
      </c>
    </row>
    <row r="423" spans="1:4" x14ac:dyDescent="0.25">
      <c r="A423" t="s">
        <v>4</v>
      </c>
      <c r="B423">
        <v>21890215.642321602</v>
      </c>
    </row>
    <row r="424" spans="1:4" x14ac:dyDescent="0.25">
      <c r="A424" t="s">
        <v>31</v>
      </c>
      <c r="B424">
        <v>2.9730283381062899</v>
      </c>
    </row>
    <row r="425" spans="1:4" x14ac:dyDescent="0.25">
      <c r="A425">
        <v>3.3</v>
      </c>
      <c r="B425" t="s">
        <v>23</v>
      </c>
      <c r="C425" t="s">
        <v>37</v>
      </c>
      <c r="D425" t="s">
        <v>25</v>
      </c>
    </row>
    <row r="426" spans="1:4" x14ac:dyDescent="0.25">
      <c r="A426" t="s">
        <v>3</v>
      </c>
      <c r="B426">
        <v>22637700.4235291</v>
      </c>
      <c r="C426" t="s">
        <v>30</v>
      </c>
      <c r="D426">
        <v>195</v>
      </c>
    </row>
    <row r="427" spans="1:4" x14ac:dyDescent="0.25">
      <c r="A427" t="s">
        <v>4</v>
      </c>
      <c r="B427">
        <v>21829605.590837698</v>
      </c>
    </row>
    <row r="428" spans="1:4" x14ac:dyDescent="0.25">
      <c r="A428" t="s">
        <v>31</v>
      </c>
      <c r="B428">
        <v>3.5696860439565201</v>
      </c>
    </row>
    <row r="429" spans="1:4" x14ac:dyDescent="0.25">
      <c r="A429">
        <v>3.4</v>
      </c>
      <c r="B429" t="s">
        <v>23</v>
      </c>
      <c r="C429" t="s">
        <v>37</v>
      </c>
      <c r="D429" t="s">
        <v>25</v>
      </c>
    </row>
    <row r="430" spans="1:4" x14ac:dyDescent="0.25">
      <c r="A430" t="s">
        <v>3</v>
      </c>
      <c r="B430">
        <v>22790104.713904101</v>
      </c>
      <c r="C430" t="s">
        <v>30</v>
      </c>
      <c r="D430">
        <v>186</v>
      </c>
    </row>
    <row r="431" spans="1:4" x14ac:dyDescent="0.25">
      <c r="A431" t="s">
        <v>4</v>
      </c>
      <c r="B431">
        <v>21713160.306667201</v>
      </c>
    </row>
    <row r="432" spans="1:4" x14ac:dyDescent="0.25">
      <c r="A432" t="s">
        <v>31</v>
      </c>
      <c r="B432">
        <v>4.7254912636703699</v>
      </c>
    </row>
    <row r="433" spans="1:4" x14ac:dyDescent="0.25">
      <c r="A433">
        <v>4.0999999999999996</v>
      </c>
      <c r="B433" t="s">
        <v>23</v>
      </c>
      <c r="C433" t="s">
        <v>37</v>
      </c>
      <c r="D433" t="s">
        <v>25</v>
      </c>
    </row>
    <row r="434" spans="1:4" x14ac:dyDescent="0.25">
      <c r="A434" t="s">
        <v>3</v>
      </c>
      <c r="B434">
        <v>22966401.307545099</v>
      </c>
      <c r="C434" t="s">
        <v>30</v>
      </c>
      <c r="D434">
        <v>106</v>
      </c>
    </row>
    <row r="435" spans="1:4" x14ac:dyDescent="0.25">
      <c r="A435" t="s">
        <v>4</v>
      </c>
      <c r="B435">
        <v>21890190.796990599</v>
      </c>
    </row>
    <row r="436" spans="1:4" x14ac:dyDescent="0.25">
      <c r="A436" t="s">
        <v>31</v>
      </c>
      <c r="B436">
        <v>4.6860215326855101</v>
      </c>
    </row>
    <row r="437" spans="1:4" x14ac:dyDescent="0.25">
      <c r="A437">
        <v>4.2</v>
      </c>
      <c r="B437" t="s">
        <v>23</v>
      </c>
      <c r="C437" t="s">
        <v>37</v>
      </c>
      <c r="D437" t="s">
        <v>25</v>
      </c>
    </row>
    <row r="438" spans="1:4" x14ac:dyDescent="0.25">
      <c r="A438" t="s">
        <v>3</v>
      </c>
      <c r="B438">
        <v>22424907.8780315</v>
      </c>
      <c r="C438" t="s">
        <v>30</v>
      </c>
      <c r="D438">
        <v>102</v>
      </c>
    </row>
    <row r="439" spans="1:4" x14ac:dyDescent="0.25">
      <c r="A439" t="s">
        <v>4</v>
      </c>
      <c r="B439">
        <v>21658178.091575202</v>
      </c>
    </row>
    <row r="440" spans="1:4" x14ac:dyDescent="0.25">
      <c r="A440" t="s">
        <v>31</v>
      </c>
      <c r="B440">
        <v>3.41909893510587</v>
      </c>
    </row>
    <row r="441" spans="1:4" x14ac:dyDescent="0.25">
      <c r="A441">
        <v>4.3</v>
      </c>
      <c r="B441" t="s">
        <v>23</v>
      </c>
      <c r="C441" t="s">
        <v>37</v>
      </c>
      <c r="D441" t="s">
        <v>25</v>
      </c>
    </row>
    <row r="442" spans="1:4" x14ac:dyDescent="0.25">
      <c r="A442" t="s">
        <v>3</v>
      </c>
      <c r="B442">
        <v>22582751.489880599</v>
      </c>
      <c r="C442" t="s">
        <v>30</v>
      </c>
      <c r="D442">
        <v>104</v>
      </c>
    </row>
    <row r="443" spans="1:4" x14ac:dyDescent="0.25">
      <c r="A443" t="s">
        <v>4</v>
      </c>
      <c r="B443">
        <v>21862557.495941199</v>
      </c>
    </row>
    <row r="444" spans="1:4" x14ac:dyDescent="0.25">
      <c r="A444" t="s">
        <v>31</v>
      </c>
      <c r="B444">
        <v>3.18913306140798</v>
      </c>
    </row>
    <row r="445" spans="1:4" x14ac:dyDescent="0.25">
      <c r="A445">
        <v>4.4000000000000004</v>
      </c>
      <c r="B445" t="s">
        <v>23</v>
      </c>
      <c r="C445" t="s">
        <v>37</v>
      </c>
      <c r="D445" t="s">
        <v>25</v>
      </c>
    </row>
    <row r="446" spans="1:4" x14ac:dyDescent="0.25">
      <c r="A446" t="s">
        <v>3</v>
      </c>
      <c r="B446">
        <v>22925757.979501799</v>
      </c>
      <c r="C446" t="s">
        <v>30</v>
      </c>
      <c r="D446">
        <v>97</v>
      </c>
    </row>
    <row r="447" spans="1:4" x14ac:dyDescent="0.25">
      <c r="A447" t="s">
        <v>4</v>
      </c>
      <c r="B447">
        <v>22088648.1115028</v>
      </c>
    </row>
    <row r="448" spans="1:4" x14ac:dyDescent="0.25">
      <c r="A448" t="s">
        <v>31</v>
      </c>
      <c r="B448">
        <v>3.6513945089514799</v>
      </c>
    </row>
    <row r="449" spans="1:4" x14ac:dyDescent="0.25">
      <c r="A449">
        <v>5.0999999999999996</v>
      </c>
      <c r="B449" t="s">
        <v>23</v>
      </c>
      <c r="C449" t="s">
        <v>37</v>
      </c>
      <c r="D449" t="s">
        <v>25</v>
      </c>
    </row>
    <row r="450" spans="1:4" x14ac:dyDescent="0.25">
      <c r="A450" t="s">
        <v>3</v>
      </c>
      <c r="B450">
        <v>22668978.671674501</v>
      </c>
      <c r="C450" t="s">
        <v>30</v>
      </c>
      <c r="D450">
        <v>103</v>
      </c>
    </row>
    <row r="451" spans="1:4" x14ac:dyDescent="0.25">
      <c r="A451" t="s">
        <v>4</v>
      </c>
      <c r="B451">
        <v>21724214.803424101</v>
      </c>
    </row>
    <row r="452" spans="1:4" x14ac:dyDescent="0.25">
      <c r="A452" t="s">
        <v>31</v>
      </c>
      <c r="B452">
        <v>4.1676507880390101</v>
      </c>
    </row>
    <row r="453" spans="1:4" x14ac:dyDescent="0.25">
      <c r="A453">
        <v>5.2</v>
      </c>
      <c r="B453" t="s">
        <v>23</v>
      </c>
      <c r="C453" t="s">
        <v>37</v>
      </c>
      <c r="D453" t="s">
        <v>25</v>
      </c>
    </row>
    <row r="454" spans="1:4" x14ac:dyDescent="0.25">
      <c r="A454" t="s">
        <v>3</v>
      </c>
      <c r="B454">
        <v>22499348.323446602</v>
      </c>
      <c r="C454" t="s">
        <v>30</v>
      </c>
      <c r="D454">
        <v>108</v>
      </c>
    </row>
    <row r="455" spans="1:4" x14ac:dyDescent="0.25">
      <c r="A455" t="s">
        <v>4</v>
      </c>
      <c r="B455">
        <v>21087095.187766701</v>
      </c>
    </row>
    <row r="456" spans="1:4" x14ac:dyDescent="0.25">
      <c r="A456" t="s">
        <v>31</v>
      </c>
      <c r="B456">
        <v>6.2768624023129602</v>
      </c>
    </row>
    <row r="457" spans="1:4" x14ac:dyDescent="0.25">
      <c r="A457">
        <v>5.3</v>
      </c>
      <c r="B457" t="s">
        <v>23</v>
      </c>
      <c r="C457" t="s">
        <v>37</v>
      </c>
      <c r="D457" t="s">
        <v>25</v>
      </c>
    </row>
    <row r="458" spans="1:4" x14ac:dyDescent="0.25">
      <c r="A458" t="s">
        <v>3</v>
      </c>
      <c r="B458">
        <v>22739913.883899398</v>
      </c>
      <c r="C458" t="s">
        <v>30</v>
      </c>
      <c r="D458">
        <v>102</v>
      </c>
    </row>
    <row r="459" spans="1:4" x14ac:dyDescent="0.25">
      <c r="A459" t="s">
        <v>4</v>
      </c>
      <c r="B459">
        <v>21832510.610407598</v>
      </c>
    </row>
    <row r="460" spans="1:4" x14ac:dyDescent="0.25">
      <c r="A460" t="s">
        <v>31</v>
      </c>
      <c r="B460">
        <v>3.9903549244938699</v>
      </c>
    </row>
    <row r="461" spans="1:4" x14ac:dyDescent="0.25">
      <c r="A461">
        <v>5.4</v>
      </c>
      <c r="B461" t="s">
        <v>23</v>
      </c>
      <c r="C461" t="s">
        <v>37</v>
      </c>
      <c r="D461" t="s">
        <v>25</v>
      </c>
    </row>
    <row r="462" spans="1:4" x14ac:dyDescent="0.25">
      <c r="A462" t="s">
        <v>3</v>
      </c>
      <c r="B462">
        <v>22642921.036491301</v>
      </c>
      <c r="C462" t="s">
        <v>30</v>
      </c>
      <c r="D462">
        <v>106</v>
      </c>
    </row>
    <row r="463" spans="1:4" x14ac:dyDescent="0.25">
      <c r="A463" t="s">
        <v>4</v>
      </c>
      <c r="B463">
        <v>21719074.559213299</v>
      </c>
    </row>
    <row r="464" spans="1:4" x14ac:dyDescent="0.25">
      <c r="A464" t="s">
        <v>31</v>
      </c>
      <c r="B464">
        <v>4.0800675663228798</v>
      </c>
    </row>
    <row r="465" spans="1:7" x14ac:dyDescent="0.25">
      <c r="A465">
        <v>6.1</v>
      </c>
      <c r="B465" t="s">
        <v>23</v>
      </c>
      <c r="C465" t="s">
        <v>37</v>
      </c>
      <c r="D465" t="s">
        <v>25</v>
      </c>
    </row>
    <row r="466" spans="1:7" x14ac:dyDescent="0.25">
      <c r="A466" t="s">
        <v>3</v>
      </c>
      <c r="B466">
        <v>22646974.629933499</v>
      </c>
      <c r="C466" t="s">
        <v>30</v>
      </c>
      <c r="D466">
        <v>189</v>
      </c>
    </row>
    <row r="467" spans="1:7" x14ac:dyDescent="0.25">
      <c r="A467" t="s">
        <v>4</v>
      </c>
      <c r="B467">
        <v>22228262.4335793</v>
      </c>
    </row>
    <row r="468" spans="1:7" x14ac:dyDescent="0.25">
      <c r="A468" t="s">
        <v>31</v>
      </c>
      <c r="B468">
        <v>1.8488659222533901</v>
      </c>
    </row>
    <row r="469" spans="1:7" x14ac:dyDescent="0.25">
      <c r="A469">
        <v>6.2</v>
      </c>
      <c r="B469" t="s">
        <v>23</v>
      </c>
      <c r="C469" t="s">
        <v>37</v>
      </c>
      <c r="D469" t="s">
        <v>25</v>
      </c>
    </row>
    <row r="470" spans="1:7" x14ac:dyDescent="0.25">
      <c r="A470" t="s">
        <v>3</v>
      </c>
      <c r="B470">
        <v>22160906.1009738</v>
      </c>
      <c r="C470" t="s">
        <v>30</v>
      </c>
      <c r="D470">
        <v>187</v>
      </c>
    </row>
    <row r="471" spans="1:7" x14ac:dyDescent="0.25">
      <c r="A471" t="s">
        <v>4</v>
      </c>
      <c r="B471">
        <v>22160906.1009738</v>
      </c>
    </row>
    <row r="472" spans="1:7" x14ac:dyDescent="0.25">
      <c r="A472" t="s">
        <v>31</v>
      </c>
      <c r="B472">
        <v>0</v>
      </c>
    </row>
    <row r="473" spans="1:7" x14ac:dyDescent="0.25">
      <c r="A473">
        <v>6.3</v>
      </c>
      <c r="B473" t="s">
        <v>23</v>
      </c>
      <c r="C473" t="s">
        <v>37</v>
      </c>
      <c r="D473" t="s">
        <v>25</v>
      </c>
    </row>
    <row r="474" spans="1:7" x14ac:dyDescent="0.25">
      <c r="A474" t="s">
        <v>3</v>
      </c>
      <c r="B474">
        <v>22966935.169973701</v>
      </c>
      <c r="C474" t="s">
        <v>30</v>
      </c>
      <c r="D474">
        <v>181</v>
      </c>
    </row>
    <row r="475" spans="1:7" x14ac:dyDescent="0.25">
      <c r="A475" t="s">
        <v>4</v>
      </c>
      <c r="B475">
        <v>22311434.886950899</v>
      </c>
    </row>
    <row r="476" spans="1:7" x14ac:dyDescent="0.25">
      <c r="A476" t="s">
        <v>31</v>
      </c>
      <c r="B476">
        <v>2.85410429459407</v>
      </c>
    </row>
    <row r="477" spans="1:7" x14ac:dyDescent="0.25">
      <c r="A477">
        <v>6.4</v>
      </c>
      <c r="B477" t="s">
        <v>23</v>
      </c>
      <c r="C477" t="s">
        <v>37</v>
      </c>
      <c r="D477" t="s">
        <v>25</v>
      </c>
    </row>
    <row r="478" spans="1:7" x14ac:dyDescent="0.25">
      <c r="A478" t="s">
        <v>3</v>
      </c>
      <c r="B478">
        <v>22999798.884026598</v>
      </c>
      <c r="C478" t="s">
        <v>30</v>
      </c>
      <c r="D478">
        <v>175</v>
      </c>
    </row>
    <row r="479" spans="1:7" x14ac:dyDescent="0.25">
      <c r="A479" t="s">
        <v>4</v>
      </c>
      <c r="B479">
        <v>22875060.3104758</v>
      </c>
    </row>
    <row r="480" spans="1:7" x14ac:dyDescent="0.25">
      <c r="A480" t="s">
        <v>31</v>
      </c>
      <c r="B480">
        <v>0.54234636650406398</v>
      </c>
      <c r="G480" t="s">
        <v>40</v>
      </c>
    </row>
    <row r="481" spans="1:11" x14ac:dyDescent="0.25">
      <c r="A481">
        <v>1.1000000000000001</v>
      </c>
      <c r="B481" t="s">
        <v>23</v>
      </c>
      <c r="C481" t="s">
        <v>37</v>
      </c>
      <c r="D481" t="s">
        <v>33</v>
      </c>
      <c r="G481" t="s">
        <v>0</v>
      </c>
      <c r="H481" t="s">
        <v>26</v>
      </c>
      <c r="I481" t="s">
        <v>27</v>
      </c>
      <c r="J481" s="2" t="s">
        <v>28</v>
      </c>
      <c r="K481" t="s">
        <v>29</v>
      </c>
    </row>
    <row r="482" spans="1:11" x14ac:dyDescent="0.25">
      <c r="A482" t="s">
        <v>3</v>
      </c>
      <c r="B482">
        <v>22449027.832799502</v>
      </c>
      <c r="C482" t="s">
        <v>30</v>
      </c>
      <c r="D482">
        <v>182</v>
      </c>
      <c r="G482">
        <v>1</v>
      </c>
      <c r="H482">
        <f>SUM(B483,B487,B491,B495)/I482</f>
        <v>21858688.724897698</v>
      </c>
      <c r="I482">
        <v>4</v>
      </c>
      <c r="J482" s="2">
        <f>SUM(B484,B488,B492,B496)/I482</f>
        <v>3.7399990032233825</v>
      </c>
      <c r="K482">
        <f>SUM(D482:D494)/I482</f>
        <v>180</v>
      </c>
    </row>
    <row r="483" spans="1:11" x14ac:dyDescent="0.25">
      <c r="A483" t="s">
        <v>4</v>
      </c>
      <c r="B483">
        <v>22075501.355951801</v>
      </c>
      <c r="G483">
        <v>2</v>
      </c>
      <c r="H483">
        <f>SUM(B499,B503,B507,B511)/I483</f>
        <v>21728793.129039474</v>
      </c>
      <c r="I483">
        <v>4</v>
      </c>
      <c r="J483" s="2">
        <f>SUM(B500,B504,B508,B512)/I483</f>
        <v>4.0303049575549226</v>
      </c>
      <c r="K483">
        <f>SUM(D498:D510)/I483</f>
        <v>96</v>
      </c>
    </row>
    <row r="484" spans="1:11" x14ac:dyDescent="0.25">
      <c r="A484" t="s">
        <v>31</v>
      </c>
      <c r="B484">
        <v>1.66388709404131</v>
      </c>
      <c r="G484">
        <v>3</v>
      </c>
      <c r="H484">
        <f>SUM(B515,B519,B523,B527)/I484</f>
        <v>21546211.271431699</v>
      </c>
      <c r="I484">
        <v>4</v>
      </c>
      <c r="J484" s="2">
        <f>SUM(B516,B520,B524,B528)/I484</f>
        <v>6.0533151833042469</v>
      </c>
      <c r="K484">
        <f>SUM(D514:D526)/I484</f>
        <v>192.5</v>
      </c>
    </row>
    <row r="485" spans="1:11" x14ac:dyDescent="0.25">
      <c r="A485">
        <v>1.2</v>
      </c>
      <c r="B485" t="s">
        <v>23</v>
      </c>
      <c r="C485" t="s">
        <v>37</v>
      </c>
      <c r="D485" t="s">
        <v>33</v>
      </c>
      <c r="G485">
        <v>4</v>
      </c>
      <c r="H485">
        <f>SUM(B531,B535,B539,B543)/I485</f>
        <v>21361494.960451275</v>
      </c>
      <c r="I485">
        <v>4</v>
      </c>
      <c r="J485" s="2">
        <f>SUM(B532,B536,B540, B544)/I485</f>
        <v>6.4160751192173144</v>
      </c>
      <c r="K485">
        <f>SUM(D530:D542)/I485</f>
        <v>111.75</v>
      </c>
    </row>
    <row r="486" spans="1:11" x14ac:dyDescent="0.25">
      <c r="A486" t="s">
        <v>3</v>
      </c>
      <c r="B486">
        <v>22601962.3117918</v>
      </c>
      <c r="C486" t="s">
        <v>30</v>
      </c>
      <c r="D486">
        <v>181</v>
      </c>
      <c r="G486">
        <v>5</v>
      </c>
      <c r="H486">
        <f t="shared" ref="H486" si="10">SUM(B487,B491,B495,B499)/I486</f>
        <v>21804263.933207151</v>
      </c>
      <c r="I486">
        <v>4</v>
      </c>
      <c r="J486" s="2">
        <f>SUM(B548,B552,B556,B560)/I486</f>
        <v>5.2323368342097529</v>
      </c>
      <c r="K486">
        <f t="shared" ref="K486" si="11">SUM(D486:D498)/I486</f>
        <v>158.25</v>
      </c>
    </row>
    <row r="487" spans="1:11" x14ac:dyDescent="0.25">
      <c r="A487" t="s">
        <v>4</v>
      </c>
      <c r="B487">
        <v>21856349.5093267</v>
      </c>
      <c r="G487">
        <v>6</v>
      </c>
      <c r="H487">
        <f>SUM(B547,B551,B555,B559)/I487</f>
        <v>21706334.36324545</v>
      </c>
      <c r="I487">
        <v>4</v>
      </c>
      <c r="J487" s="2">
        <f>SUM(B564,B568,B572, B576)/I487</f>
        <v>0.22748364855683947</v>
      </c>
      <c r="K487">
        <f>SUM(D562:D575)/I487</f>
        <v>188.5</v>
      </c>
    </row>
    <row r="488" spans="1:11" x14ac:dyDescent="0.25">
      <c r="A488" t="s">
        <v>31</v>
      </c>
      <c r="B488">
        <v>3.2988852568614901</v>
      </c>
    </row>
    <row r="489" spans="1:11" x14ac:dyDescent="0.25">
      <c r="A489">
        <v>1.3</v>
      </c>
      <c r="B489" t="s">
        <v>23</v>
      </c>
      <c r="C489" t="s">
        <v>37</v>
      </c>
      <c r="D489" t="s">
        <v>33</v>
      </c>
    </row>
    <row r="490" spans="1:11" x14ac:dyDescent="0.25">
      <c r="A490" t="s">
        <v>3</v>
      </c>
      <c r="B490">
        <v>22930084.278257001</v>
      </c>
      <c r="C490" t="s">
        <v>30</v>
      </c>
      <c r="D490">
        <v>176</v>
      </c>
    </row>
    <row r="491" spans="1:11" x14ac:dyDescent="0.25">
      <c r="A491" t="s">
        <v>4</v>
      </c>
      <c r="B491">
        <v>21718131.611088</v>
      </c>
    </row>
    <row r="492" spans="1:11" x14ac:dyDescent="0.25">
      <c r="A492" t="s">
        <v>31</v>
      </c>
      <c r="B492">
        <v>5.2854261347755802</v>
      </c>
    </row>
    <row r="493" spans="1:11" x14ac:dyDescent="0.25">
      <c r="A493">
        <v>1.4</v>
      </c>
      <c r="B493" t="s">
        <v>23</v>
      </c>
      <c r="C493" t="s">
        <v>37</v>
      </c>
      <c r="D493" t="s">
        <v>33</v>
      </c>
    </row>
    <row r="494" spans="1:11" x14ac:dyDescent="0.25">
      <c r="A494" t="s">
        <v>3</v>
      </c>
      <c r="B494">
        <v>22861982.761660598</v>
      </c>
      <c r="C494" t="s">
        <v>30</v>
      </c>
      <c r="D494">
        <v>181</v>
      </c>
    </row>
    <row r="495" spans="1:11" x14ac:dyDescent="0.25">
      <c r="A495" t="s">
        <v>4</v>
      </c>
      <c r="B495">
        <v>21784772.4232243</v>
      </c>
    </row>
    <row r="496" spans="1:11" x14ac:dyDescent="0.25">
      <c r="A496" t="s">
        <v>31</v>
      </c>
      <c r="B496">
        <v>4.7117975272151504</v>
      </c>
    </row>
    <row r="497" spans="1:4" x14ac:dyDescent="0.25">
      <c r="A497">
        <v>2.1</v>
      </c>
      <c r="B497" t="s">
        <v>23</v>
      </c>
      <c r="C497" t="s">
        <v>37</v>
      </c>
      <c r="D497" t="s">
        <v>33</v>
      </c>
    </row>
    <row r="498" spans="1:4" x14ac:dyDescent="0.25">
      <c r="A498" t="s">
        <v>3</v>
      </c>
      <c r="B498">
        <v>22469190.430476401</v>
      </c>
      <c r="C498" t="s">
        <v>30</v>
      </c>
      <c r="D498">
        <v>95</v>
      </c>
    </row>
    <row r="499" spans="1:4" x14ac:dyDescent="0.25">
      <c r="A499" t="s">
        <v>4</v>
      </c>
      <c r="B499">
        <v>21857802.189189602</v>
      </c>
    </row>
    <row r="500" spans="1:4" x14ac:dyDescent="0.25">
      <c r="A500" t="s">
        <v>31</v>
      </c>
      <c r="B500">
        <v>2.7210069858928998</v>
      </c>
    </row>
    <row r="501" spans="1:4" x14ac:dyDescent="0.25">
      <c r="A501">
        <v>2.2000000000000002</v>
      </c>
      <c r="B501" t="s">
        <v>23</v>
      </c>
      <c r="C501" t="s">
        <v>37</v>
      </c>
      <c r="D501" t="s">
        <v>33</v>
      </c>
    </row>
    <row r="502" spans="1:4" x14ac:dyDescent="0.25">
      <c r="A502" t="s">
        <v>3</v>
      </c>
      <c r="B502">
        <v>22538782.526123401</v>
      </c>
      <c r="C502" t="s">
        <v>30</v>
      </c>
      <c r="D502">
        <v>100</v>
      </c>
    </row>
    <row r="503" spans="1:4" x14ac:dyDescent="0.25">
      <c r="A503" t="s">
        <v>4</v>
      </c>
      <c r="B503">
        <v>21355043.4832219</v>
      </c>
    </row>
    <row r="504" spans="1:4" x14ac:dyDescent="0.25">
      <c r="A504" t="s">
        <v>31</v>
      </c>
      <c r="B504">
        <v>5.2520096927569302</v>
      </c>
    </row>
    <row r="505" spans="1:4" x14ac:dyDescent="0.25">
      <c r="A505">
        <v>2.2999999999999998</v>
      </c>
      <c r="B505" t="s">
        <v>23</v>
      </c>
      <c r="C505" t="s">
        <v>37</v>
      </c>
      <c r="D505" t="s">
        <v>33</v>
      </c>
    </row>
    <row r="506" spans="1:4" x14ac:dyDescent="0.25">
      <c r="A506" t="s">
        <v>3</v>
      </c>
      <c r="B506">
        <v>22726886.203226399</v>
      </c>
      <c r="C506" t="s">
        <v>30</v>
      </c>
      <c r="D506">
        <v>94</v>
      </c>
    </row>
    <row r="507" spans="1:4" x14ac:dyDescent="0.25">
      <c r="A507" t="s">
        <v>4</v>
      </c>
      <c r="B507">
        <v>21723153.322443299</v>
      </c>
    </row>
    <row r="508" spans="1:4" x14ac:dyDescent="0.25">
      <c r="A508" t="s">
        <v>31</v>
      </c>
      <c r="B508">
        <v>4.41649978711387</v>
      </c>
    </row>
    <row r="509" spans="1:4" x14ac:dyDescent="0.25">
      <c r="A509">
        <v>2.4</v>
      </c>
      <c r="B509" t="s">
        <v>23</v>
      </c>
      <c r="C509" t="s">
        <v>37</v>
      </c>
      <c r="D509" t="s">
        <v>33</v>
      </c>
    </row>
    <row r="510" spans="1:4" x14ac:dyDescent="0.25">
      <c r="A510" t="s">
        <v>3</v>
      </c>
      <c r="B510">
        <v>22831164.868858799</v>
      </c>
      <c r="C510" t="s">
        <v>30</v>
      </c>
      <c r="D510">
        <v>95</v>
      </c>
    </row>
    <row r="511" spans="1:4" x14ac:dyDescent="0.25">
      <c r="A511" t="s">
        <v>4</v>
      </c>
      <c r="B511">
        <v>21979173.521303099</v>
      </c>
    </row>
    <row r="512" spans="1:4" x14ac:dyDescent="0.25">
      <c r="A512" t="s">
        <v>31</v>
      </c>
      <c r="B512">
        <v>3.7317033644559898</v>
      </c>
    </row>
    <row r="513" spans="1:4" x14ac:dyDescent="0.25">
      <c r="A513">
        <v>3.1</v>
      </c>
      <c r="B513" t="s">
        <v>23</v>
      </c>
      <c r="C513" t="s">
        <v>37</v>
      </c>
      <c r="D513" t="s">
        <v>33</v>
      </c>
    </row>
    <row r="514" spans="1:4" x14ac:dyDescent="0.25">
      <c r="A514" t="s">
        <v>3</v>
      </c>
      <c r="B514">
        <v>22679785.048659701</v>
      </c>
      <c r="C514" t="s">
        <v>30</v>
      </c>
      <c r="D514">
        <v>188</v>
      </c>
    </row>
    <row r="515" spans="1:4" x14ac:dyDescent="0.25">
      <c r="A515" t="s">
        <v>4</v>
      </c>
      <c r="B515">
        <v>21098439.4776708</v>
      </c>
    </row>
    <row r="516" spans="1:4" x14ac:dyDescent="0.25">
      <c r="A516" t="s">
        <v>31</v>
      </c>
      <c r="B516">
        <v>6.9724892347790597</v>
      </c>
    </row>
    <row r="517" spans="1:4" x14ac:dyDescent="0.25">
      <c r="A517">
        <v>3.2</v>
      </c>
      <c r="B517" t="s">
        <v>23</v>
      </c>
      <c r="C517" t="s">
        <v>37</v>
      </c>
      <c r="D517" t="s">
        <v>33</v>
      </c>
    </row>
    <row r="518" spans="1:4" x14ac:dyDescent="0.25">
      <c r="A518" t="s">
        <v>3</v>
      </c>
      <c r="B518">
        <v>22861510.583224799</v>
      </c>
      <c r="C518" t="s">
        <v>30</v>
      </c>
      <c r="D518">
        <v>186</v>
      </c>
    </row>
    <row r="519" spans="1:4" x14ac:dyDescent="0.25">
      <c r="A519" t="s">
        <v>4</v>
      </c>
      <c r="B519">
        <v>21797413.257602699</v>
      </c>
    </row>
    <row r="520" spans="1:4" x14ac:dyDescent="0.25">
      <c r="A520" t="s">
        <v>31</v>
      </c>
      <c r="B520">
        <v>4.6545363734753096</v>
      </c>
    </row>
    <row r="521" spans="1:4" x14ac:dyDescent="0.25">
      <c r="A521">
        <v>3.3</v>
      </c>
      <c r="B521" t="s">
        <v>23</v>
      </c>
      <c r="C521" t="s">
        <v>37</v>
      </c>
      <c r="D521" t="s">
        <v>33</v>
      </c>
    </row>
    <row r="522" spans="1:4" x14ac:dyDescent="0.25">
      <c r="A522" t="s">
        <v>3</v>
      </c>
      <c r="B522">
        <v>23072630.629787799</v>
      </c>
      <c r="C522" t="s">
        <v>30</v>
      </c>
      <c r="D522">
        <v>198</v>
      </c>
    </row>
    <row r="523" spans="1:4" x14ac:dyDescent="0.25">
      <c r="A523" t="s">
        <v>4</v>
      </c>
      <c r="B523">
        <v>21720407.900344498</v>
      </c>
    </row>
    <row r="524" spans="1:4" x14ac:dyDescent="0.25">
      <c r="A524" t="s">
        <v>31</v>
      </c>
      <c r="B524">
        <v>5.8607219572852598</v>
      </c>
    </row>
    <row r="525" spans="1:4" x14ac:dyDescent="0.25">
      <c r="A525">
        <v>3.4</v>
      </c>
      <c r="B525" t="s">
        <v>23</v>
      </c>
      <c r="C525" t="s">
        <v>37</v>
      </c>
      <c r="D525" t="s">
        <v>33</v>
      </c>
    </row>
    <row r="526" spans="1:4" x14ac:dyDescent="0.25">
      <c r="A526" t="s">
        <v>3</v>
      </c>
      <c r="B526">
        <v>23123777.1255522</v>
      </c>
      <c r="C526" t="s">
        <v>30</v>
      </c>
      <c r="D526">
        <v>198</v>
      </c>
    </row>
    <row r="527" spans="1:4" x14ac:dyDescent="0.25">
      <c r="A527" t="s">
        <v>4</v>
      </c>
      <c r="B527">
        <v>21568584.4501088</v>
      </c>
    </row>
    <row r="528" spans="1:4" x14ac:dyDescent="0.25">
      <c r="A528" t="s">
        <v>31</v>
      </c>
      <c r="B528">
        <v>6.7255131676773603</v>
      </c>
    </row>
    <row r="529" spans="1:4" x14ac:dyDescent="0.25">
      <c r="A529">
        <v>4.0999999999999996</v>
      </c>
      <c r="B529" t="s">
        <v>23</v>
      </c>
      <c r="C529" t="s">
        <v>37</v>
      </c>
      <c r="D529" t="s">
        <v>33</v>
      </c>
    </row>
    <row r="530" spans="1:4" x14ac:dyDescent="0.25">
      <c r="A530" t="s">
        <v>3</v>
      </c>
      <c r="B530">
        <v>23016776.631634898</v>
      </c>
      <c r="C530" t="s">
        <v>30</v>
      </c>
      <c r="D530">
        <v>111</v>
      </c>
    </row>
    <row r="531" spans="1:4" x14ac:dyDescent="0.25">
      <c r="A531" t="s">
        <v>4</v>
      </c>
      <c r="B531">
        <v>21005920.503756501</v>
      </c>
    </row>
    <row r="532" spans="1:4" x14ac:dyDescent="0.25">
      <c r="A532" t="s">
        <v>31</v>
      </c>
      <c r="B532">
        <v>8.7364801773096392</v>
      </c>
    </row>
    <row r="533" spans="1:4" x14ac:dyDescent="0.25">
      <c r="A533">
        <v>4.2</v>
      </c>
      <c r="B533" t="s">
        <v>23</v>
      </c>
      <c r="C533" t="s">
        <v>37</v>
      </c>
      <c r="D533" t="s">
        <v>33</v>
      </c>
    </row>
    <row r="534" spans="1:4" x14ac:dyDescent="0.25">
      <c r="A534" t="s">
        <v>3</v>
      </c>
      <c r="B534">
        <v>22914947.351184402</v>
      </c>
      <c r="C534" t="s">
        <v>30</v>
      </c>
      <c r="D534">
        <v>109</v>
      </c>
    </row>
    <row r="535" spans="1:4" x14ac:dyDescent="0.25">
      <c r="A535" t="s">
        <v>4</v>
      </c>
      <c r="B535">
        <v>21430273.5089323</v>
      </c>
    </row>
    <row r="536" spans="1:4" x14ac:dyDescent="0.25">
      <c r="A536" t="s">
        <v>31</v>
      </c>
      <c r="B536">
        <v>6.4790628557796701</v>
      </c>
    </row>
    <row r="537" spans="1:4" x14ac:dyDescent="0.25">
      <c r="A537">
        <v>4.3</v>
      </c>
      <c r="B537" t="s">
        <v>23</v>
      </c>
      <c r="C537" t="s">
        <v>37</v>
      </c>
      <c r="D537" t="s">
        <v>33</v>
      </c>
    </row>
    <row r="538" spans="1:4" x14ac:dyDescent="0.25">
      <c r="A538" t="s">
        <v>3</v>
      </c>
      <c r="B538">
        <v>22366695.218642302</v>
      </c>
      <c r="C538" t="s">
        <v>30</v>
      </c>
      <c r="D538">
        <v>113</v>
      </c>
    </row>
    <row r="539" spans="1:4" x14ac:dyDescent="0.25">
      <c r="A539" t="s">
        <v>4</v>
      </c>
      <c r="B539">
        <v>21401366.687956199</v>
      </c>
    </row>
    <row r="540" spans="1:4" x14ac:dyDescent="0.25">
      <c r="A540" t="s">
        <v>31</v>
      </c>
      <c r="B540">
        <v>4.3159193669413396</v>
      </c>
    </row>
    <row r="541" spans="1:4" x14ac:dyDescent="0.25">
      <c r="A541">
        <v>4.4000000000000004</v>
      </c>
      <c r="B541" t="s">
        <v>23</v>
      </c>
      <c r="C541" t="s">
        <v>37</v>
      </c>
      <c r="D541" t="s">
        <v>33</v>
      </c>
    </row>
    <row r="542" spans="1:4" x14ac:dyDescent="0.25">
      <c r="A542" t="s">
        <v>3</v>
      </c>
      <c r="B542">
        <v>23020211.433311</v>
      </c>
      <c r="C542" t="s">
        <v>30</v>
      </c>
      <c r="D542">
        <v>114</v>
      </c>
    </row>
    <row r="543" spans="1:4" x14ac:dyDescent="0.25">
      <c r="A543" t="s">
        <v>4</v>
      </c>
      <c r="B543">
        <v>21608419.141160101</v>
      </c>
    </row>
    <row r="544" spans="1:4" x14ac:dyDescent="0.25">
      <c r="A544" t="s">
        <v>31</v>
      </c>
      <c r="B544">
        <v>6.1328380768386097</v>
      </c>
    </row>
    <row r="545" spans="1:4" x14ac:dyDescent="0.25">
      <c r="A545">
        <v>5.0999999999999996</v>
      </c>
      <c r="B545" t="s">
        <v>23</v>
      </c>
      <c r="C545" t="s">
        <v>37</v>
      </c>
      <c r="D545" t="s">
        <v>33</v>
      </c>
    </row>
    <row r="546" spans="1:4" x14ac:dyDescent="0.25">
      <c r="A546" t="s">
        <v>3</v>
      </c>
      <c r="B546">
        <v>23044118.410521202</v>
      </c>
      <c r="C546" t="s">
        <v>30</v>
      </c>
      <c r="D546">
        <v>115</v>
      </c>
    </row>
    <row r="547" spans="1:4" x14ac:dyDescent="0.25">
      <c r="A547" t="s">
        <v>4</v>
      </c>
      <c r="B547">
        <v>21725186.833840098</v>
      </c>
    </row>
    <row r="548" spans="1:4" x14ac:dyDescent="0.25">
      <c r="A548" t="s">
        <v>31</v>
      </c>
      <c r="B548">
        <v>5.7235063333074097</v>
      </c>
    </row>
    <row r="549" spans="1:4" x14ac:dyDescent="0.25">
      <c r="A549">
        <v>5.2</v>
      </c>
      <c r="B549" t="s">
        <v>23</v>
      </c>
      <c r="C549" t="s">
        <v>37</v>
      </c>
      <c r="D549" t="s">
        <v>33</v>
      </c>
    </row>
    <row r="550" spans="1:4" x14ac:dyDescent="0.25">
      <c r="A550" t="s">
        <v>3</v>
      </c>
      <c r="B550">
        <v>22785470.488393199</v>
      </c>
      <c r="C550" t="s">
        <v>30</v>
      </c>
      <c r="D550">
        <v>113</v>
      </c>
    </row>
    <row r="551" spans="1:4" x14ac:dyDescent="0.25">
      <c r="A551" t="s">
        <v>4</v>
      </c>
      <c r="B551">
        <v>21972308.7602126</v>
      </c>
    </row>
    <row r="552" spans="1:4" x14ac:dyDescent="0.25">
      <c r="A552" t="s">
        <v>31</v>
      </c>
      <c r="B552">
        <v>3.5687730415519501</v>
      </c>
    </row>
    <row r="553" spans="1:4" x14ac:dyDescent="0.25">
      <c r="A553">
        <v>5.3</v>
      </c>
      <c r="B553" t="s">
        <v>23</v>
      </c>
      <c r="C553" t="s">
        <v>37</v>
      </c>
      <c r="D553" t="s">
        <v>33</v>
      </c>
    </row>
    <row r="554" spans="1:4" x14ac:dyDescent="0.25">
      <c r="A554" t="s">
        <v>3</v>
      </c>
      <c r="B554">
        <v>22808505.589062098</v>
      </c>
      <c r="C554" t="s">
        <v>30</v>
      </c>
      <c r="D554">
        <v>108</v>
      </c>
    </row>
    <row r="555" spans="1:4" x14ac:dyDescent="0.25">
      <c r="A555" t="s">
        <v>4</v>
      </c>
      <c r="B555">
        <v>21717840.223523699</v>
      </c>
    </row>
    <row r="556" spans="1:4" x14ac:dyDescent="0.25">
      <c r="A556" t="s">
        <v>31</v>
      </c>
      <c r="B556">
        <v>4.7818361500256197</v>
      </c>
    </row>
    <row r="557" spans="1:4" x14ac:dyDescent="0.25">
      <c r="A557">
        <v>5.4</v>
      </c>
      <c r="B557" t="s">
        <v>23</v>
      </c>
      <c r="C557" t="s">
        <v>37</v>
      </c>
      <c r="D557" t="s">
        <v>33</v>
      </c>
    </row>
    <row r="558" spans="1:4" x14ac:dyDescent="0.25">
      <c r="A558" t="s">
        <v>3</v>
      </c>
      <c r="B558">
        <v>22985726.4684815</v>
      </c>
      <c r="C558" t="s">
        <v>30</v>
      </c>
      <c r="D558">
        <v>113</v>
      </c>
    </row>
    <row r="559" spans="1:4" x14ac:dyDescent="0.25">
      <c r="A559" t="s">
        <v>4</v>
      </c>
      <c r="B559">
        <v>21410001.635405399</v>
      </c>
    </row>
    <row r="560" spans="1:4" x14ac:dyDescent="0.25">
      <c r="A560" t="s">
        <v>31</v>
      </c>
      <c r="B560">
        <v>6.8552318119540301</v>
      </c>
    </row>
    <row r="561" spans="1:7" x14ac:dyDescent="0.25">
      <c r="A561">
        <v>6.1</v>
      </c>
      <c r="B561" t="s">
        <v>23</v>
      </c>
      <c r="C561" t="s">
        <v>37</v>
      </c>
      <c r="D561" t="s">
        <v>33</v>
      </c>
    </row>
    <row r="562" spans="1:7" x14ac:dyDescent="0.25">
      <c r="A562" t="s">
        <v>3</v>
      </c>
      <c r="B562">
        <v>22919449.851286799</v>
      </c>
      <c r="C562" t="s">
        <v>30</v>
      </c>
      <c r="D562">
        <v>190</v>
      </c>
    </row>
    <row r="563" spans="1:7" x14ac:dyDescent="0.25">
      <c r="A563" t="s">
        <v>4</v>
      </c>
      <c r="B563">
        <v>22911308.8302215</v>
      </c>
    </row>
    <row r="564" spans="1:7" x14ac:dyDescent="0.25">
      <c r="A564" t="s">
        <v>31</v>
      </c>
      <c r="B564">
        <v>3.5520141705127802E-2</v>
      </c>
    </row>
    <row r="565" spans="1:7" x14ac:dyDescent="0.25">
      <c r="A565">
        <v>6.2</v>
      </c>
      <c r="B565" t="s">
        <v>23</v>
      </c>
      <c r="C565" t="s">
        <v>37</v>
      </c>
      <c r="D565" t="s">
        <v>33</v>
      </c>
    </row>
    <row r="566" spans="1:7" x14ac:dyDescent="0.25">
      <c r="A566" t="s">
        <v>3</v>
      </c>
      <c r="B566">
        <v>22841620.942253299</v>
      </c>
      <c r="C566" t="s">
        <v>30</v>
      </c>
      <c r="D566">
        <v>185</v>
      </c>
    </row>
    <row r="567" spans="1:7" x14ac:dyDescent="0.25">
      <c r="A567" t="s">
        <v>4</v>
      </c>
      <c r="B567">
        <v>22641890.507543799</v>
      </c>
    </row>
    <row r="568" spans="1:7" x14ac:dyDescent="0.25">
      <c r="A568" t="s">
        <v>31</v>
      </c>
      <c r="B568">
        <v>0.87441445252223005</v>
      </c>
    </row>
    <row r="569" spans="1:7" x14ac:dyDescent="0.25">
      <c r="A569">
        <v>6.3</v>
      </c>
      <c r="B569" t="s">
        <v>23</v>
      </c>
      <c r="C569" t="s">
        <v>37</v>
      </c>
      <c r="D569" t="s">
        <v>33</v>
      </c>
    </row>
    <row r="570" spans="1:7" x14ac:dyDescent="0.25">
      <c r="A570" t="s">
        <v>3</v>
      </c>
      <c r="B570">
        <v>22590426.434057798</v>
      </c>
      <c r="C570" t="s">
        <v>30</v>
      </c>
      <c r="D570">
        <v>188</v>
      </c>
    </row>
    <row r="571" spans="1:7" x14ac:dyDescent="0.25">
      <c r="A571" t="s">
        <v>4</v>
      </c>
      <c r="B571">
        <v>22590426.434057798</v>
      </c>
    </row>
    <row r="572" spans="1:7" x14ac:dyDescent="0.25">
      <c r="A572" t="s">
        <v>31</v>
      </c>
      <c r="B572">
        <v>0</v>
      </c>
    </row>
    <row r="573" spans="1:7" x14ac:dyDescent="0.25">
      <c r="A573">
        <v>6.4</v>
      </c>
      <c r="B573" t="s">
        <v>23</v>
      </c>
      <c r="C573" t="s">
        <v>37</v>
      </c>
      <c r="D573" t="s">
        <v>33</v>
      </c>
    </row>
    <row r="574" spans="1:7" x14ac:dyDescent="0.25">
      <c r="A574" t="s">
        <v>3</v>
      </c>
      <c r="B574">
        <v>22461090.026423</v>
      </c>
      <c r="C574" t="s">
        <v>30</v>
      </c>
      <c r="D574">
        <v>191</v>
      </c>
    </row>
    <row r="575" spans="1:7" x14ac:dyDescent="0.25">
      <c r="A575" t="s">
        <v>4</v>
      </c>
      <c r="B575">
        <v>22461090.026423</v>
      </c>
    </row>
    <row r="576" spans="1:7" x14ac:dyDescent="0.25">
      <c r="A576" t="s">
        <v>31</v>
      </c>
      <c r="B576">
        <v>0</v>
      </c>
      <c r="G576" t="s">
        <v>41</v>
      </c>
    </row>
    <row r="577" spans="1:11" x14ac:dyDescent="0.25">
      <c r="A577">
        <v>1.1000000000000001</v>
      </c>
      <c r="B577" t="s">
        <v>23</v>
      </c>
      <c r="C577" t="s">
        <v>37</v>
      </c>
      <c r="D577" t="s">
        <v>35</v>
      </c>
      <c r="G577" t="s">
        <v>0</v>
      </c>
      <c r="H577" t="s">
        <v>26</v>
      </c>
      <c r="I577" t="s">
        <v>27</v>
      </c>
      <c r="J577" s="2" t="s">
        <v>28</v>
      </c>
      <c r="K577" t="s">
        <v>29</v>
      </c>
    </row>
    <row r="578" spans="1:11" x14ac:dyDescent="0.25">
      <c r="A578" t="s">
        <v>3</v>
      </c>
      <c r="B578">
        <v>22824296.853018999</v>
      </c>
      <c r="C578" t="s">
        <v>30</v>
      </c>
      <c r="D578">
        <v>187</v>
      </c>
      <c r="G578">
        <v>1</v>
      </c>
      <c r="H578">
        <f>SUM(B579,B583,B587,B591)/I578</f>
        <v>21478917.705253974</v>
      </c>
      <c r="I578">
        <v>4</v>
      </c>
      <c r="J578" s="2">
        <f>SUM(B580,B584,B588,B592)/I578</f>
        <v>5.6200432137118179</v>
      </c>
      <c r="K578">
        <f>SUM(D578:D590)/I578</f>
        <v>184.5</v>
      </c>
    </row>
    <row r="579" spans="1:11" x14ac:dyDescent="0.25">
      <c r="A579" t="s">
        <v>4</v>
      </c>
      <c r="B579">
        <v>21363570.353173699</v>
      </c>
      <c r="G579">
        <v>2</v>
      </c>
      <c r="H579">
        <f>SUM(B595,B599,B603,B607)/I579</f>
        <v>21720820.530473851</v>
      </c>
      <c r="I579">
        <v>4</v>
      </c>
      <c r="J579" s="2">
        <f>SUM(B596,B600,B604,B608)/I579</f>
        <v>5.5868641607133647</v>
      </c>
      <c r="K579">
        <f>SUM(D594:D606)/I579</f>
        <v>100.25</v>
      </c>
    </row>
    <row r="580" spans="1:11" x14ac:dyDescent="0.25">
      <c r="A580" t="s">
        <v>31</v>
      </c>
      <c r="B580">
        <v>6.3998751385506001</v>
      </c>
      <c r="G580">
        <v>3</v>
      </c>
      <c r="H580">
        <f>SUM(B611,B615,B619,B623)/I580</f>
        <v>21631616.874912925</v>
      </c>
      <c r="I580">
        <v>4</v>
      </c>
      <c r="J580" s="2">
        <f>SUM(B612,B616,B620,B624)/I580</f>
        <v>4.4401290563109299</v>
      </c>
      <c r="K580">
        <f>SUM(D610:D622)/I580</f>
        <v>198.5</v>
      </c>
    </row>
    <row r="581" spans="1:11" x14ac:dyDescent="0.25">
      <c r="A581">
        <v>1.2</v>
      </c>
      <c r="B581" t="s">
        <v>23</v>
      </c>
      <c r="C581" t="s">
        <v>37</v>
      </c>
      <c r="D581" t="s">
        <v>35</v>
      </c>
      <c r="G581">
        <v>4</v>
      </c>
      <c r="H581">
        <f>SUM(B627,B631,B635,B639)/I581</f>
        <v>21299932.600733202</v>
      </c>
      <c r="I581">
        <v>4</v>
      </c>
      <c r="J581" s="2">
        <f>SUM(B628,B632,B636, B640)/I581</f>
        <v>5.9396794190787325</v>
      </c>
      <c r="K581">
        <f>SUM(D626:D638)/I581</f>
        <v>113.75</v>
      </c>
    </row>
    <row r="582" spans="1:11" x14ac:dyDescent="0.25">
      <c r="A582" t="s">
        <v>3</v>
      </c>
      <c r="B582">
        <v>22632166.124003299</v>
      </c>
      <c r="C582" t="s">
        <v>30</v>
      </c>
      <c r="D582">
        <v>183</v>
      </c>
      <c r="G582">
        <v>5</v>
      </c>
      <c r="H582">
        <f t="shared" ref="H582" si="12">SUM(B583,B587,B591,B595)/I582</f>
        <v>21561121.535961777</v>
      </c>
      <c r="I582">
        <v>4</v>
      </c>
      <c r="J582" s="2">
        <f>SUM(B644,B648,B652,B656)/I582</f>
        <v>5.2544358765083077</v>
      </c>
      <c r="K582">
        <f t="shared" ref="K582" si="13">SUM(D582:D594)/I582</f>
        <v>162</v>
      </c>
    </row>
    <row r="583" spans="1:11" x14ac:dyDescent="0.25">
      <c r="A583" t="s">
        <v>4</v>
      </c>
      <c r="B583">
        <v>21687373.535059899</v>
      </c>
      <c r="G583">
        <v>6</v>
      </c>
      <c r="H583">
        <f>SUM(B643,B647,B651,B655)/I583</f>
        <v>21592846.444139771</v>
      </c>
      <c r="I583">
        <v>4</v>
      </c>
      <c r="J583" s="2">
        <f>SUM(B660,B664,B668, B672)/I583</f>
        <v>0</v>
      </c>
      <c r="K583">
        <f>SUM(D658:D671)/I583</f>
        <v>195.5</v>
      </c>
    </row>
    <row r="584" spans="1:11" x14ac:dyDescent="0.25">
      <c r="A584" t="s">
        <v>31</v>
      </c>
      <c r="B584">
        <v>4.17455661895894</v>
      </c>
    </row>
    <row r="585" spans="1:11" x14ac:dyDescent="0.25">
      <c r="A585">
        <v>1.3</v>
      </c>
      <c r="B585" t="s">
        <v>23</v>
      </c>
      <c r="C585" t="s">
        <v>37</v>
      </c>
      <c r="D585" t="s">
        <v>35</v>
      </c>
    </row>
    <row r="586" spans="1:11" x14ac:dyDescent="0.25">
      <c r="A586" t="s">
        <v>3</v>
      </c>
      <c r="B586">
        <v>23024700.785149101</v>
      </c>
      <c r="C586" t="s">
        <v>30</v>
      </c>
      <c r="D586">
        <v>183</v>
      </c>
    </row>
    <row r="587" spans="1:11" x14ac:dyDescent="0.25">
      <c r="A587" t="s">
        <v>4</v>
      </c>
      <c r="B587">
        <v>21533959.3743321</v>
      </c>
    </row>
    <row r="588" spans="1:11" x14ac:dyDescent="0.25">
      <c r="A588" t="s">
        <v>31</v>
      </c>
      <c r="B588">
        <v>6.4745310904475799</v>
      </c>
    </row>
    <row r="589" spans="1:11" x14ac:dyDescent="0.25">
      <c r="A589">
        <v>1.4</v>
      </c>
      <c r="B589" t="s">
        <v>23</v>
      </c>
      <c r="C589" t="s">
        <v>37</v>
      </c>
      <c r="D589" t="s">
        <v>35</v>
      </c>
    </row>
    <row r="590" spans="1:11" x14ac:dyDescent="0.25">
      <c r="A590" t="s">
        <v>3</v>
      </c>
      <c r="B590">
        <v>22555821.598229598</v>
      </c>
      <c r="C590" t="s">
        <v>30</v>
      </c>
      <c r="D590">
        <v>185</v>
      </c>
    </row>
    <row r="591" spans="1:11" x14ac:dyDescent="0.25">
      <c r="A591" t="s">
        <v>4</v>
      </c>
      <c r="B591">
        <v>21330767.5584502</v>
      </c>
    </row>
    <row r="592" spans="1:11" x14ac:dyDescent="0.25">
      <c r="A592" t="s">
        <v>31</v>
      </c>
      <c r="B592">
        <v>5.4312100068901499</v>
      </c>
    </row>
    <row r="593" spans="1:4" x14ac:dyDescent="0.25">
      <c r="A593">
        <v>2.1</v>
      </c>
      <c r="B593" t="s">
        <v>23</v>
      </c>
      <c r="C593" t="s">
        <v>37</v>
      </c>
      <c r="D593" t="s">
        <v>35</v>
      </c>
    </row>
    <row r="594" spans="1:4" x14ac:dyDescent="0.25">
      <c r="A594" t="s">
        <v>3</v>
      </c>
      <c r="B594">
        <v>23023080.863912702</v>
      </c>
      <c r="C594" t="s">
        <v>30</v>
      </c>
      <c r="D594">
        <v>97</v>
      </c>
    </row>
    <row r="595" spans="1:4" x14ac:dyDescent="0.25">
      <c r="A595" t="s">
        <v>4</v>
      </c>
      <c r="B595">
        <v>21692385.676004902</v>
      </c>
    </row>
    <row r="596" spans="1:4" x14ac:dyDescent="0.25">
      <c r="A596" t="s">
        <v>31</v>
      </c>
      <c r="B596">
        <v>5.7798310998143796</v>
      </c>
    </row>
    <row r="597" spans="1:4" x14ac:dyDescent="0.25">
      <c r="A597">
        <v>2.2000000000000002</v>
      </c>
      <c r="B597" t="s">
        <v>23</v>
      </c>
      <c r="C597" t="s">
        <v>37</v>
      </c>
      <c r="D597" t="s">
        <v>35</v>
      </c>
    </row>
    <row r="598" spans="1:4" x14ac:dyDescent="0.25">
      <c r="A598" t="s">
        <v>3</v>
      </c>
      <c r="B598">
        <v>22988060.1661091</v>
      </c>
      <c r="C598" t="s">
        <v>30</v>
      </c>
      <c r="D598">
        <v>99</v>
      </c>
    </row>
    <row r="599" spans="1:4" x14ac:dyDescent="0.25">
      <c r="A599" t="s">
        <v>4</v>
      </c>
      <c r="B599">
        <v>21836087.473280799</v>
      </c>
    </row>
    <row r="600" spans="1:4" x14ac:dyDescent="0.25">
      <c r="A600" t="s">
        <v>31</v>
      </c>
      <c r="B600">
        <v>5.0111783443418103</v>
      </c>
    </row>
    <row r="601" spans="1:4" x14ac:dyDescent="0.25">
      <c r="A601">
        <v>2.2999999999999998</v>
      </c>
      <c r="B601" t="s">
        <v>23</v>
      </c>
      <c r="C601" t="s">
        <v>37</v>
      </c>
      <c r="D601" t="s">
        <v>35</v>
      </c>
    </row>
    <row r="602" spans="1:4" x14ac:dyDescent="0.25">
      <c r="A602" t="s">
        <v>3</v>
      </c>
      <c r="B602">
        <v>23180900.892216001</v>
      </c>
      <c r="C602" t="s">
        <v>30</v>
      </c>
      <c r="D602">
        <v>106</v>
      </c>
    </row>
    <row r="603" spans="1:4" x14ac:dyDescent="0.25">
      <c r="A603" t="s">
        <v>4</v>
      </c>
      <c r="B603">
        <v>21488363.116622999</v>
      </c>
    </row>
    <row r="604" spans="1:4" x14ac:dyDescent="0.25">
      <c r="A604" t="s">
        <v>31</v>
      </c>
      <c r="B604">
        <v>7.3014322586631604</v>
      </c>
    </row>
    <row r="605" spans="1:4" x14ac:dyDescent="0.25">
      <c r="A605">
        <v>2.4</v>
      </c>
      <c r="B605" t="s">
        <v>23</v>
      </c>
      <c r="C605" t="s">
        <v>37</v>
      </c>
      <c r="D605" t="s">
        <v>35</v>
      </c>
    </row>
    <row r="606" spans="1:4" x14ac:dyDescent="0.25">
      <c r="A606" t="s">
        <v>3</v>
      </c>
      <c r="B606">
        <v>22838215.330329299</v>
      </c>
      <c r="C606" t="s">
        <v>30</v>
      </c>
      <c r="D606">
        <v>99</v>
      </c>
    </row>
    <row r="607" spans="1:4" x14ac:dyDescent="0.25">
      <c r="A607" t="s">
        <v>4</v>
      </c>
      <c r="B607">
        <v>21866445.855986699</v>
      </c>
    </row>
    <row r="608" spans="1:4" x14ac:dyDescent="0.25">
      <c r="A608" t="s">
        <v>31</v>
      </c>
      <c r="B608">
        <v>4.2550149400341102</v>
      </c>
    </row>
    <row r="609" spans="1:4" x14ac:dyDescent="0.25">
      <c r="A609">
        <v>3.1</v>
      </c>
      <c r="B609" t="s">
        <v>23</v>
      </c>
      <c r="C609" t="s">
        <v>37</v>
      </c>
      <c r="D609" t="s">
        <v>35</v>
      </c>
    </row>
    <row r="610" spans="1:4" x14ac:dyDescent="0.25">
      <c r="A610" t="s">
        <v>3</v>
      </c>
      <c r="B610">
        <v>22265376.6858683</v>
      </c>
      <c r="C610" t="s">
        <v>30</v>
      </c>
      <c r="D610">
        <v>201</v>
      </c>
    </row>
    <row r="611" spans="1:4" x14ac:dyDescent="0.25">
      <c r="A611" t="s">
        <v>4</v>
      </c>
      <c r="B611">
        <v>21766640.033079401</v>
      </c>
    </row>
    <row r="612" spans="1:4" x14ac:dyDescent="0.25">
      <c r="A612" t="s">
        <v>31</v>
      </c>
      <c r="B612">
        <v>2.23996503551396</v>
      </c>
    </row>
    <row r="613" spans="1:4" x14ac:dyDescent="0.25">
      <c r="A613">
        <v>3.2</v>
      </c>
      <c r="B613" t="s">
        <v>23</v>
      </c>
      <c r="C613" t="s">
        <v>37</v>
      </c>
      <c r="D613" t="s">
        <v>35</v>
      </c>
    </row>
    <row r="614" spans="1:4" x14ac:dyDescent="0.25">
      <c r="A614" t="s">
        <v>3</v>
      </c>
      <c r="B614">
        <v>22528914.7735117</v>
      </c>
      <c r="C614" t="s">
        <v>30</v>
      </c>
      <c r="D614">
        <v>198</v>
      </c>
    </row>
    <row r="615" spans="1:4" x14ac:dyDescent="0.25">
      <c r="A615" t="s">
        <v>4</v>
      </c>
      <c r="B615">
        <v>21501520.526806101</v>
      </c>
    </row>
    <row r="616" spans="1:4" x14ac:dyDescent="0.25">
      <c r="A616" t="s">
        <v>31</v>
      </c>
      <c r="B616">
        <v>4.5603361592610003</v>
      </c>
    </row>
    <row r="617" spans="1:4" x14ac:dyDescent="0.25">
      <c r="A617">
        <v>3.3</v>
      </c>
      <c r="B617" t="s">
        <v>23</v>
      </c>
      <c r="C617" t="s">
        <v>37</v>
      </c>
      <c r="D617" t="s">
        <v>35</v>
      </c>
    </row>
    <row r="618" spans="1:4" x14ac:dyDescent="0.25">
      <c r="A618" t="s">
        <v>3</v>
      </c>
      <c r="B618">
        <v>22748503.242276099</v>
      </c>
      <c r="C618" t="s">
        <v>30</v>
      </c>
      <c r="D618">
        <v>205</v>
      </c>
    </row>
    <row r="619" spans="1:4" x14ac:dyDescent="0.25">
      <c r="A619" t="s">
        <v>4</v>
      </c>
      <c r="B619">
        <v>21370147.232549898</v>
      </c>
    </row>
    <row r="620" spans="1:4" x14ac:dyDescent="0.25">
      <c r="A620" t="s">
        <v>31</v>
      </c>
      <c r="B620">
        <v>6.0591063730501</v>
      </c>
    </row>
    <row r="621" spans="1:4" x14ac:dyDescent="0.25">
      <c r="A621">
        <v>3.4</v>
      </c>
      <c r="B621" t="s">
        <v>23</v>
      </c>
      <c r="C621" t="s">
        <v>37</v>
      </c>
      <c r="D621" t="s">
        <v>35</v>
      </c>
    </row>
    <row r="622" spans="1:4" x14ac:dyDescent="0.25">
      <c r="A622" t="s">
        <v>3</v>
      </c>
      <c r="B622">
        <v>23016209.125264298</v>
      </c>
      <c r="C622" t="s">
        <v>30</v>
      </c>
      <c r="D622">
        <v>190</v>
      </c>
    </row>
    <row r="623" spans="1:4" x14ac:dyDescent="0.25">
      <c r="A623" t="s">
        <v>4</v>
      </c>
      <c r="B623">
        <v>21888159.7072163</v>
      </c>
    </row>
    <row r="624" spans="1:4" x14ac:dyDescent="0.25">
      <c r="A624" t="s">
        <v>31</v>
      </c>
      <c r="B624">
        <v>4.9011086574186598</v>
      </c>
    </row>
    <row r="625" spans="1:4" x14ac:dyDescent="0.25">
      <c r="A625">
        <v>4.0999999999999996</v>
      </c>
      <c r="B625" t="s">
        <v>23</v>
      </c>
      <c r="C625" t="s">
        <v>37</v>
      </c>
      <c r="D625" t="s">
        <v>35</v>
      </c>
    </row>
    <row r="626" spans="1:4" x14ac:dyDescent="0.25">
      <c r="A626" t="s">
        <v>3</v>
      </c>
      <c r="B626">
        <v>22438081.667432301</v>
      </c>
      <c r="C626" t="s">
        <v>30</v>
      </c>
      <c r="D626">
        <v>115</v>
      </c>
    </row>
    <row r="627" spans="1:4" x14ac:dyDescent="0.25">
      <c r="A627" t="s">
        <v>4</v>
      </c>
      <c r="B627">
        <v>21603472.990419101</v>
      </c>
    </row>
    <row r="628" spans="1:4" x14ac:dyDescent="0.25">
      <c r="A628" t="s">
        <v>31</v>
      </c>
      <c r="B628">
        <v>3.7196079833537401</v>
      </c>
    </row>
    <row r="629" spans="1:4" x14ac:dyDescent="0.25">
      <c r="A629">
        <v>4.2</v>
      </c>
      <c r="B629" t="s">
        <v>23</v>
      </c>
      <c r="C629" t="s">
        <v>37</v>
      </c>
      <c r="D629" t="s">
        <v>35</v>
      </c>
    </row>
    <row r="630" spans="1:4" x14ac:dyDescent="0.25">
      <c r="A630" t="s">
        <v>3</v>
      </c>
      <c r="B630">
        <v>22603299.637869898</v>
      </c>
      <c r="C630" t="s">
        <v>30</v>
      </c>
      <c r="D630">
        <v>111</v>
      </c>
    </row>
    <row r="631" spans="1:4" x14ac:dyDescent="0.25">
      <c r="A631" t="s">
        <v>4</v>
      </c>
      <c r="B631">
        <v>21113917.264556099</v>
      </c>
    </row>
    <row r="632" spans="1:4" x14ac:dyDescent="0.25">
      <c r="A632" t="s">
        <v>31</v>
      </c>
      <c r="B632">
        <v>6.5892254545814701</v>
      </c>
    </row>
    <row r="633" spans="1:4" x14ac:dyDescent="0.25">
      <c r="A633">
        <v>4.3</v>
      </c>
      <c r="B633" t="s">
        <v>23</v>
      </c>
      <c r="C633" t="s">
        <v>37</v>
      </c>
      <c r="D633" t="s">
        <v>35</v>
      </c>
    </row>
    <row r="634" spans="1:4" x14ac:dyDescent="0.25">
      <c r="A634" t="s">
        <v>3</v>
      </c>
      <c r="B634">
        <v>23075136.4275144</v>
      </c>
      <c r="C634" t="s">
        <v>30</v>
      </c>
      <c r="D634">
        <v>115</v>
      </c>
    </row>
    <row r="635" spans="1:4" x14ac:dyDescent="0.25">
      <c r="A635" t="s">
        <v>4</v>
      </c>
      <c r="B635">
        <v>21285237.861540701</v>
      </c>
    </row>
    <row r="636" spans="1:4" x14ac:dyDescent="0.25">
      <c r="A636" t="s">
        <v>31</v>
      </c>
      <c r="B636">
        <v>7.7568276642534499</v>
      </c>
    </row>
    <row r="637" spans="1:4" x14ac:dyDescent="0.25">
      <c r="A637">
        <v>4.4000000000000004</v>
      </c>
      <c r="B637" t="s">
        <v>23</v>
      </c>
      <c r="C637" t="s">
        <v>37</v>
      </c>
      <c r="D637" t="s">
        <v>35</v>
      </c>
    </row>
    <row r="638" spans="1:4" x14ac:dyDescent="0.25">
      <c r="A638" t="s">
        <v>3</v>
      </c>
      <c r="B638">
        <v>22476714.350389399</v>
      </c>
      <c r="C638" t="s">
        <v>30</v>
      </c>
      <c r="D638">
        <v>114</v>
      </c>
    </row>
    <row r="639" spans="1:4" x14ac:dyDescent="0.25">
      <c r="A639" t="s">
        <v>4</v>
      </c>
      <c r="B639">
        <v>21197102.286416899</v>
      </c>
    </row>
    <row r="640" spans="1:4" x14ac:dyDescent="0.25">
      <c r="A640" t="s">
        <v>31</v>
      </c>
      <c r="B640">
        <v>5.6930565741262704</v>
      </c>
    </row>
    <row r="641" spans="1:4" x14ac:dyDescent="0.25">
      <c r="A641">
        <v>5.0999999999999996</v>
      </c>
      <c r="B641" t="s">
        <v>23</v>
      </c>
      <c r="C641" t="s">
        <v>37</v>
      </c>
      <c r="D641" t="s">
        <v>35</v>
      </c>
    </row>
    <row r="642" spans="1:4" x14ac:dyDescent="0.25">
      <c r="A642" t="s">
        <v>3</v>
      </c>
      <c r="B642">
        <v>22562006.689046402</v>
      </c>
      <c r="C642" t="s">
        <v>30</v>
      </c>
      <c r="D642">
        <v>114</v>
      </c>
    </row>
    <row r="643" spans="1:4" x14ac:dyDescent="0.25">
      <c r="A643" t="s">
        <v>4</v>
      </c>
      <c r="B643">
        <v>21721896.8561919</v>
      </c>
    </row>
    <row r="644" spans="1:4" x14ac:dyDescent="0.25">
      <c r="A644" t="s">
        <v>31</v>
      </c>
      <c r="B644">
        <v>3.7235598962142702</v>
      </c>
    </row>
    <row r="645" spans="1:4" x14ac:dyDescent="0.25">
      <c r="A645">
        <v>5.2</v>
      </c>
      <c r="B645" t="s">
        <v>23</v>
      </c>
      <c r="C645" t="s">
        <v>37</v>
      </c>
      <c r="D645" t="s">
        <v>35</v>
      </c>
    </row>
    <row r="646" spans="1:4" x14ac:dyDescent="0.25">
      <c r="A646" t="s">
        <v>3</v>
      </c>
      <c r="B646">
        <v>23013187.906721901</v>
      </c>
      <c r="C646" t="s">
        <v>30</v>
      </c>
      <c r="D646">
        <v>118</v>
      </c>
    </row>
    <row r="647" spans="1:4" x14ac:dyDescent="0.25">
      <c r="A647" t="s">
        <v>4</v>
      </c>
      <c r="B647">
        <v>21214659.101831101</v>
      </c>
    </row>
    <row r="648" spans="1:4" x14ac:dyDescent="0.25">
      <c r="A648" t="s">
        <v>31</v>
      </c>
      <c r="B648">
        <v>7.8152093146792598</v>
      </c>
    </row>
    <row r="649" spans="1:4" x14ac:dyDescent="0.25">
      <c r="A649">
        <v>5.3</v>
      </c>
      <c r="B649" t="s">
        <v>23</v>
      </c>
      <c r="C649" t="s">
        <v>37</v>
      </c>
      <c r="D649" t="s">
        <v>35</v>
      </c>
    </row>
    <row r="650" spans="1:4" x14ac:dyDescent="0.25">
      <c r="A650" t="s">
        <v>3</v>
      </c>
      <c r="B650">
        <v>22741935.4766264</v>
      </c>
      <c r="C650" t="s">
        <v>30</v>
      </c>
      <c r="D650">
        <v>114</v>
      </c>
    </row>
    <row r="651" spans="1:4" x14ac:dyDescent="0.25">
      <c r="A651" t="s">
        <v>4</v>
      </c>
      <c r="B651">
        <v>21812818.8755675</v>
      </c>
    </row>
    <row r="652" spans="1:4" x14ac:dyDescent="0.25">
      <c r="A652" t="s">
        <v>31</v>
      </c>
      <c r="B652">
        <v>4.0854772541845596</v>
      </c>
    </row>
    <row r="653" spans="1:4" x14ac:dyDescent="0.25">
      <c r="A653">
        <v>5.4</v>
      </c>
      <c r="B653" t="s">
        <v>23</v>
      </c>
      <c r="C653" t="s">
        <v>37</v>
      </c>
      <c r="D653" t="s">
        <v>35</v>
      </c>
    </row>
    <row r="654" spans="1:4" x14ac:dyDescent="0.25">
      <c r="A654" t="s">
        <v>3</v>
      </c>
      <c r="B654">
        <v>22854677.286114998</v>
      </c>
      <c r="C654" t="s">
        <v>30</v>
      </c>
      <c r="D654">
        <v>112</v>
      </c>
    </row>
    <row r="655" spans="1:4" x14ac:dyDescent="0.25">
      <c r="A655" t="s">
        <v>4</v>
      </c>
      <c r="B655">
        <v>21622010.942968599</v>
      </c>
    </row>
    <row r="656" spans="1:4" x14ac:dyDescent="0.25">
      <c r="A656" t="s">
        <v>31</v>
      </c>
      <c r="B656">
        <v>5.3934970409551397</v>
      </c>
    </row>
    <row r="657" spans="1:4" x14ac:dyDescent="0.25">
      <c r="A657">
        <v>6.1</v>
      </c>
      <c r="B657" t="s">
        <v>23</v>
      </c>
      <c r="C657" t="s">
        <v>37</v>
      </c>
      <c r="D657" t="s">
        <v>35</v>
      </c>
    </row>
    <row r="658" spans="1:4" x14ac:dyDescent="0.25">
      <c r="A658" t="s">
        <v>3</v>
      </c>
      <c r="B658">
        <v>22852833.396193799</v>
      </c>
      <c r="C658" t="s">
        <v>30</v>
      </c>
      <c r="D658">
        <v>192</v>
      </c>
    </row>
    <row r="659" spans="1:4" x14ac:dyDescent="0.25">
      <c r="A659" t="s">
        <v>4</v>
      </c>
      <c r="B659">
        <v>22852833.396193799</v>
      </c>
    </row>
    <row r="660" spans="1:4" x14ac:dyDescent="0.25">
      <c r="A660" t="s">
        <v>31</v>
      </c>
      <c r="B660">
        <v>0</v>
      </c>
    </row>
    <row r="661" spans="1:4" x14ac:dyDescent="0.25">
      <c r="A661">
        <v>6.2</v>
      </c>
      <c r="B661" t="s">
        <v>23</v>
      </c>
      <c r="C661" t="s">
        <v>37</v>
      </c>
      <c r="D661" t="s">
        <v>35</v>
      </c>
    </row>
    <row r="662" spans="1:4" x14ac:dyDescent="0.25">
      <c r="A662" t="s">
        <v>3</v>
      </c>
      <c r="B662">
        <v>22535791.640078802</v>
      </c>
      <c r="C662" t="s">
        <v>30</v>
      </c>
      <c r="D662">
        <v>196</v>
      </c>
    </row>
    <row r="663" spans="1:4" x14ac:dyDescent="0.25">
      <c r="A663" t="s">
        <v>4</v>
      </c>
      <c r="B663">
        <v>22535791.640078802</v>
      </c>
    </row>
    <row r="664" spans="1:4" x14ac:dyDescent="0.25">
      <c r="A664" t="s">
        <v>31</v>
      </c>
      <c r="B664">
        <v>0</v>
      </c>
    </row>
    <row r="665" spans="1:4" x14ac:dyDescent="0.25">
      <c r="A665">
        <v>6.3</v>
      </c>
      <c r="B665" t="s">
        <v>23</v>
      </c>
      <c r="C665" t="s">
        <v>37</v>
      </c>
      <c r="D665" t="s">
        <v>35</v>
      </c>
    </row>
    <row r="666" spans="1:4" x14ac:dyDescent="0.25">
      <c r="A666" t="s">
        <v>3</v>
      </c>
      <c r="B666">
        <v>22810830.573018201</v>
      </c>
      <c r="C666" t="s">
        <v>30</v>
      </c>
      <c r="D666">
        <v>195</v>
      </c>
    </row>
    <row r="667" spans="1:4" x14ac:dyDescent="0.25">
      <c r="A667" t="s">
        <v>4</v>
      </c>
      <c r="B667">
        <v>22810830.573018201</v>
      </c>
    </row>
    <row r="668" spans="1:4" x14ac:dyDescent="0.25">
      <c r="A668" t="s">
        <v>31</v>
      </c>
      <c r="B668">
        <v>0</v>
      </c>
    </row>
    <row r="669" spans="1:4" x14ac:dyDescent="0.25">
      <c r="A669">
        <v>6.4</v>
      </c>
      <c r="B669" t="s">
        <v>23</v>
      </c>
      <c r="C669" t="s">
        <v>37</v>
      </c>
      <c r="D669" t="s">
        <v>35</v>
      </c>
    </row>
    <row r="670" spans="1:4" x14ac:dyDescent="0.25">
      <c r="A670" t="s">
        <v>3</v>
      </c>
      <c r="B670">
        <v>22081301.734796502</v>
      </c>
      <c r="C670" t="s">
        <v>30</v>
      </c>
      <c r="D670">
        <v>199</v>
      </c>
    </row>
    <row r="671" spans="1:4" x14ac:dyDescent="0.25">
      <c r="A671" t="s">
        <v>4</v>
      </c>
      <c r="B671">
        <v>22081301.734796502</v>
      </c>
    </row>
    <row r="672" spans="1:4" x14ac:dyDescent="0.25">
      <c r="A672" t="s">
        <v>31</v>
      </c>
      <c r="B672">
        <v>0</v>
      </c>
    </row>
    <row r="673" spans="1:11" x14ac:dyDescent="0.25">
      <c r="A673">
        <v>1.1000000000000001</v>
      </c>
      <c r="B673" t="s">
        <v>23</v>
      </c>
      <c r="C673" t="s">
        <v>42</v>
      </c>
      <c r="D673" t="s">
        <v>25</v>
      </c>
      <c r="G673" t="s">
        <v>0</v>
      </c>
      <c r="H673" t="s">
        <v>26</v>
      </c>
      <c r="I673" t="s">
        <v>27</v>
      </c>
      <c r="J673" s="2" t="s">
        <v>28</v>
      </c>
      <c r="K673" t="s">
        <v>29</v>
      </c>
    </row>
    <row r="674" spans="1:11" x14ac:dyDescent="0.25">
      <c r="A674" t="s">
        <v>3</v>
      </c>
      <c r="B674">
        <v>22592826.878013901</v>
      </c>
      <c r="C674" t="s">
        <v>30</v>
      </c>
      <c r="D674">
        <v>116</v>
      </c>
      <c r="G674">
        <v>1</v>
      </c>
      <c r="H674">
        <f>SUM(B675,B679,B683,B687)/I674</f>
        <v>22028057.213299025</v>
      </c>
      <c r="I674">
        <v>4</v>
      </c>
      <c r="J674" s="2">
        <f>SUM(B676,B680,B684,B688)/I674</f>
        <v>3.2615538493117322</v>
      </c>
      <c r="K674">
        <f>SUM(D674:D686)/I674</f>
        <v>118.75</v>
      </c>
    </row>
    <row r="675" spans="1:11" x14ac:dyDescent="0.25">
      <c r="A675" t="s">
        <v>4</v>
      </c>
      <c r="B675">
        <v>22099066.0145173</v>
      </c>
      <c r="G675">
        <v>2</v>
      </c>
      <c r="H675">
        <f>SUM(B691,B695,B699,B703)/I675</f>
        <v>21824686.830271702</v>
      </c>
      <c r="I675">
        <v>4</v>
      </c>
      <c r="J675" s="2">
        <f>SUM(B692,B696,B700,B704)/I675</f>
        <v>4.1050415850641624</v>
      </c>
      <c r="K675">
        <f>SUM(D690:D702)/I675</f>
        <v>61.5</v>
      </c>
    </row>
    <row r="676" spans="1:11" x14ac:dyDescent="0.25">
      <c r="A676" t="s">
        <v>31</v>
      </c>
      <c r="B676">
        <v>2.1854762405900199</v>
      </c>
      <c r="G676">
        <v>3</v>
      </c>
      <c r="H676">
        <f>SUM(B707,B711,B715,B719)/I676</f>
        <v>21920055.119784575</v>
      </c>
      <c r="I676">
        <v>4</v>
      </c>
      <c r="J676" s="2">
        <f>SUM(B708,B712,B716,B720)/I676</f>
        <v>3.7411295297625724</v>
      </c>
      <c r="K676">
        <f>SUM(D706:D718)/I676</f>
        <v>122.75</v>
      </c>
    </row>
    <row r="677" spans="1:11" x14ac:dyDescent="0.25">
      <c r="A677">
        <v>1.2</v>
      </c>
      <c r="B677" t="s">
        <v>23</v>
      </c>
      <c r="C677" t="s">
        <v>42</v>
      </c>
      <c r="D677" t="s">
        <v>25</v>
      </c>
      <c r="G677">
        <v>4</v>
      </c>
      <c r="H677">
        <f>SUM(B723,B727,B731,B735)/I677</f>
        <v>21975216.119574901</v>
      </c>
      <c r="I677">
        <v>4</v>
      </c>
      <c r="J677" s="2">
        <f>SUM(B724,B728,B732, B736)/I677</f>
        <v>3.8173986016647801</v>
      </c>
      <c r="K677">
        <f>SUM(D722:D734)/I677</f>
        <v>69.25</v>
      </c>
    </row>
    <row r="678" spans="1:11" x14ac:dyDescent="0.25">
      <c r="A678" t="s">
        <v>3</v>
      </c>
      <c r="B678">
        <v>23058577.184645001</v>
      </c>
      <c r="C678" t="s">
        <v>30</v>
      </c>
      <c r="D678">
        <v>119</v>
      </c>
      <c r="G678">
        <v>5</v>
      </c>
      <c r="H678">
        <f t="shared" ref="H678" si="14">SUM(B679,B683,B687,B691)/I678</f>
        <v>21952417.258766629</v>
      </c>
      <c r="I678">
        <v>4</v>
      </c>
      <c r="J678" s="2">
        <f>SUM(B740,B744,B748,B752)/I678</f>
        <v>4.6548795523187296</v>
      </c>
      <c r="K678">
        <f t="shared" ref="K678" si="15">SUM(D678:D690)/I678</f>
        <v>105</v>
      </c>
    </row>
    <row r="679" spans="1:11" x14ac:dyDescent="0.25">
      <c r="A679" t="s">
        <v>4</v>
      </c>
      <c r="B679">
        <v>22168340.646820601</v>
      </c>
      <c r="G679">
        <v>6</v>
      </c>
      <c r="H679">
        <f>SUM(B739,B743,B747,B751)/I679</f>
        <v>21808962.15292665</v>
      </c>
      <c r="I679">
        <v>4</v>
      </c>
      <c r="J679" s="2">
        <f>SUM(B756,B760,B764, B768)/I679</f>
        <v>5.9992344368103502E-2</v>
      </c>
      <c r="K679">
        <f>SUM(D754:D767)/I679</f>
        <v>115</v>
      </c>
    </row>
    <row r="680" spans="1:11" x14ac:dyDescent="0.25">
      <c r="A680" t="s">
        <v>31</v>
      </c>
      <c r="B680">
        <v>3.8607609250808399</v>
      </c>
    </row>
    <row r="681" spans="1:11" x14ac:dyDescent="0.25">
      <c r="A681">
        <v>1.3</v>
      </c>
      <c r="B681" t="s">
        <v>23</v>
      </c>
      <c r="C681" t="s">
        <v>42</v>
      </c>
      <c r="D681" t="s">
        <v>25</v>
      </c>
    </row>
    <row r="682" spans="1:11" x14ac:dyDescent="0.25">
      <c r="A682" t="s">
        <v>3</v>
      </c>
      <c r="B682">
        <v>22943983.327271599</v>
      </c>
      <c r="C682" t="s">
        <v>30</v>
      </c>
      <c r="D682">
        <v>121</v>
      </c>
    </row>
    <row r="683" spans="1:11" x14ac:dyDescent="0.25">
      <c r="A683" t="s">
        <v>4</v>
      </c>
      <c r="B683">
        <v>21769829.610768199</v>
      </c>
    </row>
    <row r="684" spans="1:11" x14ac:dyDescent="0.25">
      <c r="A684" t="s">
        <v>31</v>
      </c>
      <c r="B684">
        <v>5.1174798192418596</v>
      </c>
    </row>
    <row r="685" spans="1:11" x14ac:dyDescent="0.25">
      <c r="A685">
        <v>1.4</v>
      </c>
      <c r="B685" t="s">
        <v>23</v>
      </c>
      <c r="C685" t="s">
        <v>42</v>
      </c>
      <c r="D685" t="s">
        <v>25</v>
      </c>
    </row>
    <row r="686" spans="1:11" x14ac:dyDescent="0.25">
      <c r="A686" t="s">
        <v>3</v>
      </c>
      <c r="B686">
        <v>22498526.994561199</v>
      </c>
      <c r="C686" t="s">
        <v>30</v>
      </c>
      <c r="D686">
        <v>119</v>
      </c>
    </row>
    <row r="687" spans="1:11" x14ac:dyDescent="0.25">
      <c r="A687" t="s">
        <v>4</v>
      </c>
      <c r="B687">
        <v>22074992.58109</v>
      </c>
    </row>
    <row r="688" spans="1:11" x14ac:dyDescent="0.25">
      <c r="A688" t="s">
        <v>31</v>
      </c>
      <c r="B688">
        <v>1.8824984123342099</v>
      </c>
    </row>
    <row r="689" spans="1:4" x14ac:dyDescent="0.25">
      <c r="A689">
        <v>2.1</v>
      </c>
      <c r="B689" t="s">
        <v>23</v>
      </c>
      <c r="C689" t="s">
        <v>42</v>
      </c>
      <c r="D689" t="s">
        <v>25</v>
      </c>
    </row>
    <row r="690" spans="1:4" x14ac:dyDescent="0.25">
      <c r="A690" t="s">
        <v>3</v>
      </c>
      <c r="B690">
        <v>22770407.539815702</v>
      </c>
      <c r="C690" t="s">
        <v>30</v>
      </c>
      <c r="D690">
        <v>61</v>
      </c>
    </row>
    <row r="691" spans="1:4" x14ac:dyDescent="0.25">
      <c r="A691" t="s">
        <v>4</v>
      </c>
      <c r="B691">
        <v>21796506.196387701</v>
      </c>
    </row>
    <row r="692" spans="1:4" x14ac:dyDescent="0.25">
      <c r="A692" t="s">
        <v>31</v>
      </c>
      <c r="B692">
        <v>4.2770483651864</v>
      </c>
    </row>
    <row r="693" spans="1:4" x14ac:dyDescent="0.25">
      <c r="A693">
        <v>2.2000000000000002</v>
      </c>
      <c r="B693" t="s">
        <v>23</v>
      </c>
      <c r="C693" t="s">
        <v>42</v>
      </c>
      <c r="D693" t="s">
        <v>25</v>
      </c>
    </row>
    <row r="694" spans="1:4" x14ac:dyDescent="0.25">
      <c r="A694" t="s">
        <v>3</v>
      </c>
      <c r="B694">
        <v>22916258.929532699</v>
      </c>
      <c r="C694" t="s">
        <v>30</v>
      </c>
      <c r="D694">
        <v>60</v>
      </c>
    </row>
    <row r="695" spans="1:4" x14ac:dyDescent="0.25">
      <c r="A695" t="s">
        <v>4</v>
      </c>
      <c r="B695">
        <v>21849130.018977702</v>
      </c>
    </row>
    <row r="696" spans="1:4" x14ac:dyDescent="0.25">
      <c r="A696" t="s">
        <v>31</v>
      </c>
      <c r="B696">
        <v>4.6566453705920496</v>
      </c>
    </row>
    <row r="697" spans="1:4" x14ac:dyDescent="0.25">
      <c r="A697">
        <v>2.2999999999999998</v>
      </c>
      <c r="B697" t="s">
        <v>23</v>
      </c>
      <c r="C697" t="s">
        <v>42</v>
      </c>
      <c r="D697" t="s">
        <v>25</v>
      </c>
    </row>
    <row r="698" spans="1:4" x14ac:dyDescent="0.25">
      <c r="A698" t="s">
        <v>3</v>
      </c>
      <c r="B698">
        <v>22051638.722303201</v>
      </c>
      <c r="C698" t="s">
        <v>30</v>
      </c>
      <c r="D698">
        <v>62</v>
      </c>
    </row>
    <row r="699" spans="1:4" x14ac:dyDescent="0.25">
      <c r="A699" t="s">
        <v>4</v>
      </c>
      <c r="B699">
        <v>22051638.722303201</v>
      </c>
    </row>
    <row r="700" spans="1:4" x14ac:dyDescent="0.25">
      <c r="A700" t="s">
        <v>31</v>
      </c>
      <c r="B700">
        <v>0</v>
      </c>
    </row>
    <row r="701" spans="1:4" x14ac:dyDescent="0.25">
      <c r="A701">
        <v>2.4</v>
      </c>
      <c r="B701" t="s">
        <v>23</v>
      </c>
      <c r="C701" t="s">
        <v>42</v>
      </c>
      <c r="D701" t="s">
        <v>25</v>
      </c>
    </row>
    <row r="702" spans="1:4" x14ac:dyDescent="0.25">
      <c r="A702" t="s">
        <v>3</v>
      </c>
      <c r="B702">
        <v>23349528.432815801</v>
      </c>
      <c r="C702" t="s">
        <v>30</v>
      </c>
      <c r="D702">
        <v>63</v>
      </c>
    </row>
    <row r="703" spans="1:4" x14ac:dyDescent="0.25">
      <c r="A703" t="s">
        <v>4</v>
      </c>
      <c r="B703">
        <v>21601472.383418199</v>
      </c>
    </row>
    <row r="704" spans="1:4" x14ac:dyDescent="0.25">
      <c r="A704" t="s">
        <v>31</v>
      </c>
      <c r="B704">
        <v>7.4864726044782</v>
      </c>
    </row>
    <row r="705" spans="1:4" x14ac:dyDescent="0.25">
      <c r="A705">
        <v>3.1</v>
      </c>
      <c r="B705" t="s">
        <v>23</v>
      </c>
      <c r="C705" t="s">
        <v>42</v>
      </c>
      <c r="D705" t="s">
        <v>25</v>
      </c>
    </row>
    <row r="706" spans="1:4" x14ac:dyDescent="0.25">
      <c r="A706" t="s">
        <v>3</v>
      </c>
      <c r="B706">
        <v>22984325.219150599</v>
      </c>
      <c r="C706" t="s">
        <v>30</v>
      </c>
      <c r="D706">
        <v>119</v>
      </c>
    </row>
    <row r="707" spans="1:4" x14ac:dyDescent="0.25">
      <c r="A707" t="s">
        <v>4</v>
      </c>
      <c r="B707">
        <v>22285984.215781901</v>
      </c>
    </row>
    <row r="708" spans="1:4" x14ac:dyDescent="0.25">
      <c r="A708" t="s">
        <v>31</v>
      </c>
      <c r="B708">
        <v>3.0383358950506398</v>
      </c>
    </row>
    <row r="709" spans="1:4" x14ac:dyDescent="0.25">
      <c r="A709">
        <v>3.2</v>
      </c>
      <c r="B709" t="s">
        <v>23</v>
      </c>
      <c r="C709" t="s">
        <v>42</v>
      </c>
      <c r="D709" t="s">
        <v>25</v>
      </c>
    </row>
    <row r="710" spans="1:4" x14ac:dyDescent="0.25">
      <c r="A710" t="s">
        <v>3</v>
      </c>
      <c r="B710">
        <v>22846823.153950501</v>
      </c>
      <c r="C710" t="s">
        <v>30</v>
      </c>
      <c r="D710">
        <v>123</v>
      </c>
    </row>
    <row r="711" spans="1:4" x14ac:dyDescent="0.25">
      <c r="A711" t="s">
        <v>4</v>
      </c>
      <c r="B711">
        <v>21780530.129729699</v>
      </c>
    </row>
    <row r="712" spans="1:4" x14ac:dyDescent="0.25">
      <c r="A712" t="s">
        <v>31</v>
      </c>
      <c r="B712">
        <v>4.66713913368043</v>
      </c>
    </row>
    <row r="713" spans="1:4" x14ac:dyDescent="0.25">
      <c r="A713">
        <v>3.3</v>
      </c>
      <c r="B713" t="s">
        <v>23</v>
      </c>
      <c r="C713" t="s">
        <v>42</v>
      </c>
      <c r="D713" t="s">
        <v>25</v>
      </c>
    </row>
    <row r="714" spans="1:4" x14ac:dyDescent="0.25">
      <c r="A714" t="s">
        <v>3</v>
      </c>
      <c r="B714">
        <v>22968958.567995299</v>
      </c>
      <c r="C714" t="s">
        <v>30</v>
      </c>
      <c r="D714">
        <v>125</v>
      </c>
    </row>
    <row r="715" spans="1:4" x14ac:dyDescent="0.25">
      <c r="A715" t="s">
        <v>4</v>
      </c>
      <c r="B715">
        <v>21661121.229172301</v>
      </c>
    </row>
    <row r="716" spans="1:4" x14ac:dyDescent="0.25">
      <c r="A716" t="s">
        <v>31</v>
      </c>
      <c r="B716">
        <v>5.6939339890026197</v>
      </c>
    </row>
    <row r="717" spans="1:4" x14ac:dyDescent="0.25">
      <c r="A717">
        <v>3.4</v>
      </c>
      <c r="B717" t="s">
        <v>23</v>
      </c>
      <c r="C717" t="s">
        <v>42</v>
      </c>
      <c r="D717" t="s">
        <v>25</v>
      </c>
    </row>
    <row r="718" spans="1:4" x14ac:dyDescent="0.25">
      <c r="A718" t="s">
        <v>3</v>
      </c>
      <c r="B718">
        <v>22301629.741277099</v>
      </c>
      <c r="C718" t="s">
        <v>30</v>
      </c>
      <c r="D718">
        <v>124</v>
      </c>
    </row>
    <row r="719" spans="1:4" x14ac:dyDescent="0.25">
      <c r="A719" t="s">
        <v>4</v>
      </c>
      <c r="B719">
        <v>21952584.904454399</v>
      </c>
    </row>
    <row r="720" spans="1:4" x14ac:dyDescent="0.25">
      <c r="A720" t="s">
        <v>31</v>
      </c>
      <c r="B720">
        <v>1.5651091013166001</v>
      </c>
    </row>
    <row r="721" spans="1:4" x14ac:dyDescent="0.25">
      <c r="A721">
        <v>4.0999999999999996</v>
      </c>
      <c r="B721" t="s">
        <v>23</v>
      </c>
      <c r="C721" t="s">
        <v>42</v>
      </c>
      <c r="D721" t="s">
        <v>25</v>
      </c>
    </row>
    <row r="722" spans="1:4" x14ac:dyDescent="0.25">
      <c r="A722" t="s">
        <v>3</v>
      </c>
      <c r="B722">
        <v>23161741.113531601</v>
      </c>
      <c r="C722" t="s">
        <v>30</v>
      </c>
      <c r="D722">
        <v>70</v>
      </c>
    </row>
    <row r="723" spans="1:4" x14ac:dyDescent="0.25">
      <c r="A723" t="s">
        <v>4</v>
      </c>
      <c r="B723">
        <v>22287483.0786516</v>
      </c>
    </row>
    <row r="724" spans="1:4" x14ac:dyDescent="0.25">
      <c r="A724" t="s">
        <v>31</v>
      </c>
      <c r="B724">
        <v>3.7745782175643701</v>
      </c>
    </row>
    <row r="725" spans="1:4" x14ac:dyDescent="0.25">
      <c r="A725">
        <v>4.2</v>
      </c>
      <c r="B725" t="s">
        <v>23</v>
      </c>
      <c r="C725" t="s">
        <v>42</v>
      </c>
      <c r="D725" t="s">
        <v>25</v>
      </c>
    </row>
    <row r="726" spans="1:4" x14ac:dyDescent="0.25">
      <c r="A726" t="s">
        <v>3</v>
      </c>
      <c r="B726">
        <v>22588505.3433141</v>
      </c>
      <c r="C726" t="s">
        <v>30</v>
      </c>
      <c r="D726">
        <v>70</v>
      </c>
    </row>
    <row r="727" spans="1:4" x14ac:dyDescent="0.25">
      <c r="A727" t="s">
        <v>4</v>
      </c>
      <c r="B727">
        <v>21912822.818582602</v>
      </c>
    </row>
    <row r="728" spans="1:4" x14ac:dyDescent="0.25">
      <c r="A728" t="s">
        <v>31</v>
      </c>
      <c r="B728">
        <v>2.99126708235955</v>
      </c>
    </row>
    <row r="729" spans="1:4" x14ac:dyDescent="0.25">
      <c r="A729">
        <v>4.3</v>
      </c>
      <c r="B729" t="s">
        <v>23</v>
      </c>
      <c r="C729" t="s">
        <v>42</v>
      </c>
      <c r="D729" t="s">
        <v>25</v>
      </c>
    </row>
    <row r="730" spans="1:4" x14ac:dyDescent="0.25">
      <c r="A730" t="s">
        <v>3</v>
      </c>
      <c r="B730">
        <v>22618250.615265701</v>
      </c>
      <c r="C730" t="s">
        <v>30</v>
      </c>
      <c r="D730">
        <v>68</v>
      </c>
    </row>
    <row r="731" spans="1:4" x14ac:dyDescent="0.25">
      <c r="A731" t="s">
        <v>4</v>
      </c>
      <c r="B731">
        <v>21698298.6984226</v>
      </c>
    </row>
    <row r="732" spans="1:4" x14ac:dyDescent="0.25">
      <c r="A732" t="s">
        <v>31</v>
      </c>
      <c r="B732">
        <v>4.0672991580618501</v>
      </c>
    </row>
    <row r="733" spans="1:4" x14ac:dyDescent="0.25">
      <c r="A733">
        <v>4.4000000000000004</v>
      </c>
      <c r="B733" t="s">
        <v>23</v>
      </c>
      <c r="C733" t="s">
        <v>42</v>
      </c>
      <c r="D733" t="s">
        <v>25</v>
      </c>
    </row>
    <row r="734" spans="1:4" x14ac:dyDescent="0.25">
      <c r="A734" t="s">
        <v>3</v>
      </c>
      <c r="B734">
        <v>23023694.568510201</v>
      </c>
      <c r="C734" t="s">
        <v>30</v>
      </c>
      <c r="D734">
        <v>69</v>
      </c>
    </row>
    <row r="735" spans="1:4" x14ac:dyDescent="0.25">
      <c r="A735" t="s">
        <v>4</v>
      </c>
      <c r="B735">
        <v>22002259.882642802</v>
      </c>
    </row>
    <row r="736" spans="1:4" x14ac:dyDescent="0.25">
      <c r="A736" t="s">
        <v>31</v>
      </c>
      <c r="B736">
        <v>4.4364499486733502</v>
      </c>
    </row>
    <row r="737" spans="1:4" x14ac:dyDescent="0.25">
      <c r="A737">
        <v>5.0999999999999996</v>
      </c>
      <c r="B737" t="s">
        <v>23</v>
      </c>
      <c r="C737" t="s">
        <v>42</v>
      </c>
      <c r="D737" t="s">
        <v>25</v>
      </c>
    </row>
    <row r="738" spans="1:4" x14ac:dyDescent="0.25">
      <c r="A738" t="s">
        <v>3</v>
      </c>
      <c r="B738">
        <v>23142263.700931702</v>
      </c>
      <c r="C738" t="s">
        <v>30</v>
      </c>
      <c r="D738">
        <v>69</v>
      </c>
    </row>
    <row r="739" spans="1:4" x14ac:dyDescent="0.25">
      <c r="A739" t="s">
        <v>4</v>
      </c>
      <c r="B739">
        <v>21814138.879313901</v>
      </c>
    </row>
    <row r="740" spans="1:4" x14ac:dyDescent="0.25">
      <c r="A740" t="s">
        <v>31</v>
      </c>
      <c r="B740">
        <v>5.7389581191417296</v>
      </c>
    </row>
    <row r="741" spans="1:4" x14ac:dyDescent="0.25">
      <c r="A741">
        <v>5.2</v>
      </c>
      <c r="B741" t="s">
        <v>23</v>
      </c>
      <c r="C741" t="s">
        <v>42</v>
      </c>
      <c r="D741" t="s">
        <v>25</v>
      </c>
    </row>
    <row r="742" spans="1:4" x14ac:dyDescent="0.25">
      <c r="A742" t="s">
        <v>3</v>
      </c>
      <c r="B742">
        <v>22743497.816123798</v>
      </c>
      <c r="C742" t="s">
        <v>30</v>
      </c>
      <c r="D742">
        <v>63</v>
      </c>
    </row>
    <row r="743" spans="1:4" x14ac:dyDescent="0.25">
      <c r="A743" t="s">
        <v>4</v>
      </c>
      <c r="B743">
        <v>21924728.656643901</v>
      </c>
    </row>
    <row r="744" spans="1:4" x14ac:dyDescent="0.25">
      <c r="A744" t="s">
        <v>31</v>
      </c>
      <c r="B744">
        <v>3.6000142374733799</v>
      </c>
    </row>
    <row r="745" spans="1:4" x14ac:dyDescent="0.25">
      <c r="A745">
        <v>5.3</v>
      </c>
      <c r="B745" t="s">
        <v>23</v>
      </c>
      <c r="C745" t="s">
        <v>42</v>
      </c>
      <c r="D745" t="s">
        <v>25</v>
      </c>
    </row>
    <row r="746" spans="1:4" x14ac:dyDescent="0.25">
      <c r="A746" t="s">
        <v>3</v>
      </c>
      <c r="B746">
        <v>23222402.6087717</v>
      </c>
      <c r="C746" t="s">
        <v>30</v>
      </c>
      <c r="D746">
        <v>66</v>
      </c>
    </row>
    <row r="747" spans="1:4" x14ac:dyDescent="0.25">
      <c r="A747" t="s">
        <v>4</v>
      </c>
      <c r="B747">
        <v>21499998.780313101</v>
      </c>
    </row>
    <row r="748" spans="1:4" x14ac:dyDescent="0.25">
      <c r="A748" t="s">
        <v>31</v>
      </c>
      <c r="B748">
        <v>7.4169923649848402</v>
      </c>
    </row>
    <row r="749" spans="1:4" x14ac:dyDescent="0.25">
      <c r="A749">
        <v>5.4</v>
      </c>
      <c r="B749" t="s">
        <v>23</v>
      </c>
      <c r="C749" t="s">
        <v>42</v>
      </c>
      <c r="D749" t="s">
        <v>25</v>
      </c>
    </row>
    <row r="750" spans="1:4" x14ac:dyDescent="0.25">
      <c r="A750" t="s">
        <v>3</v>
      </c>
      <c r="B750">
        <v>22414692.071281701</v>
      </c>
      <c r="C750" t="s">
        <v>30</v>
      </c>
      <c r="D750">
        <v>61</v>
      </c>
    </row>
    <row r="751" spans="1:4" x14ac:dyDescent="0.25">
      <c r="A751" t="s">
        <v>4</v>
      </c>
      <c r="B751">
        <v>21996982.295435701</v>
      </c>
    </row>
    <row r="752" spans="1:4" x14ac:dyDescent="0.25">
      <c r="A752" t="s">
        <v>31</v>
      </c>
      <c r="B752">
        <v>1.86355348767497</v>
      </c>
    </row>
    <row r="753" spans="1:4" x14ac:dyDescent="0.25">
      <c r="A753">
        <v>6.1</v>
      </c>
      <c r="B753" t="s">
        <v>23</v>
      </c>
      <c r="C753" t="s">
        <v>42</v>
      </c>
      <c r="D753" t="s">
        <v>25</v>
      </c>
    </row>
    <row r="754" spans="1:4" x14ac:dyDescent="0.25">
      <c r="A754" t="s">
        <v>3</v>
      </c>
      <c r="B754">
        <v>23075369.9695765</v>
      </c>
      <c r="C754" t="s">
        <v>30</v>
      </c>
      <c r="D754">
        <v>112</v>
      </c>
    </row>
    <row r="755" spans="1:4" x14ac:dyDescent="0.25">
      <c r="A755" t="s">
        <v>4</v>
      </c>
      <c r="B755">
        <v>23075369.9695765</v>
      </c>
    </row>
    <row r="756" spans="1:4" x14ac:dyDescent="0.25">
      <c r="A756" t="s">
        <v>31</v>
      </c>
      <c r="B756">
        <v>0</v>
      </c>
    </row>
    <row r="757" spans="1:4" x14ac:dyDescent="0.25">
      <c r="A757">
        <v>6.2</v>
      </c>
      <c r="B757" t="s">
        <v>23</v>
      </c>
      <c r="C757" t="s">
        <v>42</v>
      </c>
      <c r="D757" t="s">
        <v>25</v>
      </c>
    </row>
    <row r="758" spans="1:4" x14ac:dyDescent="0.25">
      <c r="A758" t="s">
        <v>3</v>
      </c>
      <c r="B758">
        <v>22629219.663984802</v>
      </c>
      <c r="C758" t="s">
        <v>30</v>
      </c>
      <c r="D758">
        <v>123</v>
      </c>
    </row>
    <row r="759" spans="1:4" x14ac:dyDescent="0.25">
      <c r="A759" t="s">
        <v>4</v>
      </c>
      <c r="B759">
        <v>22629219.663984802</v>
      </c>
    </row>
    <row r="760" spans="1:4" x14ac:dyDescent="0.25">
      <c r="A760" t="s">
        <v>31</v>
      </c>
      <c r="B760">
        <v>0</v>
      </c>
    </row>
    <row r="761" spans="1:4" x14ac:dyDescent="0.25">
      <c r="A761">
        <v>6.3</v>
      </c>
      <c r="B761" t="s">
        <v>23</v>
      </c>
      <c r="C761" t="s">
        <v>42</v>
      </c>
      <c r="D761" t="s">
        <v>25</v>
      </c>
    </row>
    <row r="762" spans="1:4" x14ac:dyDescent="0.25">
      <c r="A762" t="s">
        <v>3</v>
      </c>
      <c r="B762">
        <v>22868432.1052153</v>
      </c>
      <c r="C762" t="s">
        <v>30</v>
      </c>
      <c r="D762">
        <v>114</v>
      </c>
    </row>
    <row r="763" spans="1:4" x14ac:dyDescent="0.25">
      <c r="A763" t="s">
        <v>4</v>
      </c>
      <c r="B763">
        <v>22813554.871054702</v>
      </c>
    </row>
    <row r="764" spans="1:4" x14ac:dyDescent="0.25">
      <c r="A764" t="s">
        <v>31</v>
      </c>
      <c r="B764">
        <v>0.23996937747241401</v>
      </c>
    </row>
    <row r="765" spans="1:4" x14ac:dyDescent="0.25">
      <c r="A765">
        <v>6.4</v>
      </c>
      <c r="B765" t="s">
        <v>23</v>
      </c>
      <c r="C765" t="s">
        <v>42</v>
      </c>
      <c r="D765" t="s">
        <v>25</v>
      </c>
    </row>
    <row r="766" spans="1:4" x14ac:dyDescent="0.25">
      <c r="A766" t="s">
        <v>3</v>
      </c>
      <c r="B766">
        <v>22605085.458568498</v>
      </c>
      <c r="C766" t="s">
        <v>30</v>
      </c>
      <c r="D766">
        <v>111</v>
      </c>
    </row>
    <row r="767" spans="1:4" x14ac:dyDescent="0.25">
      <c r="A767" t="s">
        <v>4</v>
      </c>
      <c r="B767">
        <v>22605085.458568498</v>
      </c>
    </row>
    <row r="768" spans="1:4" x14ac:dyDescent="0.25">
      <c r="A768" t="s">
        <v>31</v>
      </c>
      <c r="B768">
        <v>0</v>
      </c>
    </row>
    <row r="769" spans="1:11" x14ac:dyDescent="0.25">
      <c r="A769">
        <v>1.1000000000000001</v>
      </c>
      <c r="B769" t="s">
        <v>23</v>
      </c>
      <c r="C769" t="s">
        <v>42</v>
      </c>
      <c r="D769" t="s">
        <v>33</v>
      </c>
      <c r="G769" t="s">
        <v>0</v>
      </c>
      <c r="H769" t="s">
        <v>26</v>
      </c>
      <c r="I769" t="s">
        <v>27</v>
      </c>
      <c r="J769" s="2" t="s">
        <v>28</v>
      </c>
      <c r="K769" t="s">
        <v>29</v>
      </c>
    </row>
    <row r="770" spans="1:11" x14ac:dyDescent="0.25">
      <c r="A770" t="s">
        <v>3</v>
      </c>
      <c r="B770">
        <v>22506182.094032399</v>
      </c>
      <c r="C770" t="s">
        <v>30</v>
      </c>
      <c r="D770">
        <v>113</v>
      </c>
      <c r="G770">
        <v>1</v>
      </c>
      <c r="H770">
        <f>SUM(B771,B775,B779,B783)/I770</f>
        <v>21674730.3623657</v>
      </c>
      <c r="I770">
        <v>4</v>
      </c>
      <c r="J770" s="2">
        <f>SUM(B772,B776,B780,B784)/I770</f>
        <v>4.351407263619782</v>
      </c>
      <c r="K770">
        <f>SUM(D770:D782)/I770</f>
        <v>117.75</v>
      </c>
    </row>
    <row r="771" spans="1:11" x14ac:dyDescent="0.25">
      <c r="A771" t="s">
        <v>4</v>
      </c>
      <c r="B771">
        <v>21819929.2432121</v>
      </c>
      <c r="G771">
        <v>2</v>
      </c>
      <c r="H771">
        <f>SUM(B787,B791,B795,B799)/I771</f>
        <v>21461362.675866902</v>
      </c>
      <c r="I771">
        <v>4</v>
      </c>
      <c r="J771" s="2">
        <f>SUM(B788,B792,B796,B800)/I771</f>
        <v>6.1153443893693655</v>
      </c>
      <c r="K771">
        <f>SUM(D786:D798)/I771</f>
        <v>65</v>
      </c>
    </row>
    <row r="772" spans="1:11" x14ac:dyDescent="0.25">
      <c r="A772" t="s">
        <v>31</v>
      </c>
      <c r="B772">
        <v>3.0491748798309901</v>
      </c>
      <c r="G772">
        <v>3</v>
      </c>
      <c r="H772">
        <f>SUM(B803,B807,B811,B815)/I772</f>
        <v>21809067.932070576</v>
      </c>
      <c r="I772">
        <v>4</v>
      </c>
      <c r="J772" s="2">
        <f>SUM(B804,B808,B812,B816)/I772</f>
        <v>4.11613417037589</v>
      </c>
      <c r="K772">
        <f>SUM(D802:D814)/I772</f>
        <v>123.25</v>
      </c>
    </row>
    <row r="773" spans="1:11" x14ac:dyDescent="0.25">
      <c r="A773">
        <v>1.2</v>
      </c>
      <c r="B773" t="s">
        <v>23</v>
      </c>
      <c r="C773" t="s">
        <v>42</v>
      </c>
      <c r="D773" t="s">
        <v>33</v>
      </c>
      <c r="G773">
        <v>4</v>
      </c>
      <c r="H773">
        <f>SUM(B819,B823,B827,B831)/I773</f>
        <v>21480570.863440774</v>
      </c>
      <c r="I773">
        <v>4</v>
      </c>
      <c r="J773" s="2">
        <f>SUM(B820,B824,B828, B832)/I773</f>
        <v>6.4400962836766773</v>
      </c>
      <c r="K773">
        <f>SUM(D818:D830)/I773</f>
        <v>69.25</v>
      </c>
    </row>
    <row r="774" spans="1:11" x14ac:dyDescent="0.25">
      <c r="A774" t="s">
        <v>3</v>
      </c>
      <c r="B774">
        <v>23501002.874168701</v>
      </c>
      <c r="C774" t="s">
        <v>30</v>
      </c>
      <c r="D774">
        <v>118</v>
      </c>
      <c r="G774">
        <v>5</v>
      </c>
      <c r="H774">
        <f t="shared" ref="H774" si="16">SUM(B775,B779,B783,B787)/I774</f>
        <v>21518899.699583925</v>
      </c>
      <c r="I774">
        <v>4</v>
      </c>
      <c r="J774" s="2">
        <f>SUM(B836,B840,B844,B848)/I774</f>
        <v>4.8426636783616148</v>
      </c>
      <c r="K774">
        <f t="shared" ref="K774" si="17">SUM(D774:D786)/I774</f>
        <v>106.25</v>
      </c>
    </row>
    <row r="775" spans="1:11" x14ac:dyDescent="0.25">
      <c r="A775" t="s">
        <v>4</v>
      </c>
      <c r="B775">
        <v>21817833.638262201</v>
      </c>
      <c r="G775">
        <v>6</v>
      </c>
      <c r="H775">
        <f>SUM(B835,B839,B843,B847)/I775</f>
        <v>21742323.581175577</v>
      </c>
      <c r="I775">
        <v>4</v>
      </c>
      <c r="J775" s="2">
        <f>SUM(B852,B856,B860, B864)/I775</f>
        <v>0.56614226137366996</v>
      </c>
      <c r="K775">
        <f>SUM(D850:D863)/I775</f>
        <v>125.75</v>
      </c>
    </row>
    <row r="776" spans="1:11" x14ac:dyDescent="0.25">
      <c r="A776" t="s">
        <v>31</v>
      </c>
      <c r="B776">
        <v>7.1621166335694397</v>
      </c>
    </row>
    <row r="777" spans="1:11" x14ac:dyDescent="0.25">
      <c r="A777">
        <v>1.3</v>
      </c>
      <c r="B777" t="s">
        <v>23</v>
      </c>
      <c r="C777" t="s">
        <v>42</v>
      </c>
      <c r="D777" t="s">
        <v>33</v>
      </c>
    </row>
    <row r="778" spans="1:11" x14ac:dyDescent="0.25">
      <c r="A778" t="s">
        <v>3</v>
      </c>
      <c r="B778">
        <v>21777307.1339912</v>
      </c>
      <c r="C778" t="s">
        <v>30</v>
      </c>
      <c r="D778">
        <v>124</v>
      </c>
    </row>
    <row r="779" spans="1:11" x14ac:dyDescent="0.25">
      <c r="A779" t="s">
        <v>4</v>
      </c>
      <c r="B779">
        <v>21518416.205719199</v>
      </c>
    </row>
    <row r="780" spans="1:11" x14ac:dyDescent="0.25">
      <c r="A780" t="s">
        <v>31</v>
      </c>
      <c r="B780">
        <v>1.1888105663347699</v>
      </c>
    </row>
    <row r="781" spans="1:11" x14ac:dyDescent="0.25">
      <c r="A781">
        <v>1.4</v>
      </c>
      <c r="B781" t="s">
        <v>23</v>
      </c>
      <c r="C781" t="s">
        <v>42</v>
      </c>
      <c r="D781" t="s">
        <v>33</v>
      </c>
    </row>
    <row r="782" spans="1:11" x14ac:dyDescent="0.25">
      <c r="A782" t="s">
        <v>3</v>
      </c>
      <c r="B782">
        <v>22919158.615295202</v>
      </c>
      <c r="C782" t="s">
        <v>30</v>
      </c>
      <c r="D782">
        <v>116</v>
      </c>
    </row>
    <row r="783" spans="1:11" x14ac:dyDescent="0.25">
      <c r="A783" t="s">
        <v>4</v>
      </c>
      <c r="B783">
        <v>21542742.362269301</v>
      </c>
    </row>
    <row r="784" spans="1:11" x14ac:dyDescent="0.25">
      <c r="A784" t="s">
        <v>31</v>
      </c>
      <c r="B784">
        <v>6.0055269747439297</v>
      </c>
    </row>
    <row r="785" spans="1:4" x14ac:dyDescent="0.25">
      <c r="A785">
        <v>2.1</v>
      </c>
      <c r="B785" t="s">
        <v>23</v>
      </c>
      <c r="C785" t="s">
        <v>42</v>
      </c>
      <c r="D785" t="s">
        <v>33</v>
      </c>
    </row>
    <row r="786" spans="1:4" x14ac:dyDescent="0.25">
      <c r="A786" t="s">
        <v>3</v>
      </c>
      <c r="B786">
        <v>22866316.837182499</v>
      </c>
      <c r="C786" t="s">
        <v>30</v>
      </c>
      <c r="D786">
        <v>67</v>
      </c>
    </row>
    <row r="787" spans="1:4" x14ac:dyDescent="0.25">
      <c r="A787" t="s">
        <v>4</v>
      </c>
      <c r="B787">
        <v>21196606.592085</v>
      </c>
    </row>
    <row r="788" spans="1:4" x14ac:dyDescent="0.25">
      <c r="A788" t="s">
        <v>31</v>
      </c>
      <c r="B788">
        <v>7.3020515590091497</v>
      </c>
    </row>
    <row r="789" spans="1:4" x14ac:dyDescent="0.25">
      <c r="A789">
        <v>2.2000000000000002</v>
      </c>
      <c r="B789" t="s">
        <v>23</v>
      </c>
      <c r="C789" t="s">
        <v>42</v>
      </c>
      <c r="D789" t="s">
        <v>33</v>
      </c>
    </row>
    <row r="790" spans="1:4" x14ac:dyDescent="0.25">
      <c r="A790" t="s">
        <v>3</v>
      </c>
      <c r="B790">
        <v>22476822.9389803</v>
      </c>
      <c r="C790" t="s">
        <v>30</v>
      </c>
      <c r="D790">
        <v>64</v>
      </c>
    </row>
    <row r="791" spans="1:4" x14ac:dyDescent="0.25">
      <c r="A791" t="s">
        <v>4</v>
      </c>
      <c r="B791">
        <v>21315556.757466599</v>
      </c>
    </row>
    <row r="792" spans="1:4" x14ac:dyDescent="0.25">
      <c r="A792" t="s">
        <v>31</v>
      </c>
      <c r="B792">
        <v>5.1665050023586803</v>
      </c>
    </row>
    <row r="793" spans="1:4" x14ac:dyDescent="0.25">
      <c r="A793">
        <v>2.2999999999999998</v>
      </c>
      <c r="B793" t="s">
        <v>23</v>
      </c>
      <c r="C793" t="s">
        <v>42</v>
      </c>
      <c r="D793" t="s">
        <v>33</v>
      </c>
    </row>
    <row r="794" spans="1:4" x14ac:dyDescent="0.25">
      <c r="A794" t="s">
        <v>3</v>
      </c>
      <c r="B794">
        <v>22742736.317611501</v>
      </c>
      <c r="C794" t="s">
        <v>30</v>
      </c>
      <c r="D794">
        <v>64</v>
      </c>
    </row>
    <row r="795" spans="1:4" x14ac:dyDescent="0.25">
      <c r="A795" t="s">
        <v>4</v>
      </c>
      <c r="B795">
        <v>21494280.687544301</v>
      </c>
    </row>
    <row r="796" spans="1:4" x14ac:dyDescent="0.25">
      <c r="A796" t="s">
        <v>31</v>
      </c>
      <c r="B796">
        <v>5.4894697481957904</v>
      </c>
    </row>
    <row r="797" spans="1:4" x14ac:dyDescent="0.25">
      <c r="A797">
        <v>2.4</v>
      </c>
      <c r="B797" t="s">
        <v>23</v>
      </c>
      <c r="C797" t="s">
        <v>42</v>
      </c>
      <c r="D797" t="s">
        <v>33</v>
      </c>
    </row>
    <row r="798" spans="1:4" x14ac:dyDescent="0.25">
      <c r="A798" t="s">
        <v>3</v>
      </c>
      <c r="B798">
        <v>23358063.586085901</v>
      </c>
      <c r="C798" t="s">
        <v>30</v>
      </c>
      <c r="D798">
        <v>65</v>
      </c>
    </row>
    <row r="799" spans="1:4" x14ac:dyDescent="0.25">
      <c r="A799" t="s">
        <v>4</v>
      </c>
      <c r="B799">
        <v>21839006.666371699</v>
      </c>
    </row>
    <row r="800" spans="1:4" x14ac:dyDescent="0.25">
      <c r="A800" t="s">
        <v>31</v>
      </c>
      <c r="B800">
        <v>6.50335124791384</v>
      </c>
    </row>
    <row r="801" spans="1:4" x14ac:dyDescent="0.25">
      <c r="A801">
        <v>3.1</v>
      </c>
      <c r="B801" t="s">
        <v>23</v>
      </c>
      <c r="C801" t="s">
        <v>42</v>
      </c>
      <c r="D801" t="s">
        <v>33</v>
      </c>
    </row>
    <row r="802" spans="1:4" x14ac:dyDescent="0.25">
      <c r="A802" t="s">
        <v>3</v>
      </c>
      <c r="B802">
        <v>23072547.7657566</v>
      </c>
      <c r="C802" t="s">
        <v>30</v>
      </c>
      <c r="D802">
        <v>127</v>
      </c>
    </row>
    <row r="803" spans="1:4" x14ac:dyDescent="0.25">
      <c r="A803" t="s">
        <v>4</v>
      </c>
      <c r="B803">
        <v>21853365.9733219</v>
      </c>
    </row>
    <row r="804" spans="1:4" x14ac:dyDescent="0.25">
      <c r="A804" t="s">
        <v>31</v>
      </c>
      <c r="B804">
        <v>5.2841229534444203</v>
      </c>
    </row>
    <row r="805" spans="1:4" x14ac:dyDescent="0.25">
      <c r="A805">
        <v>3.2</v>
      </c>
      <c r="B805" t="s">
        <v>23</v>
      </c>
      <c r="C805" t="s">
        <v>42</v>
      </c>
      <c r="D805" t="s">
        <v>33</v>
      </c>
    </row>
    <row r="806" spans="1:4" x14ac:dyDescent="0.25">
      <c r="A806" t="s">
        <v>3</v>
      </c>
      <c r="B806">
        <v>23134387.232135899</v>
      </c>
      <c r="C806" t="s">
        <v>30</v>
      </c>
      <c r="D806">
        <v>123</v>
      </c>
    </row>
    <row r="807" spans="1:4" x14ac:dyDescent="0.25">
      <c r="A807" t="s">
        <v>4</v>
      </c>
      <c r="B807">
        <v>21783024.614623599</v>
      </c>
    </row>
    <row r="808" spans="1:4" x14ac:dyDescent="0.25">
      <c r="A808" t="s">
        <v>31</v>
      </c>
      <c r="B808">
        <v>5.8413590295365001</v>
      </c>
    </row>
    <row r="809" spans="1:4" x14ac:dyDescent="0.25">
      <c r="A809">
        <v>3.3</v>
      </c>
      <c r="B809" t="s">
        <v>23</v>
      </c>
      <c r="C809" t="s">
        <v>42</v>
      </c>
      <c r="D809" t="s">
        <v>33</v>
      </c>
    </row>
    <row r="810" spans="1:4" x14ac:dyDescent="0.25">
      <c r="A810" t="s">
        <v>3</v>
      </c>
      <c r="B810">
        <v>22174812.531911001</v>
      </c>
      <c r="C810" t="s">
        <v>30</v>
      </c>
      <c r="D810">
        <v>126</v>
      </c>
    </row>
    <row r="811" spans="1:4" x14ac:dyDescent="0.25">
      <c r="A811" t="s">
        <v>4</v>
      </c>
      <c r="B811">
        <v>21889763.3323307</v>
      </c>
    </row>
    <row r="812" spans="1:4" x14ac:dyDescent="0.25">
      <c r="A812" t="s">
        <v>31</v>
      </c>
      <c r="B812">
        <v>1.2854638530545299</v>
      </c>
    </row>
    <row r="813" spans="1:4" x14ac:dyDescent="0.25">
      <c r="A813">
        <v>3.4</v>
      </c>
      <c r="B813" t="s">
        <v>23</v>
      </c>
      <c r="C813" t="s">
        <v>42</v>
      </c>
      <c r="D813" t="s">
        <v>33</v>
      </c>
    </row>
    <row r="814" spans="1:4" x14ac:dyDescent="0.25">
      <c r="A814" t="s">
        <v>3</v>
      </c>
      <c r="B814">
        <v>22627337.489034802</v>
      </c>
      <c r="C814" t="s">
        <v>30</v>
      </c>
      <c r="D814">
        <v>117</v>
      </c>
    </row>
    <row r="815" spans="1:4" x14ac:dyDescent="0.25">
      <c r="A815" t="s">
        <v>4</v>
      </c>
      <c r="B815">
        <v>21710117.8080061</v>
      </c>
    </row>
    <row r="816" spans="1:4" x14ac:dyDescent="0.25">
      <c r="A816" t="s">
        <v>31</v>
      </c>
      <c r="B816">
        <v>4.0535908454681104</v>
      </c>
    </row>
    <row r="817" spans="1:4" x14ac:dyDescent="0.25">
      <c r="A817">
        <v>4.0999999999999996</v>
      </c>
      <c r="B817" t="s">
        <v>23</v>
      </c>
      <c r="C817" t="s">
        <v>42</v>
      </c>
      <c r="D817" t="s">
        <v>33</v>
      </c>
    </row>
    <row r="818" spans="1:4" x14ac:dyDescent="0.25">
      <c r="A818" t="s">
        <v>3</v>
      </c>
      <c r="B818">
        <v>23102863.811583102</v>
      </c>
      <c r="C818" t="s">
        <v>30</v>
      </c>
      <c r="D818">
        <v>68</v>
      </c>
    </row>
    <row r="819" spans="1:4" x14ac:dyDescent="0.25">
      <c r="A819" t="s">
        <v>4</v>
      </c>
      <c r="B819">
        <v>21404956.700954098</v>
      </c>
    </row>
    <row r="820" spans="1:4" x14ac:dyDescent="0.25">
      <c r="A820" t="s">
        <v>31</v>
      </c>
      <c r="B820">
        <v>7.3493361016905796</v>
      </c>
    </row>
    <row r="821" spans="1:4" x14ac:dyDescent="0.25">
      <c r="A821">
        <v>4.2</v>
      </c>
      <c r="B821" t="s">
        <v>23</v>
      </c>
      <c r="C821" t="s">
        <v>42</v>
      </c>
      <c r="D821" t="s">
        <v>33</v>
      </c>
    </row>
    <row r="822" spans="1:4" x14ac:dyDescent="0.25">
      <c r="A822" t="s">
        <v>3</v>
      </c>
      <c r="B822">
        <v>22745646.19314</v>
      </c>
      <c r="C822" t="s">
        <v>30</v>
      </c>
      <c r="D822">
        <v>68</v>
      </c>
    </row>
    <row r="823" spans="1:4" x14ac:dyDescent="0.25">
      <c r="A823" t="s">
        <v>4</v>
      </c>
      <c r="B823">
        <v>21395186.426728699</v>
      </c>
    </row>
    <row r="824" spans="1:4" x14ac:dyDescent="0.25">
      <c r="A824" t="s">
        <v>31</v>
      </c>
      <c r="B824">
        <v>5.9372231280843097</v>
      </c>
    </row>
    <row r="825" spans="1:4" x14ac:dyDescent="0.25">
      <c r="A825">
        <v>4.3</v>
      </c>
      <c r="B825" t="s">
        <v>23</v>
      </c>
      <c r="C825" t="s">
        <v>42</v>
      </c>
      <c r="D825" t="s">
        <v>33</v>
      </c>
    </row>
    <row r="826" spans="1:4" x14ac:dyDescent="0.25">
      <c r="A826" t="s">
        <v>3</v>
      </c>
      <c r="B826">
        <v>23083910.840828899</v>
      </c>
      <c r="C826" t="s">
        <v>30</v>
      </c>
      <c r="D826">
        <v>71</v>
      </c>
    </row>
    <row r="827" spans="1:4" x14ac:dyDescent="0.25">
      <c r="A827" t="s">
        <v>4</v>
      </c>
      <c r="B827">
        <v>21629451.484745599</v>
      </c>
    </row>
    <row r="828" spans="1:4" x14ac:dyDescent="0.25">
      <c r="A828" t="s">
        <v>31</v>
      </c>
      <c r="B828">
        <v>6.3007493232505301</v>
      </c>
    </row>
    <row r="829" spans="1:4" x14ac:dyDescent="0.25">
      <c r="A829">
        <v>4.4000000000000004</v>
      </c>
      <c r="B829" t="s">
        <v>23</v>
      </c>
      <c r="C829" t="s">
        <v>42</v>
      </c>
      <c r="D829" t="s">
        <v>33</v>
      </c>
    </row>
    <row r="830" spans="1:4" x14ac:dyDescent="0.25">
      <c r="A830" t="s">
        <v>3</v>
      </c>
      <c r="B830">
        <v>22906739.407314401</v>
      </c>
      <c r="C830" t="s">
        <v>30</v>
      </c>
      <c r="D830">
        <v>70</v>
      </c>
    </row>
    <row r="831" spans="1:4" x14ac:dyDescent="0.25">
      <c r="A831" t="s">
        <v>4</v>
      </c>
      <c r="B831">
        <v>21492688.841334701</v>
      </c>
    </row>
    <row r="832" spans="1:4" x14ac:dyDescent="0.25">
      <c r="A832" t="s">
        <v>31</v>
      </c>
      <c r="B832">
        <v>6.1730765816812898</v>
      </c>
    </row>
    <row r="833" spans="1:4" x14ac:dyDescent="0.25">
      <c r="A833">
        <v>5.0999999999999996</v>
      </c>
      <c r="B833" t="s">
        <v>23</v>
      </c>
      <c r="C833" t="s">
        <v>42</v>
      </c>
      <c r="D833" t="s">
        <v>33</v>
      </c>
    </row>
    <row r="834" spans="1:4" x14ac:dyDescent="0.25">
      <c r="A834" t="s">
        <v>3</v>
      </c>
      <c r="B834">
        <v>22848075.0555971</v>
      </c>
      <c r="C834" t="s">
        <v>30</v>
      </c>
      <c r="D834">
        <v>70</v>
      </c>
    </row>
    <row r="835" spans="1:4" x14ac:dyDescent="0.25">
      <c r="A835" t="s">
        <v>4</v>
      </c>
      <c r="B835">
        <v>21982245.685824301</v>
      </c>
    </row>
    <row r="836" spans="1:4" x14ac:dyDescent="0.25">
      <c r="A836" t="s">
        <v>31</v>
      </c>
      <c r="B836">
        <v>3.78950685196012</v>
      </c>
    </row>
    <row r="837" spans="1:4" x14ac:dyDescent="0.25">
      <c r="A837">
        <v>5.2</v>
      </c>
      <c r="B837" t="s">
        <v>23</v>
      </c>
      <c r="C837" t="s">
        <v>42</v>
      </c>
      <c r="D837" t="s">
        <v>33</v>
      </c>
    </row>
    <row r="838" spans="1:4" x14ac:dyDescent="0.25">
      <c r="A838" t="s">
        <v>3</v>
      </c>
      <c r="B838">
        <v>22885194.148796801</v>
      </c>
      <c r="C838" t="s">
        <v>30</v>
      </c>
      <c r="D838">
        <v>65</v>
      </c>
    </row>
    <row r="839" spans="1:4" x14ac:dyDescent="0.25">
      <c r="A839" t="s">
        <v>4</v>
      </c>
      <c r="B839">
        <v>21730619.9437038</v>
      </c>
    </row>
    <row r="840" spans="1:4" x14ac:dyDescent="0.25">
      <c r="A840" t="s">
        <v>31</v>
      </c>
      <c r="B840">
        <v>5.0450706145907898</v>
      </c>
    </row>
    <row r="841" spans="1:4" x14ac:dyDescent="0.25">
      <c r="A841">
        <v>5.3</v>
      </c>
      <c r="B841" t="s">
        <v>23</v>
      </c>
      <c r="C841" t="s">
        <v>42</v>
      </c>
      <c r="D841" t="s">
        <v>33</v>
      </c>
    </row>
    <row r="842" spans="1:4" x14ac:dyDescent="0.25">
      <c r="A842" t="s">
        <v>3</v>
      </c>
      <c r="B842">
        <v>23120275.437410299</v>
      </c>
      <c r="C842" t="s">
        <v>30</v>
      </c>
      <c r="D842">
        <v>73</v>
      </c>
    </row>
    <row r="843" spans="1:4" x14ac:dyDescent="0.25">
      <c r="A843" t="s">
        <v>4</v>
      </c>
      <c r="B843">
        <v>21585328.128771599</v>
      </c>
    </row>
    <row r="844" spans="1:4" x14ac:dyDescent="0.25">
      <c r="A844" t="s">
        <v>31</v>
      </c>
      <c r="B844">
        <v>6.6389663600418203</v>
      </c>
    </row>
    <row r="845" spans="1:4" x14ac:dyDescent="0.25">
      <c r="A845">
        <v>5.4</v>
      </c>
      <c r="B845" t="s">
        <v>23</v>
      </c>
      <c r="C845" t="s">
        <v>42</v>
      </c>
      <c r="D845" t="s">
        <v>33</v>
      </c>
    </row>
    <row r="846" spans="1:4" x14ac:dyDescent="0.25">
      <c r="A846" t="s">
        <v>3</v>
      </c>
      <c r="B846">
        <v>22549894.978587199</v>
      </c>
      <c r="C846" t="s">
        <v>30</v>
      </c>
      <c r="D846">
        <v>73</v>
      </c>
    </row>
    <row r="847" spans="1:4" x14ac:dyDescent="0.25">
      <c r="A847" t="s">
        <v>4</v>
      </c>
      <c r="B847">
        <v>21671100.566402599</v>
      </c>
    </row>
    <row r="848" spans="1:4" x14ac:dyDescent="0.25">
      <c r="A848" t="s">
        <v>31</v>
      </c>
      <c r="B848">
        <v>3.8971108868537301</v>
      </c>
    </row>
    <row r="849" spans="1:4" x14ac:dyDescent="0.25">
      <c r="A849">
        <v>6.1</v>
      </c>
      <c r="B849" t="s">
        <v>23</v>
      </c>
      <c r="C849" t="s">
        <v>42</v>
      </c>
      <c r="D849" t="s">
        <v>33</v>
      </c>
    </row>
    <row r="850" spans="1:4" x14ac:dyDescent="0.25">
      <c r="A850" t="s">
        <v>3</v>
      </c>
      <c r="B850">
        <v>22830958.328624301</v>
      </c>
      <c r="C850" t="s">
        <v>30</v>
      </c>
      <c r="D850">
        <v>120</v>
      </c>
    </row>
    <row r="851" spans="1:4" x14ac:dyDescent="0.25">
      <c r="A851" t="s">
        <v>4</v>
      </c>
      <c r="B851">
        <v>22830958.328624301</v>
      </c>
    </row>
    <row r="852" spans="1:4" x14ac:dyDescent="0.25">
      <c r="A852" t="s">
        <v>31</v>
      </c>
      <c r="B852">
        <v>0</v>
      </c>
    </row>
    <row r="853" spans="1:4" x14ac:dyDescent="0.25">
      <c r="A853">
        <v>6.2</v>
      </c>
      <c r="B853" t="s">
        <v>23</v>
      </c>
      <c r="C853" t="s">
        <v>42</v>
      </c>
      <c r="D853" t="s">
        <v>33</v>
      </c>
    </row>
    <row r="854" spans="1:4" x14ac:dyDescent="0.25">
      <c r="A854" t="s">
        <v>3</v>
      </c>
      <c r="B854">
        <v>22818623.9652468</v>
      </c>
      <c r="C854" t="s">
        <v>30</v>
      </c>
      <c r="D854">
        <v>124</v>
      </c>
    </row>
    <row r="855" spans="1:4" x14ac:dyDescent="0.25">
      <c r="A855" t="s">
        <v>4</v>
      </c>
      <c r="B855">
        <v>22818623.9652468</v>
      </c>
    </row>
    <row r="856" spans="1:4" x14ac:dyDescent="0.25">
      <c r="A856" t="s">
        <v>31</v>
      </c>
      <c r="B856">
        <v>0</v>
      </c>
    </row>
    <row r="857" spans="1:4" x14ac:dyDescent="0.25">
      <c r="A857">
        <v>6.3</v>
      </c>
      <c r="B857" t="s">
        <v>23</v>
      </c>
      <c r="C857" t="s">
        <v>42</v>
      </c>
      <c r="D857" t="s">
        <v>33</v>
      </c>
    </row>
    <row r="858" spans="1:4" x14ac:dyDescent="0.25">
      <c r="A858" t="s">
        <v>3</v>
      </c>
      <c r="B858">
        <v>23237311.6311385</v>
      </c>
      <c r="C858" t="s">
        <v>30</v>
      </c>
      <c r="D858">
        <v>124</v>
      </c>
    </row>
    <row r="859" spans="1:4" x14ac:dyDescent="0.25">
      <c r="A859" t="s">
        <v>4</v>
      </c>
      <c r="B859">
        <v>22711086.664934602</v>
      </c>
    </row>
    <row r="860" spans="1:4" x14ac:dyDescent="0.25">
      <c r="A860" t="s">
        <v>31</v>
      </c>
      <c r="B860">
        <v>2.2645690454946799</v>
      </c>
    </row>
    <row r="861" spans="1:4" x14ac:dyDescent="0.25">
      <c r="A861">
        <v>6.4</v>
      </c>
      <c r="B861" t="s">
        <v>23</v>
      </c>
      <c r="C861" t="s">
        <v>42</v>
      </c>
      <c r="D861" t="s">
        <v>33</v>
      </c>
    </row>
    <row r="862" spans="1:4" x14ac:dyDescent="0.25">
      <c r="A862" t="s">
        <v>3</v>
      </c>
      <c r="B862">
        <v>22736665.503115699</v>
      </c>
      <c r="C862" t="s">
        <v>30</v>
      </c>
      <c r="D862">
        <v>135</v>
      </c>
    </row>
    <row r="863" spans="1:4" x14ac:dyDescent="0.25">
      <c r="A863" t="s">
        <v>4</v>
      </c>
      <c r="B863">
        <v>22736665.503115699</v>
      </c>
    </row>
    <row r="864" spans="1:4" x14ac:dyDescent="0.25">
      <c r="A864" t="s">
        <v>31</v>
      </c>
      <c r="B864">
        <v>0</v>
      </c>
    </row>
    <row r="865" spans="1:11" x14ac:dyDescent="0.25">
      <c r="A865">
        <v>1.1000000000000001</v>
      </c>
      <c r="B865" t="s">
        <v>23</v>
      </c>
      <c r="C865" t="s">
        <v>42</v>
      </c>
      <c r="D865" t="s">
        <v>35</v>
      </c>
      <c r="G865" t="s">
        <v>0</v>
      </c>
      <c r="H865" t="s">
        <v>26</v>
      </c>
      <c r="I865" t="s">
        <v>27</v>
      </c>
      <c r="J865" s="2" t="s">
        <v>28</v>
      </c>
      <c r="K865" t="s">
        <v>29</v>
      </c>
    </row>
    <row r="866" spans="1:11" x14ac:dyDescent="0.25">
      <c r="A866" t="s">
        <v>3</v>
      </c>
      <c r="B866">
        <v>22548972.1619961</v>
      </c>
      <c r="C866" t="s">
        <v>30</v>
      </c>
      <c r="D866">
        <v>127</v>
      </c>
      <c r="G866">
        <v>1</v>
      </c>
      <c r="H866">
        <f>SUM(B867,B871,B875,B879)/I866</f>
        <v>21649260.696859602</v>
      </c>
      <c r="I866">
        <v>4</v>
      </c>
      <c r="J866" s="2">
        <f>SUM(B868,B872,B876,B880)/I866</f>
        <v>5.1126012703664925</v>
      </c>
      <c r="K866">
        <f>SUM(D866:D878)/I866</f>
        <v>123.5</v>
      </c>
    </row>
    <row r="867" spans="1:11" x14ac:dyDescent="0.25">
      <c r="A867" t="s">
        <v>4</v>
      </c>
      <c r="B867">
        <v>21839988.309345901</v>
      </c>
      <c r="G867">
        <v>2</v>
      </c>
      <c r="H867">
        <f>SUM(B883,B887,B891,B895)/I867</f>
        <v>21471161.524313677</v>
      </c>
      <c r="I867">
        <v>4</v>
      </c>
      <c r="J867" s="2">
        <f>SUM(B884,B888,B892,B896)/I867</f>
        <v>5.4530607661986874</v>
      </c>
      <c r="K867">
        <f>SUM(D882:D894)/I867</f>
        <v>67.25</v>
      </c>
    </row>
    <row r="868" spans="1:11" x14ac:dyDescent="0.25">
      <c r="A868" t="s">
        <v>31</v>
      </c>
      <c r="B868">
        <v>3.14419587534548</v>
      </c>
      <c r="G868">
        <v>3</v>
      </c>
      <c r="H868">
        <f>SUM(B899,B903,B907,B911)/I868</f>
        <v>21695181.958068579</v>
      </c>
      <c r="I868">
        <v>4</v>
      </c>
      <c r="J868" s="2">
        <f>SUM(B900,B904,B908,B912)/I868</f>
        <v>5.1074663102081903</v>
      </c>
      <c r="K868">
        <f>SUM(D898:D910)/I868</f>
        <v>128.75</v>
      </c>
    </row>
    <row r="869" spans="1:11" x14ac:dyDescent="0.25">
      <c r="A869">
        <v>1.2</v>
      </c>
      <c r="B869" t="s">
        <v>23</v>
      </c>
      <c r="C869" t="s">
        <v>42</v>
      </c>
      <c r="D869" t="s">
        <v>35</v>
      </c>
      <c r="G869">
        <v>4</v>
      </c>
      <c r="H869">
        <f>SUM(B915,B919,B923,B927)/I869</f>
        <v>21379459.741251998</v>
      </c>
      <c r="I869">
        <v>4</v>
      </c>
      <c r="J869" s="2">
        <f>SUM(B916,B920,B924, B928)/I869</f>
        <v>6.4313764583575477</v>
      </c>
      <c r="K869">
        <f>SUM(D914:D926)/I869</f>
        <v>70</v>
      </c>
    </row>
    <row r="870" spans="1:11" x14ac:dyDescent="0.25">
      <c r="A870" t="s">
        <v>3</v>
      </c>
      <c r="B870">
        <v>22966731.296353001</v>
      </c>
      <c r="C870" t="s">
        <v>30</v>
      </c>
      <c r="D870">
        <v>124</v>
      </c>
      <c r="G870">
        <v>5</v>
      </c>
      <c r="H870">
        <f t="shared" ref="H870" si="18">SUM(B871,B875,B879,B883)/I870</f>
        <v>21513503.6340333</v>
      </c>
      <c r="I870">
        <v>4</v>
      </c>
      <c r="J870" s="2">
        <f>SUM(B932,B936,B940,B944)/I870</f>
        <v>4.5763736092716298</v>
      </c>
      <c r="K870">
        <f t="shared" ref="K870" si="19">SUM(D870:D882)/I870</f>
        <v>107.5</v>
      </c>
    </row>
    <row r="871" spans="1:11" x14ac:dyDescent="0.25">
      <c r="A871" t="s">
        <v>4</v>
      </c>
      <c r="B871">
        <v>21635711.154105701</v>
      </c>
      <c r="G871">
        <v>6</v>
      </c>
      <c r="H871">
        <f>SUM(B931,B935,B939,B943)/I871</f>
        <v>21725124.059564352</v>
      </c>
      <c r="I871">
        <v>4</v>
      </c>
      <c r="J871" s="2">
        <f>SUM(B948,B952,B956, B960)/I871</f>
        <v>0</v>
      </c>
      <c r="K871">
        <f>SUM(D946:D959)/I871</f>
        <v>125.5</v>
      </c>
    </row>
    <row r="872" spans="1:11" x14ac:dyDescent="0.25">
      <c r="A872" t="s">
        <v>31</v>
      </c>
      <c r="B872">
        <v>5.7954269811942796</v>
      </c>
    </row>
    <row r="873" spans="1:11" x14ac:dyDescent="0.25">
      <c r="A873">
        <v>1.3</v>
      </c>
      <c r="B873" t="s">
        <v>23</v>
      </c>
      <c r="C873" t="s">
        <v>42</v>
      </c>
      <c r="D873" t="s">
        <v>35</v>
      </c>
    </row>
    <row r="874" spans="1:11" x14ac:dyDescent="0.25">
      <c r="A874" t="s">
        <v>3</v>
      </c>
      <c r="B874">
        <v>23054013.7621236</v>
      </c>
      <c r="C874" t="s">
        <v>30</v>
      </c>
      <c r="D874">
        <v>122</v>
      </c>
    </row>
    <row r="875" spans="1:11" x14ac:dyDescent="0.25">
      <c r="A875" t="s">
        <v>4</v>
      </c>
      <c r="B875">
        <v>21512243.225662399</v>
      </c>
    </row>
    <row r="876" spans="1:11" x14ac:dyDescent="0.25">
      <c r="A876" t="s">
        <v>31</v>
      </c>
      <c r="B876">
        <v>6.6876447301952497</v>
      </c>
    </row>
    <row r="877" spans="1:11" x14ac:dyDescent="0.25">
      <c r="A877">
        <v>1.4</v>
      </c>
      <c r="B877" t="s">
        <v>23</v>
      </c>
      <c r="C877" t="s">
        <v>42</v>
      </c>
      <c r="D877" t="s">
        <v>35</v>
      </c>
    </row>
    <row r="878" spans="1:11" x14ac:dyDescent="0.25">
      <c r="A878" t="s">
        <v>3</v>
      </c>
      <c r="B878">
        <v>22704152.5949945</v>
      </c>
      <c r="C878" t="s">
        <v>30</v>
      </c>
      <c r="D878">
        <v>121</v>
      </c>
    </row>
    <row r="879" spans="1:11" x14ac:dyDescent="0.25">
      <c r="A879" t="s">
        <v>4</v>
      </c>
      <c r="B879">
        <v>21609100.098324399</v>
      </c>
    </row>
    <row r="880" spans="1:11" x14ac:dyDescent="0.25">
      <c r="A880" t="s">
        <v>31</v>
      </c>
      <c r="B880">
        <v>4.8231374947309602</v>
      </c>
    </row>
    <row r="881" spans="1:4" x14ac:dyDescent="0.25">
      <c r="A881">
        <v>2.1</v>
      </c>
      <c r="B881" t="s">
        <v>23</v>
      </c>
      <c r="C881" t="s">
        <v>42</v>
      </c>
      <c r="D881" t="s">
        <v>35</v>
      </c>
    </row>
    <row r="882" spans="1:4" x14ac:dyDescent="0.25">
      <c r="A882" t="s">
        <v>3</v>
      </c>
      <c r="B882">
        <v>22891774.6038616</v>
      </c>
      <c r="C882" t="s">
        <v>30</v>
      </c>
      <c r="D882">
        <v>63</v>
      </c>
    </row>
    <row r="883" spans="1:4" x14ac:dyDescent="0.25">
      <c r="A883" t="s">
        <v>4</v>
      </c>
      <c r="B883">
        <v>21296960.058040701</v>
      </c>
    </row>
    <row r="884" spans="1:4" x14ac:dyDescent="0.25">
      <c r="A884" t="s">
        <v>31</v>
      </c>
      <c r="B884">
        <v>6.9667580317337503</v>
      </c>
    </row>
    <row r="885" spans="1:4" x14ac:dyDescent="0.25">
      <c r="A885">
        <v>2.2000000000000002</v>
      </c>
      <c r="B885" t="s">
        <v>23</v>
      </c>
      <c r="C885" t="s">
        <v>42</v>
      </c>
      <c r="D885" t="s">
        <v>35</v>
      </c>
    </row>
    <row r="886" spans="1:4" x14ac:dyDescent="0.25">
      <c r="A886" t="s">
        <v>3</v>
      </c>
      <c r="B886">
        <v>22427221.530716799</v>
      </c>
      <c r="C886" t="s">
        <v>30</v>
      </c>
      <c r="D886">
        <v>66</v>
      </c>
    </row>
    <row r="887" spans="1:4" x14ac:dyDescent="0.25">
      <c r="A887" t="s">
        <v>4</v>
      </c>
      <c r="B887">
        <v>21934861.319672599</v>
      </c>
    </row>
    <row r="888" spans="1:4" x14ac:dyDescent="0.25">
      <c r="A888" t="s">
        <v>31</v>
      </c>
      <c r="B888">
        <v>2.1953687413746299</v>
      </c>
    </row>
    <row r="889" spans="1:4" x14ac:dyDescent="0.25">
      <c r="A889">
        <v>2.2999999999999998</v>
      </c>
      <c r="B889" t="s">
        <v>23</v>
      </c>
      <c r="C889" t="s">
        <v>42</v>
      </c>
      <c r="D889" t="s">
        <v>35</v>
      </c>
    </row>
    <row r="890" spans="1:4" x14ac:dyDescent="0.25">
      <c r="A890" t="s">
        <v>3</v>
      </c>
      <c r="B890">
        <v>22986777.962489501</v>
      </c>
      <c r="C890" t="s">
        <v>30</v>
      </c>
      <c r="D890">
        <v>70</v>
      </c>
    </row>
    <row r="891" spans="1:4" x14ac:dyDescent="0.25">
      <c r="A891" t="s">
        <v>4</v>
      </c>
      <c r="B891">
        <v>21701391.2293409</v>
      </c>
    </row>
    <row r="892" spans="1:4" x14ac:dyDescent="0.25">
      <c r="A892" t="s">
        <v>31</v>
      </c>
      <c r="B892">
        <v>5.5918525651841504</v>
      </c>
    </row>
    <row r="893" spans="1:4" x14ac:dyDescent="0.25">
      <c r="A893">
        <v>2.4</v>
      </c>
      <c r="B893" t="s">
        <v>23</v>
      </c>
      <c r="C893" t="s">
        <v>42</v>
      </c>
      <c r="D893" t="s">
        <v>35</v>
      </c>
    </row>
    <row r="894" spans="1:4" x14ac:dyDescent="0.25">
      <c r="A894" t="s">
        <v>3</v>
      </c>
      <c r="B894">
        <v>22542545.825211499</v>
      </c>
      <c r="C894" t="s">
        <v>30</v>
      </c>
      <c r="D894">
        <v>70</v>
      </c>
    </row>
    <row r="895" spans="1:4" x14ac:dyDescent="0.25">
      <c r="A895" t="s">
        <v>4</v>
      </c>
      <c r="B895">
        <v>20951433.490200501</v>
      </c>
    </row>
    <row r="896" spans="1:4" x14ac:dyDescent="0.25">
      <c r="A896" t="s">
        <v>31</v>
      </c>
      <c r="B896">
        <v>7.0582637265022203</v>
      </c>
    </row>
    <row r="897" spans="1:4" x14ac:dyDescent="0.25">
      <c r="A897">
        <v>3.1</v>
      </c>
      <c r="B897" t="s">
        <v>23</v>
      </c>
      <c r="C897" t="s">
        <v>42</v>
      </c>
      <c r="D897" t="s">
        <v>35</v>
      </c>
    </row>
    <row r="898" spans="1:4" x14ac:dyDescent="0.25">
      <c r="A898" t="s">
        <v>3</v>
      </c>
      <c r="B898">
        <v>23159449.1544756</v>
      </c>
      <c r="C898" t="s">
        <v>30</v>
      </c>
      <c r="D898">
        <v>132</v>
      </c>
    </row>
    <row r="899" spans="1:4" x14ac:dyDescent="0.25">
      <c r="A899" t="s">
        <v>4</v>
      </c>
      <c r="B899">
        <v>21732167.213711001</v>
      </c>
    </row>
    <row r="900" spans="1:4" x14ac:dyDescent="0.25">
      <c r="A900" t="s">
        <v>31</v>
      </c>
      <c r="B900">
        <v>6.1628492596888798</v>
      </c>
    </row>
    <row r="901" spans="1:4" x14ac:dyDescent="0.25">
      <c r="A901">
        <v>3.2</v>
      </c>
      <c r="B901" t="s">
        <v>23</v>
      </c>
      <c r="C901" t="s">
        <v>42</v>
      </c>
      <c r="D901" t="s">
        <v>35</v>
      </c>
    </row>
    <row r="902" spans="1:4" x14ac:dyDescent="0.25">
      <c r="A902" t="s">
        <v>3</v>
      </c>
      <c r="B902">
        <v>22231380.634660199</v>
      </c>
      <c r="C902" t="s">
        <v>30</v>
      </c>
      <c r="D902">
        <v>130</v>
      </c>
    </row>
    <row r="903" spans="1:4" x14ac:dyDescent="0.25">
      <c r="A903" t="s">
        <v>4</v>
      </c>
      <c r="B903">
        <v>21614289.287912998</v>
      </c>
    </row>
    <row r="904" spans="1:4" x14ac:dyDescent="0.25">
      <c r="A904" t="s">
        <v>31</v>
      </c>
      <c r="B904">
        <v>2.77576708747051</v>
      </c>
    </row>
    <row r="905" spans="1:4" x14ac:dyDescent="0.25">
      <c r="A905">
        <v>3.3</v>
      </c>
      <c r="B905" t="s">
        <v>23</v>
      </c>
      <c r="C905" t="s">
        <v>42</v>
      </c>
      <c r="D905" t="s">
        <v>35</v>
      </c>
    </row>
    <row r="906" spans="1:4" x14ac:dyDescent="0.25">
      <c r="A906" t="s">
        <v>3</v>
      </c>
      <c r="B906">
        <v>23058110.570961099</v>
      </c>
      <c r="C906" t="s">
        <v>30</v>
      </c>
      <c r="D906">
        <v>126</v>
      </c>
    </row>
    <row r="907" spans="1:4" x14ac:dyDescent="0.25">
      <c r="A907" t="s">
        <v>4</v>
      </c>
      <c r="B907">
        <v>21759098.983616602</v>
      </c>
    </row>
    <row r="908" spans="1:4" x14ac:dyDescent="0.25">
      <c r="A908" t="s">
        <v>31</v>
      </c>
      <c r="B908">
        <v>5.6336428058439898</v>
      </c>
    </row>
    <row r="909" spans="1:4" x14ac:dyDescent="0.25">
      <c r="A909">
        <v>3.4</v>
      </c>
      <c r="B909" t="s">
        <v>23</v>
      </c>
      <c r="C909" t="s">
        <v>42</v>
      </c>
      <c r="D909" t="s">
        <v>35</v>
      </c>
    </row>
    <row r="910" spans="1:4" x14ac:dyDescent="0.25">
      <c r="A910" t="s">
        <v>3</v>
      </c>
      <c r="B910">
        <v>23023816.844147202</v>
      </c>
      <c r="C910" t="s">
        <v>30</v>
      </c>
      <c r="D910">
        <v>127</v>
      </c>
    </row>
    <row r="911" spans="1:4" x14ac:dyDescent="0.25">
      <c r="A911" t="s">
        <v>4</v>
      </c>
      <c r="B911">
        <v>21675172.347033702</v>
      </c>
    </row>
    <row r="912" spans="1:4" x14ac:dyDescent="0.25">
      <c r="A912" t="s">
        <v>31</v>
      </c>
      <c r="B912">
        <v>5.8576060878293799</v>
      </c>
    </row>
    <row r="913" spans="1:4" x14ac:dyDescent="0.25">
      <c r="A913">
        <v>4.0999999999999996</v>
      </c>
      <c r="B913" t="s">
        <v>23</v>
      </c>
      <c r="C913" t="s">
        <v>42</v>
      </c>
      <c r="D913" t="s">
        <v>35</v>
      </c>
    </row>
    <row r="914" spans="1:4" x14ac:dyDescent="0.25">
      <c r="A914" t="s">
        <v>3</v>
      </c>
      <c r="B914">
        <v>22711714.520758402</v>
      </c>
      <c r="C914" t="s">
        <v>30</v>
      </c>
      <c r="D914">
        <v>73</v>
      </c>
    </row>
    <row r="915" spans="1:4" x14ac:dyDescent="0.25">
      <c r="A915" t="s">
        <v>4</v>
      </c>
      <c r="B915">
        <v>20702247.892758898</v>
      </c>
    </row>
    <row r="916" spans="1:4" x14ac:dyDescent="0.25">
      <c r="A916" t="s">
        <v>31</v>
      </c>
      <c r="B916">
        <v>8.8477099611431704</v>
      </c>
    </row>
    <row r="917" spans="1:4" x14ac:dyDescent="0.25">
      <c r="A917">
        <v>4.2</v>
      </c>
      <c r="B917" t="s">
        <v>23</v>
      </c>
      <c r="C917" t="s">
        <v>42</v>
      </c>
      <c r="D917" t="s">
        <v>35</v>
      </c>
    </row>
    <row r="918" spans="1:4" x14ac:dyDescent="0.25">
      <c r="A918" t="s">
        <v>3</v>
      </c>
      <c r="B918">
        <v>23169108.675726101</v>
      </c>
      <c r="C918" t="s">
        <v>30</v>
      </c>
      <c r="D918">
        <v>70</v>
      </c>
    </row>
    <row r="919" spans="1:4" x14ac:dyDescent="0.25">
      <c r="A919" t="s">
        <v>4</v>
      </c>
      <c r="B919">
        <v>21929325.1549448</v>
      </c>
    </row>
    <row r="920" spans="1:4" x14ac:dyDescent="0.25">
      <c r="A920" t="s">
        <v>31</v>
      </c>
      <c r="B920">
        <v>5.3510194894988601</v>
      </c>
    </row>
    <row r="921" spans="1:4" x14ac:dyDescent="0.25">
      <c r="A921">
        <v>4.3</v>
      </c>
      <c r="B921" t="s">
        <v>23</v>
      </c>
      <c r="C921" t="s">
        <v>42</v>
      </c>
      <c r="D921" t="s">
        <v>35</v>
      </c>
    </row>
    <row r="922" spans="1:4" x14ac:dyDescent="0.25">
      <c r="A922" t="s">
        <v>3</v>
      </c>
      <c r="B922">
        <v>22886760.234216001</v>
      </c>
      <c r="C922" t="s">
        <v>30</v>
      </c>
      <c r="D922">
        <v>70</v>
      </c>
    </row>
    <row r="923" spans="1:4" x14ac:dyDescent="0.25">
      <c r="A923" t="s">
        <v>4</v>
      </c>
      <c r="B923">
        <v>21459093.8706498</v>
      </c>
    </row>
    <row r="924" spans="1:4" x14ac:dyDescent="0.25">
      <c r="A924" t="s">
        <v>31</v>
      </c>
      <c r="B924">
        <v>6.2379574433248601</v>
      </c>
    </row>
    <row r="925" spans="1:4" x14ac:dyDescent="0.25">
      <c r="A925">
        <v>4.4000000000000004</v>
      </c>
      <c r="B925" t="s">
        <v>23</v>
      </c>
      <c r="C925" t="s">
        <v>42</v>
      </c>
      <c r="D925" t="s">
        <v>35</v>
      </c>
    </row>
    <row r="926" spans="1:4" x14ac:dyDescent="0.25">
      <c r="A926" t="s">
        <v>3</v>
      </c>
      <c r="B926">
        <v>22623698.497602701</v>
      </c>
      <c r="C926" t="s">
        <v>30</v>
      </c>
      <c r="D926">
        <v>67</v>
      </c>
    </row>
    <row r="927" spans="1:4" x14ac:dyDescent="0.25">
      <c r="A927" t="s">
        <v>4</v>
      </c>
      <c r="B927">
        <v>21427172.0466545</v>
      </c>
    </row>
    <row r="928" spans="1:4" x14ac:dyDescent="0.25">
      <c r="A928" t="s">
        <v>31</v>
      </c>
      <c r="B928">
        <v>5.2888189394633001</v>
      </c>
    </row>
    <row r="929" spans="1:4" x14ac:dyDescent="0.25">
      <c r="A929">
        <v>5.0999999999999996</v>
      </c>
      <c r="B929" t="s">
        <v>23</v>
      </c>
      <c r="C929" t="s">
        <v>42</v>
      </c>
      <c r="D929" t="s">
        <v>35</v>
      </c>
    </row>
    <row r="930" spans="1:4" x14ac:dyDescent="0.25">
      <c r="A930" t="s">
        <v>3</v>
      </c>
      <c r="B930">
        <v>23388787.162852399</v>
      </c>
      <c r="C930" t="s">
        <v>30</v>
      </c>
      <c r="D930">
        <v>73</v>
      </c>
    </row>
    <row r="931" spans="1:4" x14ac:dyDescent="0.25">
      <c r="A931" t="s">
        <v>4</v>
      </c>
      <c r="B931">
        <v>21969969.519590002</v>
      </c>
    </row>
    <row r="932" spans="1:4" x14ac:dyDescent="0.25">
      <c r="A932" t="s">
        <v>31</v>
      </c>
      <c r="B932">
        <v>6.0662300844561097</v>
      </c>
    </row>
    <row r="933" spans="1:4" x14ac:dyDescent="0.25">
      <c r="A933">
        <v>5.2</v>
      </c>
      <c r="B933" t="s">
        <v>23</v>
      </c>
      <c r="C933" t="s">
        <v>42</v>
      </c>
      <c r="D933" t="s">
        <v>35</v>
      </c>
    </row>
    <row r="934" spans="1:4" x14ac:dyDescent="0.25">
      <c r="A934" t="s">
        <v>3</v>
      </c>
      <c r="B934">
        <v>22467439.987371899</v>
      </c>
      <c r="C934" t="s">
        <v>30</v>
      </c>
      <c r="D934">
        <v>77</v>
      </c>
    </row>
    <row r="935" spans="1:4" x14ac:dyDescent="0.25">
      <c r="A935" t="s">
        <v>4</v>
      </c>
      <c r="B935">
        <v>21558227.683680002</v>
      </c>
    </row>
    <row r="936" spans="1:4" x14ac:dyDescent="0.25">
      <c r="A936" t="s">
        <v>31</v>
      </c>
      <c r="B936">
        <v>4.0467997431081102</v>
      </c>
    </row>
    <row r="937" spans="1:4" x14ac:dyDescent="0.25">
      <c r="A937">
        <v>5.3</v>
      </c>
      <c r="B937" t="s">
        <v>23</v>
      </c>
      <c r="C937" t="s">
        <v>42</v>
      </c>
      <c r="D937" t="s">
        <v>35</v>
      </c>
    </row>
    <row r="938" spans="1:4" x14ac:dyDescent="0.25">
      <c r="A938" t="s">
        <v>3</v>
      </c>
      <c r="B938">
        <v>22801161.371451199</v>
      </c>
      <c r="C938" t="s">
        <v>30</v>
      </c>
      <c r="D938">
        <v>75</v>
      </c>
    </row>
    <row r="939" spans="1:4" x14ac:dyDescent="0.25">
      <c r="A939" t="s">
        <v>4</v>
      </c>
      <c r="B939">
        <v>21685037.381822001</v>
      </c>
    </row>
    <row r="940" spans="1:4" x14ac:dyDescent="0.25">
      <c r="A940" t="s">
        <v>31</v>
      </c>
      <c r="B940">
        <v>4.8950313163726902</v>
      </c>
    </row>
    <row r="941" spans="1:4" x14ac:dyDescent="0.25">
      <c r="A941">
        <v>5.4</v>
      </c>
      <c r="B941" t="s">
        <v>23</v>
      </c>
      <c r="C941" t="s">
        <v>42</v>
      </c>
      <c r="D941" t="s">
        <v>35</v>
      </c>
    </row>
    <row r="942" spans="1:4" x14ac:dyDescent="0.25">
      <c r="A942" t="s">
        <v>3</v>
      </c>
      <c r="B942">
        <v>22426769.414414201</v>
      </c>
      <c r="C942" t="s">
        <v>30</v>
      </c>
      <c r="D942">
        <v>73</v>
      </c>
    </row>
    <row r="943" spans="1:4" x14ac:dyDescent="0.25">
      <c r="A943" t="s">
        <v>4</v>
      </c>
      <c r="B943">
        <v>21687261.6531654</v>
      </c>
    </row>
    <row r="944" spans="1:4" x14ac:dyDescent="0.25">
      <c r="A944" t="s">
        <v>31</v>
      </c>
      <c r="B944">
        <v>3.2974332931496102</v>
      </c>
    </row>
    <row r="945" spans="1:4" x14ac:dyDescent="0.25">
      <c r="A945">
        <v>6.1</v>
      </c>
      <c r="B945" t="s">
        <v>23</v>
      </c>
      <c r="C945" t="s">
        <v>42</v>
      </c>
      <c r="D945" t="s">
        <v>35</v>
      </c>
    </row>
    <row r="946" spans="1:4" x14ac:dyDescent="0.25">
      <c r="A946" t="s">
        <v>3</v>
      </c>
      <c r="B946">
        <v>22173943.153509799</v>
      </c>
      <c r="C946" t="s">
        <v>30</v>
      </c>
      <c r="D946">
        <v>125</v>
      </c>
    </row>
    <row r="947" spans="1:4" x14ac:dyDescent="0.25">
      <c r="A947" t="s">
        <v>4</v>
      </c>
      <c r="B947">
        <v>22173943.153509799</v>
      </c>
    </row>
    <row r="948" spans="1:4" x14ac:dyDescent="0.25">
      <c r="A948" t="s">
        <v>31</v>
      </c>
      <c r="B948">
        <v>0</v>
      </c>
    </row>
    <row r="949" spans="1:4" x14ac:dyDescent="0.25">
      <c r="A949">
        <v>6.2</v>
      </c>
      <c r="B949" t="s">
        <v>23</v>
      </c>
      <c r="C949" t="s">
        <v>42</v>
      </c>
      <c r="D949" t="s">
        <v>35</v>
      </c>
    </row>
    <row r="950" spans="1:4" x14ac:dyDescent="0.25">
      <c r="A950" t="s">
        <v>3</v>
      </c>
      <c r="B950">
        <v>22696810.503472801</v>
      </c>
      <c r="C950" t="s">
        <v>30</v>
      </c>
      <c r="D950">
        <v>125</v>
      </c>
    </row>
    <row r="951" spans="1:4" x14ac:dyDescent="0.25">
      <c r="A951" t="s">
        <v>4</v>
      </c>
      <c r="B951">
        <v>22696810.503472801</v>
      </c>
    </row>
    <row r="952" spans="1:4" x14ac:dyDescent="0.25">
      <c r="A952" t="s">
        <v>31</v>
      </c>
      <c r="B952">
        <v>0</v>
      </c>
    </row>
    <row r="953" spans="1:4" x14ac:dyDescent="0.25">
      <c r="A953">
        <v>6.3</v>
      </c>
      <c r="B953" t="s">
        <v>23</v>
      </c>
      <c r="C953" t="s">
        <v>42</v>
      </c>
      <c r="D953" t="s">
        <v>35</v>
      </c>
    </row>
    <row r="954" spans="1:4" x14ac:dyDescent="0.25">
      <c r="A954" t="s">
        <v>3</v>
      </c>
      <c r="B954">
        <v>22907698.127428502</v>
      </c>
      <c r="C954" t="s">
        <v>30</v>
      </c>
      <c r="D954">
        <v>124</v>
      </c>
    </row>
    <row r="955" spans="1:4" x14ac:dyDescent="0.25">
      <c r="A955" t="s">
        <v>4</v>
      </c>
      <c r="B955">
        <v>22907698.127428502</v>
      </c>
    </row>
    <row r="956" spans="1:4" x14ac:dyDescent="0.25">
      <c r="A956" t="s">
        <v>31</v>
      </c>
      <c r="B956">
        <v>0</v>
      </c>
    </row>
    <row r="957" spans="1:4" x14ac:dyDescent="0.25">
      <c r="A957">
        <v>6.4</v>
      </c>
      <c r="B957" t="s">
        <v>23</v>
      </c>
      <c r="C957" t="s">
        <v>42</v>
      </c>
      <c r="D957" t="s">
        <v>35</v>
      </c>
    </row>
    <row r="958" spans="1:4" x14ac:dyDescent="0.25">
      <c r="A958" t="s">
        <v>3</v>
      </c>
      <c r="B958">
        <v>22458569.2127067</v>
      </c>
      <c r="C958" t="s">
        <v>30</v>
      </c>
      <c r="D958">
        <v>128</v>
      </c>
    </row>
    <row r="959" spans="1:4" x14ac:dyDescent="0.25">
      <c r="A959" t="s">
        <v>4</v>
      </c>
      <c r="B959">
        <v>22458569.2127067</v>
      </c>
    </row>
    <row r="960" spans="1:4" x14ac:dyDescent="0.25">
      <c r="A960" t="s">
        <v>31</v>
      </c>
      <c r="B960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A2228-B807-4975-B31A-2F0E5E885D4B}">
  <dimension ref="A1:N36"/>
  <sheetViews>
    <sheetView workbookViewId="0">
      <selection activeCell="L16" sqref="L16"/>
    </sheetView>
  </sheetViews>
  <sheetFormatPr defaultRowHeight="15" x14ac:dyDescent="0.25"/>
  <cols>
    <col min="3" max="4" width="15.5703125" bestFit="1" customWidth="1"/>
    <col min="5" max="5" width="15.140625" bestFit="1" customWidth="1"/>
    <col min="6" max="6" width="9" bestFit="1" customWidth="1"/>
    <col min="7" max="7" width="21" bestFit="1" customWidth="1"/>
    <col min="12" max="12" width="16.7109375" bestFit="1" customWidth="1"/>
    <col min="13" max="13" width="17.7109375" bestFit="1" customWidth="1"/>
  </cols>
  <sheetData>
    <row r="1" spans="1:14" ht="16.5" x14ac:dyDescent="0.25">
      <c r="A1" s="4" t="s">
        <v>15</v>
      </c>
      <c r="B1" s="5"/>
      <c r="C1" s="5"/>
      <c r="D1" s="5"/>
      <c r="E1" s="5"/>
      <c r="F1" s="5"/>
      <c r="G1" s="5"/>
      <c r="H1" s="5"/>
    </row>
    <row r="2" spans="1:14" ht="16.5" x14ac:dyDescent="0.25">
      <c r="A2" s="6" t="s">
        <v>9</v>
      </c>
      <c r="B2" s="7"/>
      <c r="C2" s="7"/>
      <c r="D2" s="7"/>
      <c r="E2" s="7"/>
      <c r="F2" s="7"/>
      <c r="G2" s="7"/>
      <c r="H2" s="7"/>
    </row>
    <row r="3" spans="1:14" ht="16.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7</v>
      </c>
      <c r="F3" s="1" t="s">
        <v>8</v>
      </c>
      <c r="G3" s="1" t="s">
        <v>5</v>
      </c>
      <c r="H3" s="1" t="s">
        <v>6</v>
      </c>
      <c r="J3" s="1" t="s">
        <v>20</v>
      </c>
      <c r="K3" s="1" t="s">
        <v>16</v>
      </c>
      <c r="L3" s="1" t="s">
        <v>17</v>
      </c>
      <c r="M3" s="1" t="s">
        <v>19</v>
      </c>
      <c r="N3" s="1" t="s">
        <v>18</v>
      </c>
    </row>
    <row r="4" spans="1:14" ht="16.5" x14ac:dyDescent="0.25">
      <c r="A4" s="1">
        <v>1</v>
      </c>
      <c r="B4" s="1">
        <v>257</v>
      </c>
      <c r="C4" s="1">
        <v>114794865.44896001</v>
      </c>
      <c r="D4" s="1">
        <v>110978859.261759</v>
      </c>
      <c r="E4" s="1">
        <v>275</v>
      </c>
      <c r="F4" s="1">
        <v>5</v>
      </c>
      <c r="G4" s="1">
        <f>C4-D4</f>
        <v>3816006.1872010082</v>
      </c>
      <c r="H4" s="3">
        <f>(G4/C4)*100</f>
        <v>3.3241958795602038</v>
      </c>
      <c r="J4" s="1">
        <v>1</v>
      </c>
      <c r="K4" s="2">
        <f>SUM(B4:B6)/3</f>
        <v>254.66666666666666</v>
      </c>
      <c r="L4">
        <f>SUM(C4:C6)/3</f>
        <v>114203462.80466533</v>
      </c>
      <c r="M4">
        <f>SUM(D4:D6)/3</f>
        <v>110798669.88398166</v>
      </c>
      <c r="N4" s="2">
        <f>((L4-M4)/L4)*100</f>
        <v>2.9813394769887642</v>
      </c>
    </row>
    <row r="5" spans="1:14" ht="16.5" x14ac:dyDescent="0.25">
      <c r="A5" s="1">
        <v>2</v>
      </c>
      <c r="B5" s="1">
        <v>255</v>
      </c>
      <c r="C5" s="1">
        <v>115027481.608987</v>
      </c>
      <c r="D5" s="1">
        <v>109581171.211263</v>
      </c>
      <c r="E5" s="1">
        <v>32</v>
      </c>
      <c r="F5" s="1">
        <v>3</v>
      </c>
      <c r="G5" s="1">
        <f>C5-D5</f>
        <v>5446310.3977240026</v>
      </c>
      <c r="H5" s="3">
        <f>(G5/C5)*100</f>
        <v>4.7347906096367902</v>
      </c>
      <c r="J5" s="1">
        <v>2</v>
      </c>
      <c r="K5" s="2">
        <f>SUM(B10:B12)/3</f>
        <v>96.333333333333329</v>
      </c>
      <c r="L5">
        <f>SUM(C10:C12)/3</f>
        <v>113922094.09317768</v>
      </c>
      <c r="M5">
        <f>SUM(D10:D12)/3</f>
        <v>109598686.66173701</v>
      </c>
      <c r="N5" s="2">
        <f t="shared" ref="N5:N9" si="0">((L5-M5)/L5)*100</f>
        <v>3.7950561441615718</v>
      </c>
    </row>
    <row r="6" spans="1:14" ht="16.5" x14ac:dyDescent="0.25">
      <c r="A6" s="1">
        <v>3</v>
      </c>
      <c r="B6" s="1">
        <v>252</v>
      </c>
      <c r="C6" s="1">
        <v>112788041.356049</v>
      </c>
      <c r="D6" s="1">
        <v>111835979.178923</v>
      </c>
      <c r="E6" s="1">
        <v>7</v>
      </c>
      <c r="F6" s="1">
        <v>2</v>
      </c>
      <c r="G6" s="1">
        <f>C6-D6</f>
        <v>952062.17712600529</v>
      </c>
      <c r="H6" s="3">
        <f>(G6/C6)*100</f>
        <v>0.84411624289186626</v>
      </c>
      <c r="J6" s="1">
        <v>3</v>
      </c>
      <c r="K6" s="2">
        <f>SUM(B16:B18)/3</f>
        <v>257.33333333333331</v>
      </c>
      <c r="L6">
        <f>SUM(C16:C18)/3</f>
        <v>114974405.26213767</v>
      </c>
      <c r="M6">
        <f>SUM(D16:D18)/3</f>
        <v>109504989.49709034</v>
      </c>
      <c r="N6" s="2">
        <f t="shared" si="0"/>
        <v>4.7570724567587437</v>
      </c>
    </row>
    <row r="7" spans="1:14" ht="16.5" x14ac:dyDescent="0.25">
      <c r="A7" s="1"/>
      <c r="B7" s="1"/>
      <c r="C7" s="1"/>
      <c r="D7" s="1"/>
      <c r="E7" s="1"/>
      <c r="F7" s="1"/>
      <c r="J7" s="1">
        <v>4</v>
      </c>
      <c r="K7" s="2">
        <f>SUM(B22:B24)/3</f>
        <v>105.66666666666667</v>
      </c>
      <c r="L7">
        <f>SUM(C22:C24)/3</f>
        <v>115269372.90239732</v>
      </c>
      <c r="M7">
        <f>SUM(D22:D24)/3</f>
        <v>111258623.33093368</v>
      </c>
      <c r="N7" s="2">
        <f t="shared" si="0"/>
        <v>3.4794581340003377</v>
      </c>
    </row>
    <row r="8" spans="1:14" ht="16.5" x14ac:dyDescent="0.25">
      <c r="A8" s="6" t="s">
        <v>10</v>
      </c>
      <c r="B8" s="7"/>
      <c r="C8" s="7"/>
      <c r="D8" s="7"/>
      <c r="E8" s="7"/>
      <c r="F8" s="7"/>
      <c r="G8" s="7"/>
      <c r="H8" s="7"/>
      <c r="J8" s="1">
        <v>5</v>
      </c>
      <c r="K8" s="2">
        <f>SUM(B28:B30)/3</f>
        <v>103.33333333333333</v>
      </c>
      <c r="L8">
        <f>SUM(C28:C30)/3</f>
        <v>115060733.46499968</v>
      </c>
      <c r="M8">
        <f>SUM(D28:D30)/3</f>
        <v>110001163.93119501</v>
      </c>
      <c r="N8" s="2">
        <f t="shared" si="0"/>
        <v>4.3973033905122287</v>
      </c>
    </row>
    <row r="9" spans="1:14" ht="16.5" x14ac:dyDescent="0.25">
      <c r="A9" s="1" t="s">
        <v>1</v>
      </c>
      <c r="B9" s="1" t="s">
        <v>2</v>
      </c>
      <c r="C9" s="1" t="s">
        <v>3</v>
      </c>
      <c r="D9" s="1" t="s">
        <v>4</v>
      </c>
      <c r="E9" s="1" t="s">
        <v>7</v>
      </c>
      <c r="F9" s="1" t="s">
        <v>8</v>
      </c>
      <c r="G9" s="1" t="s">
        <v>5</v>
      </c>
      <c r="H9" s="1" t="s">
        <v>6</v>
      </c>
      <c r="J9" s="1">
        <v>6</v>
      </c>
      <c r="K9" s="2">
        <f>SUM(B34:B36)/3</f>
        <v>257.33333333333331</v>
      </c>
      <c r="L9">
        <f>SUM(C34:C36)/3</f>
        <v>112028443.22651799</v>
      </c>
      <c r="M9">
        <f>SUM(D34:D36)/3</f>
        <v>112028443.22651799</v>
      </c>
      <c r="N9" s="2">
        <f t="shared" si="0"/>
        <v>0</v>
      </c>
    </row>
    <row r="10" spans="1:14" ht="16.5" x14ac:dyDescent="0.25">
      <c r="A10" s="1">
        <v>1</v>
      </c>
      <c r="B10" s="1">
        <v>95</v>
      </c>
      <c r="C10" s="1">
        <v>114984696.450335</v>
      </c>
      <c r="D10" s="1">
        <v>109195221.411247</v>
      </c>
      <c r="E10" s="1">
        <v>222</v>
      </c>
      <c r="F10" s="1">
        <v>6</v>
      </c>
      <c r="G10" s="1">
        <f>C10-D10</f>
        <v>5789475.0390879959</v>
      </c>
      <c r="H10" s="3">
        <f>(G10/C10)*100</f>
        <v>5.034996149760353</v>
      </c>
    </row>
    <row r="11" spans="1:14" ht="16.5" x14ac:dyDescent="0.25">
      <c r="A11" s="1">
        <v>2</v>
      </c>
      <c r="B11" s="1">
        <v>97</v>
      </c>
      <c r="C11" s="1">
        <v>112404175.21493401</v>
      </c>
      <c r="D11" s="1">
        <v>112404175.21493401</v>
      </c>
      <c r="E11" s="1">
        <v>-1</v>
      </c>
      <c r="F11" s="1">
        <v>1</v>
      </c>
      <c r="G11" s="1">
        <f>C11-D11</f>
        <v>0</v>
      </c>
      <c r="H11" s="3">
        <f>(G11/C11)*100</f>
        <v>0</v>
      </c>
    </row>
    <row r="12" spans="1:14" ht="16.5" x14ac:dyDescent="0.25">
      <c r="A12" s="1">
        <v>3</v>
      </c>
      <c r="B12" s="1">
        <v>97</v>
      </c>
      <c r="C12" s="1">
        <v>114377410.614264</v>
      </c>
      <c r="D12" s="1">
        <v>107196663.35902999</v>
      </c>
      <c r="E12" s="1">
        <v>51</v>
      </c>
      <c r="F12" s="1">
        <v>2</v>
      </c>
      <c r="G12" s="1">
        <f>C12-D12</f>
        <v>7180747.2552340031</v>
      </c>
      <c r="H12" s="3">
        <f>(G12/C12)*100</f>
        <v>6.2781166461714708</v>
      </c>
      <c r="L12">
        <f>MIN(L4:L9)</f>
        <v>112028443.22651799</v>
      </c>
      <c r="M12">
        <f>MIN(M4:M9)</f>
        <v>109504989.49709034</v>
      </c>
    </row>
    <row r="13" spans="1:14" ht="16.5" x14ac:dyDescent="0.25">
      <c r="A13" s="1"/>
      <c r="B13" s="1"/>
      <c r="C13" s="1"/>
      <c r="D13" s="1"/>
      <c r="E13" s="1"/>
      <c r="F13" s="1"/>
      <c r="G13" s="1"/>
      <c r="H13" s="1"/>
    </row>
    <row r="14" spans="1:14" ht="16.5" x14ac:dyDescent="0.25">
      <c r="A14" s="6" t="s">
        <v>11</v>
      </c>
      <c r="B14" s="7"/>
      <c r="C14" s="7"/>
      <c r="D14" s="7"/>
      <c r="E14" s="7"/>
      <c r="F14" s="7"/>
      <c r="G14" s="7"/>
      <c r="H14" s="7"/>
    </row>
    <row r="15" spans="1:14" ht="16.5" x14ac:dyDescent="0.25">
      <c r="A15" s="1" t="s">
        <v>1</v>
      </c>
      <c r="B15" s="1" t="s">
        <v>2</v>
      </c>
      <c r="C15" s="1" t="s">
        <v>3</v>
      </c>
      <c r="D15" s="1" t="s">
        <v>4</v>
      </c>
      <c r="E15" s="1" t="s">
        <v>7</v>
      </c>
      <c r="F15" s="1" t="s">
        <v>8</v>
      </c>
      <c r="G15" s="1" t="s">
        <v>5</v>
      </c>
      <c r="H15" s="1" t="s">
        <v>6</v>
      </c>
    </row>
    <row r="16" spans="1:14" ht="16.5" x14ac:dyDescent="0.25">
      <c r="A16" s="1">
        <v>1</v>
      </c>
      <c r="B16" s="1">
        <v>257</v>
      </c>
      <c r="C16" s="1">
        <v>115822256.025461</v>
      </c>
      <c r="D16" s="1">
        <v>111184483.432694</v>
      </c>
      <c r="E16" s="1">
        <v>269</v>
      </c>
      <c r="F16" s="1">
        <v>7</v>
      </c>
      <c r="G16" s="1">
        <f>C16-D16</f>
        <v>4637772.5927670002</v>
      </c>
      <c r="H16" s="1">
        <f>(G16/C16)*100</f>
        <v>4.0042153830499441</v>
      </c>
    </row>
    <row r="17" spans="1:8" ht="16.5" x14ac:dyDescent="0.25">
      <c r="A17" s="1">
        <v>2</v>
      </c>
      <c r="B17" s="1">
        <v>258</v>
      </c>
      <c r="C17" s="1">
        <v>116095167.302405</v>
      </c>
      <c r="D17" s="1">
        <v>106591144.25872</v>
      </c>
      <c r="E17" s="1">
        <v>283</v>
      </c>
      <c r="F17" s="1">
        <v>5</v>
      </c>
      <c r="G17" s="1">
        <f>C17-D17</f>
        <v>9504023.0436850041</v>
      </c>
      <c r="H17" s="1">
        <f>(G17/C17)*100</f>
        <v>8.1864071214341756</v>
      </c>
    </row>
    <row r="18" spans="1:8" ht="16.5" x14ac:dyDescent="0.25">
      <c r="A18" s="1">
        <v>3</v>
      </c>
      <c r="B18" s="1">
        <v>257</v>
      </c>
      <c r="C18" s="1">
        <v>113005792.458547</v>
      </c>
      <c r="D18" s="1">
        <v>110739340.79985701</v>
      </c>
      <c r="E18" s="1">
        <v>58</v>
      </c>
      <c r="F18" s="1">
        <v>3</v>
      </c>
      <c r="G18" s="1">
        <f>C18-D18</f>
        <v>2266451.6586899906</v>
      </c>
      <c r="H18" s="1">
        <f>(G18/C18)*100</f>
        <v>2.005606623679379</v>
      </c>
    </row>
    <row r="19" spans="1:8" ht="16.5" x14ac:dyDescent="0.25">
      <c r="A19" s="1"/>
    </row>
    <row r="20" spans="1:8" ht="16.5" x14ac:dyDescent="0.25">
      <c r="A20" s="6" t="s">
        <v>12</v>
      </c>
      <c r="B20" s="7"/>
      <c r="C20" s="7"/>
      <c r="D20" s="7"/>
      <c r="E20" s="7"/>
      <c r="F20" s="7"/>
      <c r="G20" s="7"/>
      <c r="H20" s="7"/>
    </row>
    <row r="21" spans="1:8" ht="16.5" x14ac:dyDescent="0.25">
      <c r="A21" s="1" t="s">
        <v>1</v>
      </c>
      <c r="B21" s="1" t="s">
        <v>2</v>
      </c>
      <c r="C21" s="1" t="s">
        <v>3</v>
      </c>
      <c r="D21" s="1" t="s">
        <v>4</v>
      </c>
      <c r="E21" s="1" t="s">
        <v>7</v>
      </c>
      <c r="F21" s="1" t="s">
        <v>8</v>
      </c>
      <c r="G21" s="1" t="s">
        <v>5</v>
      </c>
      <c r="H21" s="1" t="s">
        <v>6</v>
      </c>
    </row>
    <row r="22" spans="1:8" ht="16.5" x14ac:dyDescent="0.25">
      <c r="A22" s="1">
        <v>1</v>
      </c>
      <c r="B22" s="1">
        <v>105</v>
      </c>
      <c r="C22" s="1">
        <v>115639569.568029</v>
      </c>
      <c r="D22" s="1">
        <v>111735736.82796</v>
      </c>
      <c r="E22" s="1">
        <v>193</v>
      </c>
      <c r="F22" s="1">
        <v>4</v>
      </c>
      <c r="G22" s="1">
        <f>C22-D22</f>
        <v>3903832.7400690019</v>
      </c>
      <c r="H22" s="1">
        <f>(G22/C22)*100</f>
        <v>3.3758623926496338</v>
      </c>
    </row>
    <row r="23" spans="1:8" ht="16.5" x14ac:dyDescent="0.25">
      <c r="A23" s="1">
        <v>2</v>
      </c>
      <c r="B23" s="1">
        <v>105</v>
      </c>
      <c r="C23" s="1">
        <v>115492331.25300699</v>
      </c>
      <c r="D23" s="1">
        <v>109003681.230506</v>
      </c>
      <c r="E23" s="1">
        <v>236</v>
      </c>
      <c r="F23" s="1">
        <v>6</v>
      </c>
      <c r="G23" s="1">
        <f>C23-D23</f>
        <v>6488650.0225009918</v>
      </c>
      <c r="H23" s="1">
        <f>(G23/C23)*100</f>
        <v>5.6182518372465973</v>
      </c>
    </row>
    <row r="24" spans="1:8" ht="16.5" x14ac:dyDescent="0.25">
      <c r="A24" s="1">
        <v>3</v>
      </c>
      <c r="B24" s="1">
        <v>107</v>
      </c>
      <c r="C24" s="1">
        <v>114676217.88615599</v>
      </c>
      <c r="D24" s="1">
        <v>113036451.93433499</v>
      </c>
      <c r="E24" s="1">
        <v>3</v>
      </c>
      <c r="F24" s="1">
        <v>2</v>
      </c>
      <c r="G24" s="1">
        <f>C24-D24</f>
        <v>1639765.9518209994</v>
      </c>
      <c r="H24" s="1">
        <f>(G24/C24)*100</f>
        <v>1.4299093413150978</v>
      </c>
    </row>
    <row r="26" spans="1:8" ht="16.5" x14ac:dyDescent="0.25">
      <c r="A26" s="6" t="s">
        <v>14</v>
      </c>
      <c r="B26" s="7"/>
      <c r="C26" s="7"/>
      <c r="D26" s="7"/>
      <c r="E26" s="7"/>
      <c r="F26" s="7"/>
      <c r="G26" s="7"/>
      <c r="H26" s="7"/>
    </row>
    <row r="27" spans="1:8" ht="16.5" x14ac:dyDescent="0.25">
      <c r="A27" s="1" t="s">
        <v>1</v>
      </c>
      <c r="B27" s="1" t="s">
        <v>2</v>
      </c>
      <c r="C27" s="1" t="s">
        <v>3</v>
      </c>
      <c r="D27" s="1" t="s">
        <v>4</v>
      </c>
      <c r="E27" s="1" t="s">
        <v>7</v>
      </c>
      <c r="F27" s="1" t="s">
        <v>8</v>
      </c>
      <c r="G27" s="1" t="s">
        <v>5</v>
      </c>
      <c r="H27" s="1" t="s">
        <v>6</v>
      </c>
    </row>
    <row r="28" spans="1:8" ht="16.5" x14ac:dyDescent="0.25">
      <c r="A28" s="1">
        <v>1</v>
      </c>
      <c r="B28" s="1">
        <v>103</v>
      </c>
      <c r="C28" s="1">
        <v>115733360.685727</v>
      </c>
      <c r="D28" s="1">
        <v>113498537.613536</v>
      </c>
      <c r="E28" s="1">
        <v>37</v>
      </c>
      <c r="F28" s="1">
        <v>4</v>
      </c>
      <c r="G28" s="1">
        <f>C28-D28</f>
        <v>2234823.072191</v>
      </c>
      <c r="H28" s="1">
        <f>(G28/C28)*100</f>
        <v>1.931010262684451</v>
      </c>
    </row>
    <row r="29" spans="1:8" ht="16.5" x14ac:dyDescent="0.25">
      <c r="A29" s="1">
        <v>2</v>
      </c>
      <c r="B29" s="1">
        <v>103</v>
      </c>
      <c r="C29" s="1">
        <v>113351710.98367199</v>
      </c>
      <c r="D29" s="1">
        <v>108182440.198323</v>
      </c>
      <c r="E29" s="1">
        <v>264</v>
      </c>
      <c r="F29" s="1">
        <v>7</v>
      </c>
      <c r="G29" s="1">
        <f>C29-D29</f>
        <v>5169270.7853489965</v>
      </c>
      <c r="H29" s="1">
        <f>(G29/C29)*100</f>
        <v>4.5603817891144285</v>
      </c>
    </row>
    <row r="30" spans="1:8" ht="16.5" x14ac:dyDescent="0.25">
      <c r="A30" s="1">
        <v>3</v>
      </c>
      <c r="B30" s="1">
        <v>104</v>
      </c>
      <c r="C30" s="1">
        <v>116097128.7256</v>
      </c>
      <c r="D30" s="1">
        <v>108322513.98172601</v>
      </c>
      <c r="E30" s="1">
        <v>139</v>
      </c>
      <c r="F30" s="1">
        <v>9</v>
      </c>
      <c r="G30" s="1">
        <f>C30-D30</f>
        <v>7774614.7438739985</v>
      </c>
      <c r="H30" s="1">
        <f>(G30/C30)*100</f>
        <v>6.6966468759529763</v>
      </c>
    </row>
    <row r="32" spans="1:8" ht="16.5" x14ac:dyDescent="0.25">
      <c r="A32" s="6" t="s">
        <v>13</v>
      </c>
      <c r="B32" s="7"/>
      <c r="C32" s="7"/>
      <c r="D32" s="7"/>
      <c r="E32" s="7"/>
      <c r="F32" s="7"/>
      <c r="G32" s="7"/>
      <c r="H32" s="7"/>
    </row>
    <row r="33" spans="1:8" ht="16.5" x14ac:dyDescent="0.25">
      <c r="A33" s="1" t="s">
        <v>1</v>
      </c>
      <c r="B33" s="1" t="s">
        <v>2</v>
      </c>
      <c r="C33" s="1" t="s">
        <v>3</v>
      </c>
      <c r="D33" s="1" t="s">
        <v>4</v>
      </c>
      <c r="E33" s="1" t="s">
        <v>7</v>
      </c>
      <c r="F33" s="1" t="s">
        <v>8</v>
      </c>
      <c r="G33" s="1" t="s">
        <v>5</v>
      </c>
      <c r="H33" s="1" t="s">
        <v>6</v>
      </c>
    </row>
    <row r="34" spans="1:8" ht="16.5" x14ac:dyDescent="0.25">
      <c r="A34" s="1">
        <v>1</v>
      </c>
      <c r="B34" s="1">
        <v>257</v>
      </c>
      <c r="C34" s="1">
        <v>112626942.219354</v>
      </c>
      <c r="D34" s="1">
        <v>112626942.219354</v>
      </c>
      <c r="E34" s="1">
        <v>-1</v>
      </c>
      <c r="F34" s="1">
        <v>1</v>
      </c>
      <c r="G34" s="1">
        <f>C34-D34</f>
        <v>0</v>
      </c>
      <c r="H34" s="1">
        <f>(G34/C34)*100</f>
        <v>0</v>
      </c>
    </row>
    <row r="35" spans="1:8" ht="16.5" x14ac:dyDescent="0.25">
      <c r="A35" s="1">
        <v>2</v>
      </c>
      <c r="B35" s="1">
        <v>258</v>
      </c>
      <c r="C35" s="1">
        <v>114979270.45833901</v>
      </c>
      <c r="D35" s="1">
        <v>114979270.45833901</v>
      </c>
      <c r="E35" s="1">
        <v>-1</v>
      </c>
      <c r="F35" s="1">
        <v>1</v>
      </c>
      <c r="G35" s="1">
        <f>C35-D35</f>
        <v>0</v>
      </c>
      <c r="H35" s="1">
        <f>(G35/C35)*100</f>
        <v>0</v>
      </c>
    </row>
    <row r="36" spans="1:8" ht="16.5" x14ac:dyDescent="0.25">
      <c r="A36" s="1">
        <v>3</v>
      </c>
      <c r="B36" s="1">
        <v>257</v>
      </c>
      <c r="C36" s="1">
        <v>108479117.00186101</v>
      </c>
      <c r="D36" s="1">
        <v>108479117.00186101</v>
      </c>
      <c r="E36" s="1">
        <v>-1</v>
      </c>
      <c r="F36" s="1">
        <v>1</v>
      </c>
      <c r="G36" s="1">
        <f>C36-D36</f>
        <v>0</v>
      </c>
      <c r="H36" s="1">
        <f>(G36/C36)*100</f>
        <v>0</v>
      </c>
    </row>
  </sheetData>
  <mergeCells count="7">
    <mergeCell ref="A32:H32"/>
    <mergeCell ref="A1:H1"/>
    <mergeCell ref="A2:H2"/>
    <mergeCell ref="A8:H8"/>
    <mergeCell ref="A14:H14"/>
    <mergeCell ref="A20:H20"/>
    <mergeCell ref="A26:H2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53EA7-A5F4-4B37-8ECA-79DAE15E7EFE}">
  <dimension ref="A1:N36"/>
  <sheetViews>
    <sheetView workbookViewId="0">
      <selection activeCell="L27" sqref="L27"/>
    </sheetView>
  </sheetViews>
  <sheetFormatPr defaultRowHeight="15" x14ac:dyDescent="0.25"/>
  <cols>
    <col min="1" max="1" width="9.7109375" bestFit="1" customWidth="1"/>
    <col min="2" max="2" width="21" bestFit="1" customWidth="1"/>
    <col min="3" max="4" width="15.5703125" bestFit="1" customWidth="1"/>
    <col min="5" max="5" width="15.140625" bestFit="1" customWidth="1"/>
    <col min="6" max="6" width="9" bestFit="1" customWidth="1"/>
    <col min="7" max="7" width="21" bestFit="1" customWidth="1"/>
    <col min="8" max="8" width="19.42578125" bestFit="1" customWidth="1"/>
    <col min="10" max="10" width="12.140625" bestFit="1" customWidth="1"/>
    <col min="11" max="11" width="19.85546875" bestFit="1" customWidth="1"/>
    <col min="12" max="12" width="16.7109375" bestFit="1" customWidth="1"/>
    <col min="13" max="13" width="17.7109375" bestFit="1" customWidth="1"/>
    <col min="14" max="14" width="24.140625" bestFit="1" customWidth="1"/>
  </cols>
  <sheetData>
    <row r="1" spans="1:14" ht="16.5" x14ac:dyDescent="0.25">
      <c r="A1" s="4" t="s">
        <v>22</v>
      </c>
      <c r="B1" s="5"/>
      <c r="C1" s="5"/>
      <c r="D1" s="5"/>
      <c r="E1" s="5"/>
      <c r="F1" s="5"/>
      <c r="G1" s="5"/>
      <c r="H1" s="5"/>
    </row>
    <row r="2" spans="1:14" ht="16.5" x14ac:dyDescent="0.25">
      <c r="A2" s="6" t="s">
        <v>9</v>
      </c>
      <c r="B2" s="7"/>
      <c r="C2" s="7"/>
      <c r="D2" s="7"/>
      <c r="E2" s="7"/>
      <c r="F2" s="7"/>
      <c r="G2" s="7"/>
      <c r="H2" s="7"/>
    </row>
    <row r="3" spans="1:14" ht="16.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7</v>
      </c>
      <c r="F3" s="1" t="s">
        <v>8</v>
      </c>
      <c r="G3" s="1" t="s">
        <v>5</v>
      </c>
      <c r="H3" s="1" t="s">
        <v>6</v>
      </c>
      <c r="J3" s="1" t="s">
        <v>20</v>
      </c>
      <c r="K3" s="1" t="s">
        <v>16</v>
      </c>
      <c r="L3" s="1" t="s">
        <v>17</v>
      </c>
      <c r="M3" s="1" t="s">
        <v>19</v>
      </c>
      <c r="N3" s="1" t="s">
        <v>18</v>
      </c>
    </row>
    <row r="4" spans="1:14" ht="16.5" x14ac:dyDescent="0.25">
      <c r="A4" s="1">
        <v>1</v>
      </c>
      <c r="B4" s="1">
        <v>263</v>
      </c>
      <c r="C4" s="1">
        <v>113618378.19279701</v>
      </c>
      <c r="D4" s="1">
        <v>110603168.040489</v>
      </c>
      <c r="E4" s="1">
        <v>184</v>
      </c>
      <c r="F4" s="1">
        <v>7</v>
      </c>
      <c r="G4" s="1">
        <f>C4-D4</f>
        <v>3015210.1523080021</v>
      </c>
      <c r="H4" s="1">
        <f>(G4/C4)*100</f>
        <v>2.6538049567927695</v>
      </c>
      <c r="J4" s="1">
        <v>1</v>
      </c>
      <c r="K4" s="2">
        <f>SUM(B4:B6)/3</f>
        <v>87.666666666666671</v>
      </c>
      <c r="L4">
        <f>SUM(C4:C6)/3</f>
        <v>37872792.730932333</v>
      </c>
      <c r="M4">
        <f>SUM(D4:D6)/3</f>
        <v>36867722.680163004</v>
      </c>
      <c r="N4" s="2">
        <f>((L4-M4)/L4)*100</f>
        <v>2.6538049567927566</v>
      </c>
    </row>
    <row r="5" spans="1:14" ht="16.5" x14ac:dyDescent="0.25">
      <c r="A5" s="1">
        <v>2</v>
      </c>
      <c r="B5" s="1"/>
      <c r="C5" s="1"/>
      <c r="D5" s="1"/>
      <c r="E5" s="1"/>
      <c r="F5" s="1"/>
      <c r="G5" s="1">
        <f t="shared" ref="G5:G6" si="0">C5-D5</f>
        <v>0</v>
      </c>
      <c r="H5" s="1" t="e">
        <f t="shared" ref="H5:H6" si="1">(G5/C5)*100</f>
        <v>#DIV/0!</v>
      </c>
      <c r="J5" s="1">
        <v>2</v>
      </c>
      <c r="K5" s="2">
        <f>SUM(B10:B12)/3</f>
        <v>35</v>
      </c>
      <c r="L5">
        <f>SUM(C10:C12)/3</f>
        <v>38699370.859969333</v>
      </c>
      <c r="M5">
        <f>SUM(D10:D12)/3</f>
        <v>35795767.952330001</v>
      </c>
      <c r="N5" s="2">
        <f t="shared" ref="N5:N9" si="2">((L5-M5)/L5)*100</f>
        <v>7.5029718652166038</v>
      </c>
    </row>
    <row r="6" spans="1:14" ht="16.5" x14ac:dyDescent="0.25">
      <c r="A6" s="1">
        <v>3</v>
      </c>
      <c r="B6" s="1"/>
      <c r="C6" s="1"/>
      <c r="D6" s="1"/>
      <c r="E6" s="1"/>
      <c r="F6" s="1"/>
      <c r="G6" s="1">
        <f t="shared" si="0"/>
        <v>0</v>
      </c>
      <c r="H6" s="1" t="e">
        <f t="shared" si="1"/>
        <v>#DIV/0!</v>
      </c>
      <c r="J6" s="1">
        <v>3</v>
      </c>
      <c r="K6" s="2">
        <f>SUM(B16:B18)/3</f>
        <v>92.333333333333329</v>
      </c>
      <c r="L6">
        <f>SUM(C16:C18)/3</f>
        <v>39422433.410153337</v>
      </c>
      <c r="M6">
        <f>SUM(D16:D18)/3</f>
        <v>36355009.115669005</v>
      </c>
      <c r="N6" s="2">
        <f t="shared" si="2"/>
        <v>7.7809105860378214</v>
      </c>
    </row>
    <row r="7" spans="1:14" ht="16.5" x14ac:dyDescent="0.25">
      <c r="A7" s="1"/>
      <c r="B7" s="1"/>
      <c r="C7" s="1"/>
      <c r="D7" s="1"/>
      <c r="E7" s="1"/>
      <c r="F7" s="1"/>
      <c r="J7" s="1">
        <v>4</v>
      </c>
      <c r="K7" s="2">
        <f>SUM(B22:B24)/3</f>
        <v>38</v>
      </c>
      <c r="L7">
        <f>SUM(C22:C24)/3</f>
        <v>38088302.925656669</v>
      </c>
      <c r="M7">
        <f>SUM(D22:D24)/3</f>
        <v>37271919.281859331</v>
      </c>
      <c r="N7" s="2">
        <f t="shared" si="2"/>
        <v>2.1433972665855205</v>
      </c>
    </row>
    <row r="8" spans="1:14" ht="16.5" x14ac:dyDescent="0.25">
      <c r="A8" s="6" t="s">
        <v>10</v>
      </c>
      <c r="B8" s="7"/>
      <c r="C8" s="7"/>
      <c r="D8" s="7"/>
      <c r="E8" s="7"/>
      <c r="F8" s="7"/>
      <c r="G8" s="7"/>
      <c r="H8" s="7"/>
      <c r="J8" s="1">
        <v>5</v>
      </c>
      <c r="K8" s="2">
        <f>SUM(B28:B30)/3</f>
        <v>36.333333333333336</v>
      </c>
      <c r="L8">
        <f>SUM(C28:C30)/3</f>
        <v>37902890.355039664</v>
      </c>
      <c r="M8">
        <f>SUM(D28:D30)/3</f>
        <v>36485305.975373</v>
      </c>
      <c r="N8" s="2">
        <f t="shared" si="2"/>
        <v>3.7400429528936385</v>
      </c>
    </row>
    <row r="9" spans="1:14" ht="16.5" x14ac:dyDescent="0.25">
      <c r="A9" s="1" t="s">
        <v>1</v>
      </c>
      <c r="B9" s="1" t="s">
        <v>2</v>
      </c>
      <c r="C9" s="1" t="s">
        <v>3</v>
      </c>
      <c r="D9" s="1" t="s">
        <v>4</v>
      </c>
      <c r="E9" s="1" t="s">
        <v>7</v>
      </c>
      <c r="F9" s="1" t="s">
        <v>8</v>
      </c>
      <c r="G9" s="1" t="s">
        <v>5</v>
      </c>
      <c r="H9" s="1" t="s">
        <v>6</v>
      </c>
      <c r="J9" s="1">
        <v>6</v>
      </c>
      <c r="K9" s="2">
        <f>SUM(B34:B36)/3</f>
        <v>87.666666666666671</v>
      </c>
      <c r="L9">
        <f>SUM(C34:C36)/3</f>
        <v>37453793.579622664</v>
      </c>
      <c r="M9">
        <f>SUM(D34:D36)/3</f>
        <v>37453793.579622664</v>
      </c>
      <c r="N9" s="2">
        <f t="shared" si="2"/>
        <v>0</v>
      </c>
    </row>
    <row r="10" spans="1:14" ht="16.5" x14ac:dyDescent="0.25">
      <c r="A10" s="1">
        <v>1</v>
      </c>
      <c r="B10" s="1">
        <v>105</v>
      </c>
      <c r="C10" s="1">
        <v>116098112.579908</v>
      </c>
      <c r="D10" s="1">
        <v>107387303.85698999</v>
      </c>
      <c r="E10" s="1">
        <v>141</v>
      </c>
      <c r="F10" s="1">
        <v>5</v>
      </c>
      <c r="G10" s="1">
        <f t="shared" ref="G10:G12" si="3">C10-D10</f>
        <v>8710808.7229180038</v>
      </c>
      <c r="H10" s="1">
        <f t="shared" ref="H10:H12" si="4">(G10/C10)*100</f>
        <v>7.5029718652166109</v>
      </c>
    </row>
    <row r="11" spans="1:14" ht="16.5" x14ac:dyDescent="0.25">
      <c r="A11" s="1">
        <v>2</v>
      </c>
      <c r="B11" s="1"/>
      <c r="C11" s="1"/>
      <c r="D11" s="1"/>
      <c r="E11" s="1"/>
      <c r="F11" s="1"/>
      <c r="G11" s="1">
        <f t="shared" si="3"/>
        <v>0</v>
      </c>
      <c r="H11" s="1" t="e">
        <f t="shared" si="4"/>
        <v>#DIV/0!</v>
      </c>
    </row>
    <row r="12" spans="1:14" ht="16.5" x14ac:dyDescent="0.25">
      <c r="A12" s="1">
        <v>3</v>
      </c>
      <c r="B12" s="1"/>
      <c r="C12" s="1"/>
      <c r="D12" s="1"/>
      <c r="E12" s="1"/>
      <c r="F12" s="1"/>
      <c r="G12" s="1">
        <f t="shared" si="3"/>
        <v>0</v>
      </c>
      <c r="H12" s="1" t="e">
        <f t="shared" si="4"/>
        <v>#DIV/0!</v>
      </c>
      <c r="K12" t="s">
        <v>21</v>
      </c>
      <c r="L12">
        <f>MIN(L4:L9)</f>
        <v>37453793.579622664</v>
      </c>
      <c r="M12">
        <f>MIN(M4:M9)</f>
        <v>35795767.952330001</v>
      </c>
    </row>
    <row r="13" spans="1:14" ht="16.5" x14ac:dyDescent="0.25">
      <c r="A13" s="1"/>
      <c r="B13" s="1"/>
      <c r="C13" s="1"/>
      <c r="D13" s="1"/>
      <c r="E13" s="1"/>
      <c r="F13" s="1"/>
      <c r="G13" s="1"/>
      <c r="H13" s="1"/>
    </row>
    <row r="14" spans="1:14" ht="16.5" x14ac:dyDescent="0.25">
      <c r="A14" s="6" t="s">
        <v>11</v>
      </c>
      <c r="B14" s="7"/>
      <c r="C14" s="7"/>
      <c r="D14" s="7"/>
      <c r="E14" s="7"/>
      <c r="F14" s="7"/>
      <c r="G14" s="7"/>
      <c r="H14" s="7"/>
    </row>
    <row r="15" spans="1:14" ht="16.5" x14ac:dyDescent="0.25">
      <c r="A15" s="1" t="s">
        <v>1</v>
      </c>
      <c r="B15" s="1" t="s">
        <v>2</v>
      </c>
      <c r="C15" s="1" t="s">
        <v>3</v>
      </c>
      <c r="D15" s="1" t="s">
        <v>4</v>
      </c>
      <c r="E15" s="1" t="s">
        <v>7</v>
      </c>
      <c r="F15" s="1" t="s">
        <v>8</v>
      </c>
      <c r="G15" s="1" t="s">
        <v>5</v>
      </c>
      <c r="H15" s="1" t="s">
        <v>6</v>
      </c>
    </row>
    <row r="16" spans="1:14" ht="16.5" x14ac:dyDescent="0.25">
      <c r="A16" s="1">
        <v>1</v>
      </c>
      <c r="B16">
        <v>277</v>
      </c>
      <c r="C16" s="1">
        <v>118267300.23046</v>
      </c>
      <c r="D16" s="1">
        <v>109065027.34700701</v>
      </c>
      <c r="E16" s="1">
        <v>129</v>
      </c>
      <c r="F16" s="1">
        <v>7</v>
      </c>
      <c r="G16" s="1">
        <f t="shared" ref="G16:G18" si="5">C16-D16</f>
        <v>9202272.8834529966</v>
      </c>
      <c r="H16" s="1">
        <f t="shared" ref="H16:H18" si="6">(G16/C16)*100</f>
        <v>7.7809105860378232</v>
      </c>
    </row>
    <row r="17" spans="1:8" ht="16.5" x14ac:dyDescent="0.25">
      <c r="A17" s="1">
        <v>2</v>
      </c>
      <c r="B17" s="1"/>
      <c r="C17" s="1"/>
      <c r="D17" s="1"/>
      <c r="E17" s="1"/>
      <c r="F17" s="1"/>
      <c r="G17" s="1">
        <f t="shared" si="5"/>
        <v>0</v>
      </c>
      <c r="H17" s="1" t="e">
        <f t="shared" si="6"/>
        <v>#DIV/0!</v>
      </c>
    </row>
    <row r="18" spans="1:8" ht="16.5" x14ac:dyDescent="0.25">
      <c r="A18" s="1">
        <v>3</v>
      </c>
      <c r="B18" s="1"/>
      <c r="C18" s="1"/>
      <c r="D18" s="1"/>
      <c r="E18" s="1"/>
      <c r="F18" s="1"/>
      <c r="G18" s="1">
        <f t="shared" si="5"/>
        <v>0</v>
      </c>
      <c r="H18" s="1" t="e">
        <f t="shared" si="6"/>
        <v>#DIV/0!</v>
      </c>
    </row>
    <row r="19" spans="1:8" ht="16.5" x14ac:dyDescent="0.25">
      <c r="A19" s="1"/>
    </row>
    <row r="20" spans="1:8" ht="16.5" x14ac:dyDescent="0.25">
      <c r="A20" s="6" t="s">
        <v>12</v>
      </c>
      <c r="B20" s="7"/>
      <c r="C20" s="7"/>
      <c r="D20" s="7"/>
      <c r="E20" s="7"/>
      <c r="F20" s="7"/>
      <c r="G20" s="7"/>
      <c r="H20" s="7"/>
    </row>
    <row r="21" spans="1:8" ht="16.5" x14ac:dyDescent="0.25">
      <c r="A21" s="1" t="s">
        <v>1</v>
      </c>
      <c r="B21" s="1" t="s">
        <v>2</v>
      </c>
      <c r="C21" s="1" t="s">
        <v>3</v>
      </c>
      <c r="D21" s="1" t="s">
        <v>4</v>
      </c>
      <c r="E21" s="1" t="s">
        <v>7</v>
      </c>
      <c r="F21" s="1" t="s">
        <v>8</v>
      </c>
      <c r="G21" s="1" t="s">
        <v>5</v>
      </c>
      <c r="H21" s="1" t="s">
        <v>6</v>
      </c>
    </row>
    <row r="22" spans="1:8" ht="16.5" x14ac:dyDescent="0.25">
      <c r="A22" s="1">
        <v>1</v>
      </c>
      <c r="B22" s="1">
        <v>114</v>
      </c>
      <c r="C22" s="1">
        <v>114264908.77697</v>
      </c>
      <c r="D22" s="1">
        <v>111815757.845578</v>
      </c>
      <c r="E22" s="1">
        <v>1</v>
      </c>
      <c r="F22" s="1">
        <v>2</v>
      </c>
      <c r="G22" s="1">
        <f>C22-D22</f>
        <v>2449150.9313919991</v>
      </c>
      <c r="H22" s="1">
        <f>(G22/C22)*100</f>
        <v>2.1433972665855077</v>
      </c>
    </row>
    <row r="23" spans="1:8" ht="16.5" x14ac:dyDescent="0.25">
      <c r="A23" s="1">
        <v>2</v>
      </c>
      <c r="B23" s="1"/>
      <c r="C23" s="1"/>
      <c r="D23" s="1"/>
      <c r="E23" s="1"/>
      <c r="F23" s="1"/>
      <c r="G23" s="1">
        <f t="shared" ref="G23:G24" si="7">C23-D23</f>
        <v>0</v>
      </c>
      <c r="H23" s="1" t="e">
        <f t="shared" ref="H23:H24" si="8">(G23/C23)*100</f>
        <v>#DIV/0!</v>
      </c>
    </row>
    <row r="24" spans="1:8" ht="16.5" x14ac:dyDescent="0.25">
      <c r="A24" s="1">
        <v>3</v>
      </c>
      <c r="B24" s="1"/>
      <c r="C24" s="1"/>
      <c r="D24" s="1"/>
      <c r="E24" s="1"/>
      <c r="F24" s="1"/>
      <c r="G24" s="1">
        <f t="shared" si="7"/>
        <v>0</v>
      </c>
      <c r="H24" s="1" t="e">
        <f t="shared" si="8"/>
        <v>#DIV/0!</v>
      </c>
    </row>
    <row r="26" spans="1:8" ht="16.5" x14ac:dyDescent="0.25">
      <c r="A26" s="6" t="s">
        <v>14</v>
      </c>
      <c r="B26" s="7"/>
      <c r="C26" s="7"/>
      <c r="D26" s="7"/>
      <c r="E26" s="7"/>
      <c r="F26" s="7"/>
      <c r="G26" s="7"/>
      <c r="H26" s="7"/>
    </row>
    <row r="27" spans="1:8" ht="16.5" x14ac:dyDescent="0.25">
      <c r="A27" s="1" t="s">
        <v>1</v>
      </c>
      <c r="B27" s="1" t="s">
        <v>2</v>
      </c>
      <c r="C27" s="1" t="s">
        <v>3</v>
      </c>
      <c r="D27" s="1" t="s">
        <v>4</v>
      </c>
      <c r="E27" s="1" t="s">
        <v>7</v>
      </c>
      <c r="F27" s="1" t="s">
        <v>8</v>
      </c>
      <c r="G27" s="1" t="s">
        <v>5</v>
      </c>
      <c r="H27" s="1" t="s">
        <v>6</v>
      </c>
    </row>
    <row r="28" spans="1:8" ht="16.5" x14ac:dyDescent="0.25">
      <c r="A28" s="1">
        <v>1</v>
      </c>
      <c r="B28" s="1">
        <v>109</v>
      </c>
      <c r="C28" s="1">
        <v>113708671.065119</v>
      </c>
      <c r="D28" s="1">
        <v>109455917.926119</v>
      </c>
      <c r="E28" s="1">
        <v>289</v>
      </c>
      <c r="F28" s="1">
        <v>4</v>
      </c>
      <c r="G28" s="1">
        <f t="shared" ref="G28:G30" si="9">C28-D28</f>
        <v>4252753.1389999986</v>
      </c>
      <c r="H28" s="1">
        <f t="shared" ref="H28:H30" si="10">(G28/C28)*100</f>
        <v>3.7400429528936447</v>
      </c>
    </row>
    <row r="29" spans="1:8" ht="16.5" x14ac:dyDescent="0.25">
      <c r="A29" s="1">
        <v>2</v>
      </c>
      <c r="B29" s="1"/>
      <c r="C29" s="1"/>
      <c r="D29" s="1"/>
      <c r="E29" s="1"/>
      <c r="F29" s="1"/>
      <c r="G29" s="1">
        <f t="shared" si="9"/>
        <v>0</v>
      </c>
      <c r="H29" s="1" t="e">
        <f t="shared" si="10"/>
        <v>#DIV/0!</v>
      </c>
    </row>
    <row r="30" spans="1:8" ht="16.5" x14ac:dyDescent="0.25">
      <c r="A30" s="1">
        <v>3</v>
      </c>
      <c r="B30" s="1"/>
      <c r="C30" s="1"/>
      <c r="D30" s="1"/>
      <c r="E30" s="1"/>
      <c r="F30" s="1"/>
      <c r="G30" s="1">
        <f t="shared" si="9"/>
        <v>0</v>
      </c>
      <c r="H30" s="1" t="e">
        <f t="shared" si="10"/>
        <v>#DIV/0!</v>
      </c>
    </row>
    <row r="32" spans="1:8" ht="16.5" x14ac:dyDescent="0.25">
      <c r="A32" s="6" t="s">
        <v>13</v>
      </c>
      <c r="B32" s="7"/>
      <c r="C32" s="7"/>
      <c r="D32" s="7"/>
      <c r="E32" s="7"/>
      <c r="F32" s="7"/>
      <c r="G32" s="7"/>
      <c r="H32" s="7"/>
    </row>
    <row r="33" spans="1:8" ht="16.5" x14ac:dyDescent="0.25">
      <c r="A33" s="1" t="s">
        <v>1</v>
      </c>
      <c r="B33" s="1" t="s">
        <v>2</v>
      </c>
      <c r="C33" s="1" t="s">
        <v>3</v>
      </c>
      <c r="D33" s="1" t="s">
        <v>4</v>
      </c>
      <c r="E33" s="1" t="s">
        <v>7</v>
      </c>
      <c r="F33" s="1" t="s">
        <v>8</v>
      </c>
      <c r="G33" s="1" t="s">
        <v>5</v>
      </c>
      <c r="H33" s="1" t="s">
        <v>6</v>
      </c>
    </row>
    <row r="34" spans="1:8" ht="16.5" x14ac:dyDescent="0.25">
      <c r="A34" s="1">
        <v>1</v>
      </c>
      <c r="B34" s="1">
        <v>263</v>
      </c>
      <c r="C34" s="1">
        <v>112361380.738868</v>
      </c>
      <c r="D34" s="1">
        <v>112361380.738868</v>
      </c>
      <c r="E34" s="1">
        <v>-1</v>
      </c>
      <c r="F34" s="1">
        <v>1</v>
      </c>
      <c r="G34" s="1">
        <f t="shared" ref="G34:G36" si="11">C34-D34</f>
        <v>0</v>
      </c>
      <c r="H34" s="1">
        <f t="shared" ref="H34:H36" si="12">(G34/C34)*100</f>
        <v>0</v>
      </c>
    </row>
    <row r="35" spans="1:8" ht="16.5" x14ac:dyDescent="0.25">
      <c r="A35" s="1">
        <v>2</v>
      </c>
      <c r="B35" s="1"/>
      <c r="C35" s="1"/>
      <c r="D35" s="1"/>
      <c r="E35" s="1"/>
      <c r="F35" s="1"/>
      <c r="G35" s="1">
        <f t="shared" si="11"/>
        <v>0</v>
      </c>
      <c r="H35" s="1" t="e">
        <f t="shared" si="12"/>
        <v>#DIV/0!</v>
      </c>
    </row>
    <row r="36" spans="1:8" ht="16.5" x14ac:dyDescent="0.25">
      <c r="A36" s="1">
        <v>3</v>
      </c>
      <c r="B36" s="1"/>
      <c r="C36" s="1"/>
      <c r="D36" s="1"/>
      <c r="E36" s="1"/>
      <c r="F36" s="1"/>
      <c r="G36" s="1">
        <f t="shared" si="11"/>
        <v>0</v>
      </c>
      <c r="H36" s="1" t="e">
        <f t="shared" si="12"/>
        <v>#DIV/0!</v>
      </c>
    </row>
  </sheetData>
  <mergeCells count="7">
    <mergeCell ref="A32:H32"/>
    <mergeCell ref="A1:H1"/>
    <mergeCell ref="A2:H2"/>
    <mergeCell ref="A8:H8"/>
    <mergeCell ref="A14:H14"/>
    <mergeCell ref="A20:H20"/>
    <mergeCell ref="A26:H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353D4-1C14-4735-B59A-82D44A0B7068}">
  <dimension ref="A1:Q871"/>
  <sheetViews>
    <sheetView topLeftCell="A66" workbookViewId="0">
      <selection activeCell="N68" sqref="N68"/>
    </sheetView>
  </sheetViews>
  <sheetFormatPr defaultRowHeight="15" x14ac:dyDescent="0.25"/>
  <cols>
    <col min="1" max="1" width="16.28515625" bestFit="1" customWidth="1"/>
    <col min="2" max="2" width="13.5703125" bestFit="1" customWidth="1"/>
    <col min="3" max="3" width="14.7109375" bestFit="1" customWidth="1"/>
    <col min="4" max="4" width="16.7109375" bestFit="1" customWidth="1"/>
    <col min="7" max="7" width="13.28515625" bestFit="1" customWidth="1"/>
    <col min="8" max="8" width="14.42578125" bestFit="1" customWidth="1"/>
    <col min="10" max="10" width="20.140625" style="2" bestFit="1" customWidth="1"/>
    <col min="11" max="11" width="25.5703125" bestFit="1" customWidth="1"/>
    <col min="15" max="15" width="14.28515625" bestFit="1" customWidth="1"/>
    <col min="16" max="16" width="14.7109375" bestFit="1" customWidth="1"/>
  </cols>
  <sheetData>
    <row r="1" spans="1:17" x14ac:dyDescent="0.25">
      <c r="A1">
        <v>1.1000000000000001</v>
      </c>
      <c r="B1" t="s">
        <v>23</v>
      </c>
      <c r="C1" t="s">
        <v>24</v>
      </c>
      <c r="D1" t="s">
        <v>25</v>
      </c>
      <c r="G1" t="s">
        <v>0</v>
      </c>
      <c r="H1" t="s">
        <v>26</v>
      </c>
      <c r="I1" t="s">
        <v>27</v>
      </c>
      <c r="J1" s="2" t="s">
        <v>28</v>
      </c>
      <c r="K1" t="s">
        <v>29</v>
      </c>
      <c r="M1" t="s">
        <v>43</v>
      </c>
    </row>
    <row r="2" spans="1:17" x14ac:dyDescent="0.25">
      <c r="A2" t="s">
        <v>3</v>
      </c>
      <c r="B2">
        <v>113710154.555438</v>
      </c>
      <c r="C2" t="s">
        <v>30</v>
      </c>
      <c r="D2">
        <v>308</v>
      </c>
      <c r="G2">
        <v>1</v>
      </c>
      <c r="H2">
        <f>SUM(B3,B7,B11,B15)/I2</f>
        <v>106166467.1847055</v>
      </c>
      <c r="I2">
        <v>4</v>
      </c>
      <c r="J2" s="2">
        <f>SUM(B4,B8,B12,B16)/I2</f>
        <v>6.7874457630665628</v>
      </c>
      <c r="K2">
        <f>SUM(D2:D14)/I2</f>
        <v>315</v>
      </c>
      <c r="M2" t="s">
        <v>20</v>
      </c>
      <c r="N2" t="s">
        <v>16</v>
      </c>
      <c r="O2" t="s">
        <v>17</v>
      </c>
      <c r="P2" t="s">
        <v>19</v>
      </c>
      <c r="Q2" t="s">
        <v>18</v>
      </c>
    </row>
    <row r="3" spans="1:17" x14ac:dyDescent="0.25">
      <c r="A3" t="s">
        <v>4</v>
      </c>
      <c r="B3">
        <v>103770081.12378199</v>
      </c>
      <c r="G3">
        <v>2</v>
      </c>
      <c r="H3">
        <f>SUM(B19,B23,B27,B31)/I3</f>
        <v>108395272.66205426</v>
      </c>
      <c r="I3">
        <v>4</v>
      </c>
      <c r="J3" s="2">
        <f>SUM(B20,B24,B28,B32)/I3</f>
        <v>5.2447312164614948</v>
      </c>
      <c r="K3">
        <f>SUM(D18:D30)/I3</f>
        <v>117.75</v>
      </c>
      <c r="M3">
        <v>1</v>
      </c>
      <c r="N3">
        <v>254.66666666666666</v>
      </c>
      <c r="O3">
        <v>114203462.80466533</v>
      </c>
      <c r="P3">
        <v>110798669.88398166</v>
      </c>
      <c r="Q3" s="2">
        <v>2.9813394769887642</v>
      </c>
    </row>
    <row r="4" spans="1:17" x14ac:dyDescent="0.25">
      <c r="A4" t="s">
        <v>31</v>
      </c>
      <c r="B4">
        <v>8.7415881813884493</v>
      </c>
      <c r="G4">
        <v>3</v>
      </c>
      <c r="H4">
        <f>SUM(B35,B39,B43,B47)/I4</f>
        <v>108379546.6814065</v>
      </c>
      <c r="I4">
        <v>4</v>
      </c>
      <c r="J4" s="2">
        <f>SUM(B36,B40,B44,B48)/I4</f>
        <v>5.9587635457939978</v>
      </c>
      <c r="K4">
        <f>SUM(D34:D46)/I4</f>
        <v>316</v>
      </c>
      <c r="M4">
        <v>2</v>
      </c>
      <c r="N4">
        <v>96.333333333333329</v>
      </c>
      <c r="O4">
        <v>113922094.09317768</v>
      </c>
      <c r="P4">
        <v>109598686.66173701</v>
      </c>
      <c r="Q4" s="2">
        <v>3.7950561441615718</v>
      </c>
    </row>
    <row r="5" spans="1:17" x14ac:dyDescent="0.25">
      <c r="A5">
        <v>1.2</v>
      </c>
      <c r="B5" t="s">
        <v>23</v>
      </c>
      <c r="C5" t="s">
        <v>24</v>
      </c>
      <c r="D5" t="s">
        <v>25</v>
      </c>
      <c r="G5">
        <v>4</v>
      </c>
      <c r="H5">
        <f>SUM(B51,B55,B59,B63)/I5</f>
        <v>107333332.72803575</v>
      </c>
      <c r="I5">
        <v>4</v>
      </c>
      <c r="J5" s="2">
        <f>SUM(B52,B56,B60, B64)/I5</f>
        <v>6.0919675401235249</v>
      </c>
      <c r="K5">
        <f>SUM(D50:D62)/I5</f>
        <v>124.75</v>
      </c>
      <c r="M5">
        <v>3</v>
      </c>
      <c r="N5">
        <v>257.33333333333331</v>
      </c>
      <c r="O5">
        <v>114974405.26213767</v>
      </c>
      <c r="P5">
        <v>109504989.49709034</v>
      </c>
      <c r="Q5" s="2">
        <v>4.7570724567587437</v>
      </c>
    </row>
    <row r="6" spans="1:17" x14ac:dyDescent="0.25">
      <c r="A6" t="s">
        <v>3</v>
      </c>
      <c r="B6">
        <v>111524533.96935099</v>
      </c>
      <c r="C6" t="s">
        <v>30</v>
      </c>
      <c r="D6">
        <v>323</v>
      </c>
      <c r="G6">
        <v>5</v>
      </c>
      <c r="H6">
        <f t="shared" ref="H6" si="0">SUM(B7,B11,B15,B19)/I6</f>
        <v>107222693.14521375</v>
      </c>
      <c r="I6">
        <v>4</v>
      </c>
      <c r="J6" s="2">
        <f>SUM(B68,B72,B76,B80)/I6</f>
        <v>3.8403350011792123</v>
      </c>
      <c r="K6">
        <f t="shared" ref="K6" si="1">SUM(D6:D18)/I6</f>
        <v>266.25</v>
      </c>
      <c r="M6">
        <v>4</v>
      </c>
      <c r="N6">
        <v>105.66666666666667</v>
      </c>
      <c r="O6">
        <v>115269372.90239732</v>
      </c>
      <c r="P6">
        <v>111258623.33093368</v>
      </c>
      <c r="Q6" s="2">
        <v>3.4794581340003377</v>
      </c>
    </row>
    <row r="7" spans="1:17" x14ac:dyDescent="0.25">
      <c r="A7" t="s">
        <v>4</v>
      </c>
      <c r="B7">
        <v>107382313.004379</v>
      </c>
      <c r="G7">
        <v>6</v>
      </c>
      <c r="H7">
        <f>SUM(B67,B71,B75,B79)/I7</f>
        <v>109083803.24543349</v>
      </c>
      <c r="I7">
        <v>4</v>
      </c>
      <c r="J7" s="2">
        <f>SUM(B84,B88,B92, B96)/I7</f>
        <v>1.7953767885429934</v>
      </c>
      <c r="K7">
        <f>SUM(D82:D95)/I7</f>
        <v>318.75</v>
      </c>
      <c r="M7">
        <v>5</v>
      </c>
      <c r="N7">
        <v>103.33333333333333</v>
      </c>
      <c r="O7">
        <v>115060733.46499968</v>
      </c>
      <c r="P7">
        <v>110001163.93119501</v>
      </c>
      <c r="Q7" s="2">
        <v>4.3973033905122287</v>
      </c>
    </row>
    <row r="8" spans="1:17" x14ac:dyDescent="0.25">
      <c r="A8" t="s">
        <v>31</v>
      </c>
      <c r="B8">
        <v>3.7141791295088402</v>
      </c>
      <c r="M8">
        <v>6</v>
      </c>
      <c r="N8">
        <v>257.33333333333331</v>
      </c>
      <c r="O8">
        <v>112028443.22651799</v>
      </c>
      <c r="P8">
        <v>112028443.22651799</v>
      </c>
      <c r="Q8" s="2">
        <v>0</v>
      </c>
    </row>
    <row r="9" spans="1:17" x14ac:dyDescent="0.25">
      <c r="A9">
        <v>1.3</v>
      </c>
      <c r="B9" t="s">
        <v>23</v>
      </c>
      <c r="C9" t="s">
        <v>24</v>
      </c>
      <c r="D9" t="s">
        <v>25</v>
      </c>
    </row>
    <row r="10" spans="1:17" x14ac:dyDescent="0.25">
      <c r="A10" t="s">
        <v>3</v>
      </c>
      <c r="B10">
        <v>114200935.515264</v>
      </c>
      <c r="C10" t="s">
        <v>30</v>
      </c>
      <c r="D10">
        <v>315</v>
      </c>
    </row>
    <row r="11" spans="1:17" x14ac:dyDescent="0.25">
      <c r="A11" t="s">
        <v>4</v>
      </c>
      <c r="B11">
        <v>105223418.959134</v>
      </c>
    </row>
    <row r="12" spans="1:17" x14ac:dyDescent="0.25">
      <c r="A12" t="s">
        <v>31</v>
      </c>
      <c r="B12">
        <v>7.8611585059470199</v>
      </c>
    </row>
    <row r="13" spans="1:17" x14ac:dyDescent="0.25">
      <c r="A13">
        <v>1.4</v>
      </c>
      <c r="B13" t="s">
        <v>23</v>
      </c>
      <c r="C13" t="s">
        <v>24</v>
      </c>
      <c r="D13" t="s">
        <v>25</v>
      </c>
    </row>
    <row r="14" spans="1:17" x14ac:dyDescent="0.25">
      <c r="A14" t="s">
        <v>3</v>
      </c>
      <c r="B14">
        <v>116232023.906929</v>
      </c>
      <c r="C14" t="s">
        <v>30</v>
      </c>
      <c r="D14">
        <v>314</v>
      </c>
    </row>
    <row r="15" spans="1:17" x14ac:dyDescent="0.25">
      <c r="A15" t="s">
        <v>4</v>
      </c>
      <c r="B15">
        <v>108290055.651527</v>
      </c>
    </row>
    <row r="16" spans="1:17" x14ac:dyDescent="0.25">
      <c r="A16" t="s">
        <v>31</v>
      </c>
      <c r="B16">
        <v>6.8328572354219403</v>
      </c>
    </row>
    <row r="17" spans="1:4" x14ac:dyDescent="0.25">
      <c r="A17">
        <v>2.1</v>
      </c>
      <c r="B17" t="s">
        <v>23</v>
      </c>
      <c r="C17" t="s">
        <v>24</v>
      </c>
      <c r="D17" t="s">
        <v>25</v>
      </c>
    </row>
    <row r="18" spans="1:4" x14ac:dyDescent="0.25">
      <c r="A18" t="s">
        <v>3</v>
      </c>
      <c r="B18">
        <v>112560922.61791</v>
      </c>
      <c r="C18" t="s">
        <v>30</v>
      </c>
      <c r="D18">
        <v>113</v>
      </c>
    </row>
    <row r="19" spans="1:4" x14ac:dyDescent="0.25">
      <c r="A19" t="s">
        <v>4</v>
      </c>
      <c r="B19">
        <v>107994984.96581499</v>
      </c>
    </row>
    <row r="20" spans="1:4" x14ac:dyDescent="0.25">
      <c r="A20" t="s">
        <v>31</v>
      </c>
      <c r="B20">
        <v>4.0564145583582603</v>
      </c>
    </row>
    <row r="21" spans="1:4" x14ac:dyDescent="0.25">
      <c r="A21">
        <v>2.2000000000000002</v>
      </c>
      <c r="B21" t="s">
        <v>23</v>
      </c>
      <c r="C21" t="s">
        <v>24</v>
      </c>
      <c r="D21" t="s">
        <v>25</v>
      </c>
    </row>
    <row r="22" spans="1:4" x14ac:dyDescent="0.25">
      <c r="A22" t="s">
        <v>3</v>
      </c>
      <c r="B22">
        <v>115674702.73009899</v>
      </c>
      <c r="C22" t="s">
        <v>30</v>
      </c>
      <c r="D22">
        <v>115</v>
      </c>
    </row>
    <row r="23" spans="1:4" x14ac:dyDescent="0.25">
      <c r="A23" t="s">
        <v>4</v>
      </c>
      <c r="B23">
        <v>108768063.89757299</v>
      </c>
    </row>
    <row r="24" spans="1:4" x14ac:dyDescent="0.25">
      <c r="A24" t="s">
        <v>31</v>
      </c>
      <c r="B24">
        <v>5.9707426684652196</v>
      </c>
    </row>
    <row r="25" spans="1:4" x14ac:dyDescent="0.25">
      <c r="A25">
        <v>2.2999999999999998</v>
      </c>
      <c r="B25" t="s">
        <v>23</v>
      </c>
      <c r="C25" t="s">
        <v>24</v>
      </c>
      <c r="D25" t="s">
        <v>25</v>
      </c>
    </row>
    <row r="26" spans="1:4" x14ac:dyDescent="0.25">
      <c r="A26" t="s">
        <v>3</v>
      </c>
      <c r="B26">
        <v>114156716.61420999</v>
      </c>
      <c r="C26" t="s">
        <v>30</v>
      </c>
      <c r="D26">
        <v>120</v>
      </c>
    </row>
    <row r="27" spans="1:4" x14ac:dyDescent="0.25">
      <c r="A27" t="s">
        <v>4</v>
      </c>
      <c r="B27">
        <v>110070310.92678601</v>
      </c>
    </row>
    <row r="28" spans="1:4" x14ac:dyDescent="0.25">
      <c r="A28" t="s">
        <v>31</v>
      </c>
      <c r="B28">
        <v>3.5796454283399202</v>
      </c>
    </row>
    <row r="29" spans="1:4" x14ac:dyDescent="0.25">
      <c r="A29">
        <v>2.4</v>
      </c>
      <c r="B29" t="s">
        <v>23</v>
      </c>
      <c r="C29" t="s">
        <v>24</v>
      </c>
      <c r="D29" t="s">
        <v>25</v>
      </c>
    </row>
    <row r="30" spans="1:4" x14ac:dyDescent="0.25">
      <c r="A30" t="s">
        <v>3</v>
      </c>
      <c r="B30">
        <v>115243632.268939</v>
      </c>
      <c r="C30" t="s">
        <v>30</v>
      </c>
      <c r="D30">
        <v>123</v>
      </c>
    </row>
    <row r="31" spans="1:4" x14ac:dyDescent="0.25">
      <c r="A31" t="s">
        <v>4</v>
      </c>
      <c r="B31">
        <v>106747730.858043</v>
      </c>
    </row>
    <row r="32" spans="1:4" x14ac:dyDescent="0.25">
      <c r="A32" t="s">
        <v>31</v>
      </c>
      <c r="B32">
        <v>7.3721222106825799</v>
      </c>
    </row>
    <row r="33" spans="1:4" x14ac:dyDescent="0.25">
      <c r="A33">
        <v>3.1</v>
      </c>
      <c r="B33" t="s">
        <v>23</v>
      </c>
      <c r="C33" t="s">
        <v>24</v>
      </c>
      <c r="D33" t="s">
        <v>25</v>
      </c>
    </row>
    <row r="34" spans="1:4" x14ac:dyDescent="0.25">
      <c r="A34" t="s">
        <v>3</v>
      </c>
      <c r="B34">
        <v>112462539.80056199</v>
      </c>
      <c r="C34" t="s">
        <v>30</v>
      </c>
      <c r="D34">
        <v>310</v>
      </c>
    </row>
    <row r="35" spans="1:4" x14ac:dyDescent="0.25">
      <c r="A35" t="s">
        <v>4</v>
      </c>
      <c r="B35">
        <v>108271623.19611201</v>
      </c>
    </row>
    <row r="36" spans="1:4" x14ac:dyDescent="0.25">
      <c r="A36" t="s">
        <v>31</v>
      </c>
      <c r="B36">
        <v>3.7265000522685598</v>
      </c>
    </row>
    <row r="37" spans="1:4" x14ac:dyDescent="0.25">
      <c r="A37">
        <v>3.2</v>
      </c>
      <c r="B37" t="s">
        <v>23</v>
      </c>
      <c r="C37" t="s">
        <v>24</v>
      </c>
      <c r="D37" t="s">
        <v>25</v>
      </c>
    </row>
    <row r="38" spans="1:4" x14ac:dyDescent="0.25">
      <c r="A38" t="s">
        <v>3</v>
      </c>
      <c r="B38">
        <v>113040611.95378</v>
      </c>
      <c r="C38" t="s">
        <v>30</v>
      </c>
      <c r="D38">
        <v>323</v>
      </c>
    </row>
    <row r="39" spans="1:4" x14ac:dyDescent="0.25">
      <c r="A39" t="s">
        <v>4</v>
      </c>
      <c r="B39">
        <v>108886050.62284499</v>
      </c>
    </row>
    <row r="40" spans="1:4" x14ac:dyDescent="0.25">
      <c r="A40" t="s">
        <v>31</v>
      </c>
      <c r="B40">
        <v>3.6752820593668498</v>
      </c>
    </row>
    <row r="41" spans="1:4" x14ac:dyDescent="0.25">
      <c r="A41">
        <v>3.3</v>
      </c>
      <c r="B41" t="s">
        <v>23</v>
      </c>
      <c r="C41" t="s">
        <v>24</v>
      </c>
      <c r="D41" t="s">
        <v>25</v>
      </c>
    </row>
    <row r="42" spans="1:4" x14ac:dyDescent="0.25">
      <c r="A42" t="s">
        <v>3</v>
      </c>
      <c r="B42">
        <v>116647300.898498</v>
      </c>
      <c r="C42" t="s">
        <v>30</v>
      </c>
      <c r="D42">
        <v>322</v>
      </c>
    </row>
    <row r="43" spans="1:4" x14ac:dyDescent="0.25">
      <c r="A43" t="s">
        <v>4</v>
      </c>
      <c r="B43">
        <v>108632144.983897</v>
      </c>
    </row>
    <row r="44" spans="1:4" x14ac:dyDescent="0.25">
      <c r="A44" t="s">
        <v>31</v>
      </c>
      <c r="B44">
        <v>6.8712742196884697</v>
      </c>
    </row>
    <row r="45" spans="1:4" x14ac:dyDescent="0.25">
      <c r="A45">
        <v>3.4</v>
      </c>
      <c r="B45" t="s">
        <v>23</v>
      </c>
      <c r="C45" t="s">
        <v>24</v>
      </c>
      <c r="D45" t="s">
        <v>25</v>
      </c>
    </row>
    <row r="46" spans="1:4" x14ac:dyDescent="0.25">
      <c r="A46" t="s">
        <v>3</v>
      </c>
      <c r="B46">
        <v>119118473.83171999</v>
      </c>
      <c r="C46" t="s">
        <v>30</v>
      </c>
      <c r="D46">
        <v>309</v>
      </c>
    </row>
    <row r="47" spans="1:4" x14ac:dyDescent="0.25">
      <c r="A47" t="s">
        <v>4</v>
      </c>
      <c r="B47">
        <v>107728367.92277201</v>
      </c>
    </row>
    <row r="48" spans="1:4" x14ac:dyDescent="0.25">
      <c r="A48" t="s">
        <v>31</v>
      </c>
      <c r="B48">
        <v>9.5619978518521105</v>
      </c>
    </row>
    <row r="49" spans="1:4" x14ac:dyDescent="0.25">
      <c r="A49">
        <v>4.0999999999999996</v>
      </c>
      <c r="B49" t="s">
        <v>23</v>
      </c>
      <c r="C49" t="s">
        <v>24</v>
      </c>
      <c r="D49" t="s">
        <v>25</v>
      </c>
    </row>
    <row r="50" spans="1:4" x14ac:dyDescent="0.25">
      <c r="A50" t="s">
        <v>3</v>
      </c>
      <c r="B50">
        <v>113106628.20325001</v>
      </c>
      <c r="C50" t="s">
        <v>30</v>
      </c>
      <c r="D50">
        <v>126</v>
      </c>
    </row>
    <row r="51" spans="1:4" x14ac:dyDescent="0.25">
      <c r="A51" t="s">
        <v>4</v>
      </c>
      <c r="B51">
        <v>101302419.643813</v>
      </c>
    </row>
    <row r="52" spans="1:4" x14ac:dyDescent="0.25">
      <c r="A52" t="s">
        <v>31</v>
      </c>
      <c r="B52">
        <v>10.436354391384601</v>
      </c>
    </row>
    <row r="53" spans="1:4" x14ac:dyDescent="0.25">
      <c r="A53">
        <v>4.2</v>
      </c>
      <c r="B53" t="s">
        <v>23</v>
      </c>
      <c r="C53" t="s">
        <v>24</v>
      </c>
      <c r="D53" t="s">
        <v>25</v>
      </c>
    </row>
    <row r="54" spans="1:4" x14ac:dyDescent="0.25">
      <c r="A54" t="s">
        <v>3</v>
      </c>
      <c r="B54">
        <v>114555460.268215</v>
      </c>
      <c r="C54" t="s">
        <v>30</v>
      </c>
      <c r="D54">
        <v>126</v>
      </c>
    </row>
    <row r="55" spans="1:4" x14ac:dyDescent="0.25">
      <c r="A55" t="s">
        <v>4</v>
      </c>
      <c r="B55">
        <v>108885903.693103</v>
      </c>
    </row>
    <row r="56" spans="1:4" x14ac:dyDescent="0.25">
      <c r="A56" t="s">
        <v>31</v>
      </c>
      <c r="B56">
        <v>4.94918056445134</v>
      </c>
    </row>
    <row r="57" spans="1:4" x14ac:dyDescent="0.25">
      <c r="A57">
        <v>4.3</v>
      </c>
      <c r="B57" t="s">
        <v>23</v>
      </c>
      <c r="C57" t="s">
        <v>24</v>
      </c>
      <c r="D57" t="s">
        <v>25</v>
      </c>
    </row>
    <row r="58" spans="1:4" x14ac:dyDescent="0.25">
      <c r="A58" t="s">
        <v>3</v>
      </c>
      <c r="B58">
        <v>112882859.11736099</v>
      </c>
      <c r="C58" t="s">
        <v>30</v>
      </c>
      <c r="D58">
        <v>122</v>
      </c>
    </row>
    <row r="59" spans="1:4" x14ac:dyDescent="0.25">
      <c r="A59" t="s">
        <v>4</v>
      </c>
      <c r="B59">
        <v>112607614.87016</v>
      </c>
    </row>
    <row r="60" spans="1:4" x14ac:dyDescent="0.25">
      <c r="A60" t="s">
        <v>31</v>
      </c>
      <c r="B60">
        <v>0.24383174678003999</v>
      </c>
    </row>
    <row r="61" spans="1:4" x14ac:dyDescent="0.25">
      <c r="A61">
        <v>4.4000000000000004</v>
      </c>
      <c r="B61" t="s">
        <v>23</v>
      </c>
      <c r="C61" t="s">
        <v>24</v>
      </c>
      <c r="D61" t="s">
        <v>25</v>
      </c>
    </row>
    <row r="62" spans="1:4" x14ac:dyDescent="0.25">
      <c r="A62" t="s">
        <v>3</v>
      </c>
      <c r="B62">
        <v>116738599.235981</v>
      </c>
      <c r="C62" t="s">
        <v>30</v>
      </c>
      <c r="D62">
        <v>125</v>
      </c>
    </row>
    <row r="63" spans="1:4" x14ac:dyDescent="0.25">
      <c r="A63" t="s">
        <v>4</v>
      </c>
      <c r="B63">
        <v>106537392.70506699</v>
      </c>
    </row>
    <row r="64" spans="1:4" x14ac:dyDescent="0.25">
      <c r="A64" t="s">
        <v>31</v>
      </c>
      <c r="B64">
        <v>8.7385034578781209</v>
      </c>
    </row>
    <row r="65" spans="1:4" x14ac:dyDescent="0.25">
      <c r="A65">
        <v>5.0999999999999996</v>
      </c>
      <c r="B65" t="s">
        <v>23</v>
      </c>
      <c r="C65" t="s">
        <v>24</v>
      </c>
      <c r="D65" t="s">
        <v>25</v>
      </c>
    </row>
    <row r="66" spans="1:4" x14ac:dyDescent="0.25">
      <c r="A66" t="s">
        <v>3</v>
      </c>
      <c r="B66">
        <v>114773209.75739001</v>
      </c>
      <c r="C66" t="s">
        <v>30</v>
      </c>
      <c r="D66">
        <v>125</v>
      </c>
    </row>
    <row r="67" spans="1:4" x14ac:dyDescent="0.25">
      <c r="A67" t="s">
        <v>4</v>
      </c>
      <c r="B67">
        <v>109924538.608483</v>
      </c>
    </row>
    <row r="68" spans="1:4" x14ac:dyDescent="0.25">
      <c r="A68" t="s">
        <v>31</v>
      </c>
      <c r="B68">
        <v>4.2245670040565297</v>
      </c>
    </row>
    <row r="69" spans="1:4" x14ac:dyDescent="0.25">
      <c r="A69">
        <v>5.2</v>
      </c>
      <c r="B69" t="s">
        <v>23</v>
      </c>
      <c r="C69" t="s">
        <v>24</v>
      </c>
      <c r="D69" t="s">
        <v>25</v>
      </c>
    </row>
    <row r="70" spans="1:4" x14ac:dyDescent="0.25">
      <c r="A70" t="s">
        <v>3</v>
      </c>
      <c r="B70">
        <v>112667661.990538</v>
      </c>
      <c r="C70" t="s">
        <v>30</v>
      </c>
      <c r="D70">
        <v>126</v>
      </c>
    </row>
    <row r="71" spans="1:4" x14ac:dyDescent="0.25">
      <c r="A71" t="s">
        <v>4</v>
      </c>
      <c r="B71">
        <v>109437685.181564</v>
      </c>
    </row>
    <row r="72" spans="1:4" x14ac:dyDescent="0.25">
      <c r="A72" t="s">
        <v>31</v>
      </c>
      <c r="B72">
        <v>2.86681799542992</v>
      </c>
    </row>
    <row r="73" spans="1:4" x14ac:dyDescent="0.25">
      <c r="A73">
        <v>5.3</v>
      </c>
      <c r="B73" t="s">
        <v>23</v>
      </c>
      <c r="C73" t="s">
        <v>24</v>
      </c>
      <c r="D73" t="s">
        <v>25</v>
      </c>
    </row>
    <row r="74" spans="1:4" x14ac:dyDescent="0.25">
      <c r="A74" t="s">
        <v>3</v>
      </c>
      <c r="B74">
        <v>111889137.89813</v>
      </c>
      <c r="C74" t="s">
        <v>30</v>
      </c>
      <c r="D74">
        <v>130</v>
      </c>
    </row>
    <row r="75" spans="1:4" x14ac:dyDescent="0.25">
      <c r="A75" t="s">
        <v>4</v>
      </c>
      <c r="B75">
        <v>110762655.301138</v>
      </c>
    </row>
    <row r="76" spans="1:4" x14ac:dyDescent="0.25">
      <c r="A76" t="s">
        <v>31</v>
      </c>
      <c r="B76">
        <v>1.0067845888821301</v>
      </c>
    </row>
    <row r="77" spans="1:4" x14ac:dyDescent="0.25">
      <c r="A77">
        <v>5.4</v>
      </c>
      <c r="B77" t="s">
        <v>23</v>
      </c>
      <c r="C77" t="s">
        <v>24</v>
      </c>
      <c r="D77" t="s">
        <v>25</v>
      </c>
    </row>
    <row r="78" spans="1:4" x14ac:dyDescent="0.25">
      <c r="A78" t="s">
        <v>3</v>
      </c>
      <c r="B78">
        <v>114528752.34940401</v>
      </c>
      <c r="C78" t="s">
        <v>30</v>
      </c>
      <c r="D78">
        <v>131</v>
      </c>
    </row>
    <row r="79" spans="1:4" x14ac:dyDescent="0.25">
      <c r="A79" t="s">
        <v>4</v>
      </c>
      <c r="B79">
        <v>106210333.890549</v>
      </c>
    </row>
    <row r="80" spans="1:4" x14ac:dyDescent="0.25">
      <c r="A80" t="s">
        <v>31</v>
      </c>
      <c r="B80">
        <v>7.2631704163482702</v>
      </c>
    </row>
    <row r="81" spans="1:4" x14ac:dyDescent="0.25">
      <c r="A81">
        <v>6.1</v>
      </c>
      <c r="B81" t="s">
        <v>23</v>
      </c>
      <c r="C81" t="s">
        <v>24</v>
      </c>
      <c r="D81" t="s">
        <v>25</v>
      </c>
    </row>
    <row r="82" spans="1:4" x14ac:dyDescent="0.25">
      <c r="A82" t="s">
        <v>3</v>
      </c>
      <c r="B82">
        <v>116238432.256157</v>
      </c>
      <c r="C82" t="s">
        <v>30</v>
      </c>
      <c r="D82">
        <v>318</v>
      </c>
    </row>
    <row r="83" spans="1:4" x14ac:dyDescent="0.25">
      <c r="A83" t="s">
        <v>4</v>
      </c>
      <c r="B83">
        <v>114506150.66889</v>
      </c>
    </row>
    <row r="84" spans="1:4" x14ac:dyDescent="0.25">
      <c r="A84" t="s">
        <v>31</v>
      </c>
      <c r="B84">
        <v>1.4902829930202199</v>
      </c>
    </row>
    <row r="85" spans="1:4" x14ac:dyDescent="0.25">
      <c r="A85">
        <v>6.2</v>
      </c>
      <c r="B85" t="s">
        <v>23</v>
      </c>
      <c r="C85" t="s">
        <v>24</v>
      </c>
      <c r="D85" t="s">
        <v>25</v>
      </c>
    </row>
    <row r="86" spans="1:4" x14ac:dyDescent="0.25">
      <c r="A86" t="s">
        <v>3</v>
      </c>
      <c r="B86">
        <v>116259952.786506</v>
      </c>
      <c r="C86" t="s">
        <v>30</v>
      </c>
      <c r="D86">
        <v>317</v>
      </c>
    </row>
    <row r="87" spans="1:4" x14ac:dyDescent="0.25">
      <c r="A87" t="s">
        <v>4</v>
      </c>
      <c r="B87">
        <v>110268114.10296801</v>
      </c>
    </row>
    <row r="88" spans="1:4" x14ac:dyDescent="0.25">
      <c r="A88" t="s">
        <v>31</v>
      </c>
      <c r="B88">
        <v>5.1538285883713497</v>
      </c>
    </row>
    <row r="89" spans="1:4" x14ac:dyDescent="0.25">
      <c r="A89">
        <v>6.3</v>
      </c>
      <c r="B89" t="s">
        <v>23</v>
      </c>
      <c r="C89" t="s">
        <v>24</v>
      </c>
      <c r="D89" t="s">
        <v>25</v>
      </c>
    </row>
    <row r="90" spans="1:4" x14ac:dyDescent="0.25">
      <c r="A90" t="s">
        <v>3</v>
      </c>
      <c r="B90">
        <v>115732578.52222501</v>
      </c>
      <c r="C90" t="s">
        <v>30</v>
      </c>
      <c r="D90">
        <v>323</v>
      </c>
    </row>
    <row r="91" spans="1:4" x14ac:dyDescent="0.25">
      <c r="A91" t="s">
        <v>4</v>
      </c>
      <c r="B91">
        <v>115110636.76898199</v>
      </c>
    </row>
    <row r="92" spans="1:4" x14ac:dyDescent="0.25">
      <c r="A92" t="s">
        <v>31</v>
      </c>
      <c r="B92">
        <v>0.53739557278040395</v>
      </c>
    </row>
    <row r="93" spans="1:4" x14ac:dyDescent="0.25">
      <c r="A93">
        <v>6.4</v>
      </c>
      <c r="B93" t="s">
        <v>23</v>
      </c>
      <c r="C93" t="s">
        <v>24</v>
      </c>
      <c r="D93" t="s">
        <v>25</v>
      </c>
    </row>
    <row r="94" spans="1:4" x14ac:dyDescent="0.25">
      <c r="A94" t="s">
        <v>3</v>
      </c>
      <c r="B94">
        <v>113161512.052166</v>
      </c>
      <c r="C94" t="s">
        <v>30</v>
      </c>
      <c r="D94">
        <v>317</v>
      </c>
    </row>
    <row r="95" spans="1:4" x14ac:dyDescent="0.25">
      <c r="A95" t="s">
        <v>4</v>
      </c>
      <c r="B95">
        <v>113161512.052166</v>
      </c>
    </row>
    <row r="96" spans="1:4" x14ac:dyDescent="0.25">
      <c r="A96" t="s">
        <v>31</v>
      </c>
      <c r="B96">
        <v>0</v>
      </c>
    </row>
    <row r="97" spans="1:11" x14ac:dyDescent="0.25">
      <c r="A97">
        <v>1.1000000000000001</v>
      </c>
      <c r="B97" t="s">
        <v>23</v>
      </c>
      <c r="C97" t="s">
        <v>24</v>
      </c>
      <c r="D97" t="s">
        <v>33</v>
      </c>
      <c r="G97" t="s">
        <v>0</v>
      </c>
      <c r="H97" t="s">
        <v>26</v>
      </c>
      <c r="I97" t="s">
        <v>27</v>
      </c>
      <c r="J97" s="2" t="s">
        <v>28</v>
      </c>
      <c r="K97" t="s">
        <v>29</v>
      </c>
    </row>
    <row r="98" spans="1:11" x14ac:dyDescent="0.25">
      <c r="A98" t="s">
        <v>3</v>
      </c>
      <c r="B98">
        <v>112882495.244461</v>
      </c>
      <c r="C98" t="s">
        <v>30</v>
      </c>
      <c r="D98">
        <v>314</v>
      </c>
      <c r="G98">
        <v>1</v>
      </c>
      <c r="H98">
        <f>SUM(B99,B103,B107,B111)/I98</f>
        <v>109060008.28230377</v>
      </c>
      <c r="I98">
        <v>4</v>
      </c>
      <c r="J98" s="2">
        <f>SUM(B100,B104,B108,B112)/I98</f>
        <v>4.1386066910830976</v>
      </c>
      <c r="K98">
        <f>SUM(D98:D110)/I98</f>
        <v>316.75</v>
      </c>
    </row>
    <row r="99" spans="1:11" x14ac:dyDescent="0.25">
      <c r="A99" t="s">
        <v>4</v>
      </c>
      <c r="B99">
        <v>109111758.047967</v>
      </c>
      <c r="G99">
        <v>2</v>
      </c>
      <c r="H99">
        <f>SUM(B115,B119,B123,B127)/I99</f>
        <v>107806995.7807475</v>
      </c>
      <c r="I99">
        <v>4</v>
      </c>
      <c r="J99" s="2">
        <f>SUM(B116,B120,B124,B128)/I99</f>
        <v>7.1767024683738851</v>
      </c>
      <c r="K99">
        <f>SUM(D114:D126)/I99</f>
        <v>129.25</v>
      </c>
    </row>
    <row r="100" spans="1:11" x14ac:dyDescent="0.25">
      <c r="A100" t="s">
        <v>31</v>
      </c>
      <c r="B100">
        <v>3.3404091469884598</v>
      </c>
      <c r="G100">
        <v>3</v>
      </c>
      <c r="H100">
        <f>SUM(B131,B135,B139,B143)/I100</f>
        <v>107547121.5394275</v>
      </c>
      <c r="I100">
        <v>4</v>
      </c>
      <c r="J100" s="2">
        <f>SUM(B132,B136,B140,B144)/I100</f>
        <v>6.9765183254192067</v>
      </c>
      <c r="K100">
        <f>SUM(D130:D142)/I100</f>
        <v>326.5</v>
      </c>
    </row>
    <row r="101" spans="1:11" x14ac:dyDescent="0.25">
      <c r="A101">
        <v>1.2</v>
      </c>
      <c r="B101" t="s">
        <v>23</v>
      </c>
      <c r="C101" t="s">
        <v>24</v>
      </c>
      <c r="D101" t="s">
        <v>33</v>
      </c>
      <c r="G101">
        <v>4</v>
      </c>
      <c r="H101">
        <f>SUM(B147,B151,B155,B159)/I101</f>
        <v>108240655.6343475</v>
      </c>
      <c r="I101">
        <v>4</v>
      </c>
      <c r="J101" s="2">
        <f>SUM(B148,B152,B156, B160)/I101</f>
        <v>5.7069878239360978</v>
      </c>
      <c r="K101">
        <f>SUM(D146:D158)/I101</f>
        <v>137.75</v>
      </c>
    </row>
    <row r="102" spans="1:11" x14ac:dyDescent="0.25">
      <c r="A102" t="s">
        <v>3</v>
      </c>
      <c r="B102">
        <v>113966469.24061599</v>
      </c>
      <c r="C102" t="s">
        <v>30</v>
      </c>
      <c r="D102">
        <v>321</v>
      </c>
      <c r="G102">
        <v>5</v>
      </c>
      <c r="H102">
        <f t="shared" ref="H102" si="2">SUM(B103,B107,B111,B115)/I102</f>
        <v>108413198.73613</v>
      </c>
      <c r="I102">
        <v>4</v>
      </c>
      <c r="J102" s="2">
        <f>SUM(B164,B168,B172,B176)/I102</f>
        <v>5.3887775651336352</v>
      </c>
      <c r="K102">
        <f t="shared" ref="K102" si="3">SUM(D102:D114)/I102</f>
        <v>271</v>
      </c>
    </row>
    <row r="103" spans="1:11" x14ac:dyDescent="0.25">
      <c r="A103" t="s">
        <v>4</v>
      </c>
      <c r="B103">
        <v>109587671.30873001</v>
      </c>
      <c r="G103">
        <v>6</v>
      </c>
      <c r="H103">
        <f>SUM(B163,B167,B171,B175)/I103</f>
        <v>108340423.01512074</v>
      </c>
      <c r="I103">
        <v>4</v>
      </c>
      <c r="J103" s="2">
        <f>SUM(B180,B184,B188, B192)/I103</f>
        <v>0.58839317476253972</v>
      </c>
      <c r="K103">
        <f>SUM(D178:D191)/I103</f>
        <v>320.5</v>
      </c>
    </row>
    <row r="104" spans="1:11" x14ac:dyDescent="0.25">
      <c r="A104" t="s">
        <v>31</v>
      </c>
      <c r="B104">
        <v>3.84218091607418</v>
      </c>
    </row>
    <row r="105" spans="1:11" x14ac:dyDescent="0.25">
      <c r="A105">
        <v>1.3</v>
      </c>
      <c r="B105" t="s">
        <v>23</v>
      </c>
      <c r="C105" t="s">
        <v>24</v>
      </c>
      <c r="D105" t="s">
        <v>33</v>
      </c>
    </row>
    <row r="106" spans="1:11" x14ac:dyDescent="0.25">
      <c r="A106" t="s">
        <v>3</v>
      </c>
      <c r="B106">
        <v>113451207.288526</v>
      </c>
      <c r="C106" t="s">
        <v>30</v>
      </c>
      <c r="D106">
        <v>316</v>
      </c>
    </row>
    <row r="107" spans="1:11" x14ac:dyDescent="0.25">
      <c r="A107" t="s">
        <v>4</v>
      </c>
      <c r="B107">
        <v>108544010.12372699</v>
      </c>
    </row>
    <row r="108" spans="1:11" x14ac:dyDescent="0.25">
      <c r="A108" t="s">
        <v>31</v>
      </c>
      <c r="B108">
        <v>4.3253811767020203</v>
      </c>
    </row>
    <row r="109" spans="1:11" x14ac:dyDescent="0.25">
      <c r="A109">
        <v>1.4</v>
      </c>
      <c r="B109" t="s">
        <v>23</v>
      </c>
      <c r="C109" t="s">
        <v>24</v>
      </c>
      <c r="D109" t="s">
        <v>33</v>
      </c>
    </row>
    <row r="110" spans="1:11" x14ac:dyDescent="0.25">
      <c r="A110" t="s">
        <v>3</v>
      </c>
      <c r="B110">
        <v>114789389.11753</v>
      </c>
      <c r="C110" t="s">
        <v>30</v>
      </c>
      <c r="D110">
        <v>316</v>
      </c>
    </row>
    <row r="111" spans="1:11" x14ac:dyDescent="0.25">
      <c r="A111" t="s">
        <v>4</v>
      </c>
      <c r="B111">
        <v>108996593.648791</v>
      </c>
    </row>
    <row r="112" spans="1:11" x14ac:dyDescent="0.25">
      <c r="A112" t="s">
        <v>31</v>
      </c>
      <c r="B112">
        <v>5.0464555245677296</v>
      </c>
    </row>
    <row r="113" spans="1:4" x14ac:dyDescent="0.25">
      <c r="A113">
        <v>2.1</v>
      </c>
      <c r="B113" t="s">
        <v>23</v>
      </c>
      <c r="C113" t="s">
        <v>24</v>
      </c>
      <c r="D113" t="s">
        <v>33</v>
      </c>
    </row>
    <row r="114" spans="1:4" x14ac:dyDescent="0.25">
      <c r="A114" t="s">
        <v>3</v>
      </c>
      <c r="B114">
        <v>117911899.230979</v>
      </c>
      <c r="C114" t="s">
        <v>30</v>
      </c>
      <c r="D114">
        <v>131</v>
      </c>
    </row>
    <row r="115" spans="1:4" x14ac:dyDescent="0.25">
      <c r="A115" t="s">
        <v>4</v>
      </c>
      <c r="B115">
        <v>106524519.863272</v>
      </c>
    </row>
    <row r="116" spans="1:4" x14ac:dyDescent="0.25">
      <c r="A116" t="s">
        <v>31</v>
      </c>
      <c r="B116">
        <v>9.6575319725787701</v>
      </c>
    </row>
    <row r="117" spans="1:4" x14ac:dyDescent="0.25">
      <c r="A117">
        <v>2.2000000000000002</v>
      </c>
      <c r="B117" t="s">
        <v>23</v>
      </c>
      <c r="C117" t="s">
        <v>24</v>
      </c>
      <c r="D117" t="s">
        <v>33</v>
      </c>
    </row>
    <row r="118" spans="1:4" x14ac:dyDescent="0.25">
      <c r="A118" t="s">
        <v>3</v>
      </c>
      <c r="B118">
        <v>115809406.016149</v>
      </c>
      <c r="C118" t="s">
        <v>30</v>
      </c>
      <c r="D118">
        <v>129</v>
      </c>
    </row>
    <row r="119" spans="1:4" x14ac:dyDescent="0.25">
      <c r="A119" t="s">
        <v>4</v>
      </c>
      <c r="B119">
        <v>108829488.241933</v>
      </c>
    </row>
    <row r="120" spans="1:4" x14ac:dyDescent="0.25">
      <c r="A120" t="s">
        <v>31</v>
      </c>
      <c r="B120">
        <v>6.0270732873309099</v>
      </c>
    </row>
    <row r="121" spans="1:4" x14ac:dyDescent="0.25">
      <c r="A121">
        <v>2.2999999999999998</v>
      </c>
      <c r="B121" t="s">
        <v>23</v>
      </c>
      <c r="C121" t="s">
        <v>24</v>
      </c>
      <c r="D121" t="s">
        <v>33</v>
      </c>
    </row>
    <row r="122" spans="1:4" x14ac:dyDescent="0.25">
      <c r="A122" t="s">
        <v>3</v>
      </c>
      <c r="B122">
        <v>116144488.007965</v>
      </c>
      <c r="C122" t="s">
        <v>30</v>
      </c>
      <c r="D122">
        <v>128</v>
      </c>
    </row>
    <row r="123" spans="1:4" x14ac:dyDescent="0.25">
      <c r="A123" t="s">
        <v>4</v>
      </c>
      <c r="B123">
        <v>106705955.906193</v>
      </c>
    </row>
    <row r="124" spans="1:4" x14ac:dyDescent="0.25">
      <c r="A124" t="s">
        <v>31</v>
      </c>
      <c r="B124">
        <v>8.1265432941806992</v>
      </c>
    </row>
    <row r="125" spans="1:4" x14ac:dyDescent="0.25">
      <c r="A125">
        <v>2.4</v>
      </c>
      <c r="B125" t="s">
        <v>23</v>
      </c>
      <c r="C125" t="s">
        <v>24</v>
      </c>
      <c r="D125" t="s">
        <v>33</v>
      </c>
    </row>
    <row r="126" spans="1:4" x14ac:dyDescent="0.25">
      <c r="A126" t="s">
        <v>3</v>
      </c>
      <c r="B126">
        <v>114787632.85261901</v>
      </c>
      <c r="C126" t="s">
        <v>30</v>
      </c>
      <c r="D126">
        <v>129</v>
      </c>
    </row>
    <row r="127" spans="1:4" x14ac:dyDescent="0.25">
      <c r="A127" t="s">
        <v>4</v>
      </c>
      <c r="B127">
        <v>109168019.11159199</v>
      </c>
    </row>
    <row r="128" spans="1:4" x14ac:dyDescent="0.25">
      <c r="A128" t="s">
        <v>31</v>
      </c>
      <c r="B128">
        <v>4.8956613194051597</v>
      </c>
    </row>
    <row r="129" spans="1:4" x14ac:dyDescent="0.25">
      <c r="A129">
        <v>3.1</v>
      </c>
      <c r="B129" t="s">
        <v>23</v>
      </c>
      <c r="C129" t="s">
        <v>24</v>
      </c>
      <c r="D129" t="s">
        <v>33</v>
      </c>
    </row>
    <row r="130" spans="1:4" x14ac:dyDescent="0.25">
      <c r="A130" t="s">
        <v>3</v>
      </c>
      <c r="B130">
        <v>114258746.954014</v>
      </c>
      <c r="C130" t="s">
        <v>30</v>
      </c>
      <c r="D130">
        <v>329</v>
      </c>
    </row>
    <row r="131" spans="1:4" x14ac:dyDescent="0.25">
      <c r="A131" t="s">
        <v>4</v>
      </c>
      <c r="B131">
        <v>108577808.44417</v>
      </c>
    </row>
    <row r="132" spans="1:4" x14ac:dyDescent="0.25">
      <c r="A132" t="s">
        <v>31</v>
      </c>
      <c r="B132">
        <v>4.9719944085597003</v>
      </c>
    </row>
    <row r="133" spans="1:4" x14ac:dyDescent="0.25">
      <c r="A133">
        <v>3.2</v>
      </c>
      <c r="B133" t="s">
        <v>23</v>
      </c>
      <c r="C133" t="s">
        <v>24</v>
      </c>
      <c r="D133" t="s">
        <v>33</v>
      </c>
    </row>
    <row r="134" spans="1:4" x14ac:dyDescent="0.25">
      <c r="A134" t="s">
        <v>3</v>
      </c>
      <c r="B134">
        <v>117369458.039665</v>
      </c>
      <c r="C134" t="s">
        <v>30</v>
      </c>
      <c r="D134">
        <v>326</v>
      </c>
    </row>
    <row r="135" spans="1:4" x14ac:dyDescent="0.25">
      <c r="A135" t="s">
        <v>4</v>
      </c>
      <c r="B135">
        <v>108226677.437011</v>
      </c>
    </row>
    <row r="136" spans="1:4" x14ac:dyDescent="0.25">
      <c r="A136" t="s">
        <v>31</v>
      </c>
      <c r="B136">
        <v>7.7897442446772898</v>
      </c>
    </row>
    <row r="137" spans="1:4" x14ac:dyDescent="0.25">
      <c r="A137">
        <v>3.3</v>
      </c>
      <c r="B137" t="s">
        <v>23</v>
      </c>
      <c r="C137" t="s">
        <v>24</v>
      </c>
      <c r="D137" t="s">
        <v>33</v>
      </c>
    </row>
    <row r="138" spans="1:4" x14ac:dyDescent="0.25">
      <c r="A138" t="s">
        <v>3</v>
      </c>
      <c r="B138">
        <v>113569258.323484</v>
      </c>
      <c r="C138" t="s">
        <v>30</v>
      </c>
      <c r="D138">
        <v>325</v>
      </c>
    </row>
    <row r="139" spans="1:4" x14ac:dyDescent="0.25">
      <c r="A139" t="s">
        <v>4</v>
      </c>
      <c r="B139">
        <v>107914722.410146</v>
      </c>
    </row>
    <row r="140" spans="1:4" x14ac:dyDescent="0.25">
      <c r="A140" t="s">
        <v>31</v>
      </c>
      <c r="B140">
        <v>4.9789317961657398</v>
      </c>
    </row>
    <row r="141" spans="1:4" x14ac:dyDescent="0.25">
      <c r="A141">
        <v>3.4</v>
      </c>
      <c r="B141" t="s">
        <v>23</v>
      </c>
      <c r="C141" t="s">
        <v>24</v>
      </c>
      <c r="D141" t="s">
        <v>33</v>
      </c>
    </row>
    <row r="142" spans="1:4" x14ac:dyDescent="0.25">
      <c r="A142" t="s">
        <v>3</v>
      </c>
      <c r="B142">
        <v>117403852.42997999</v>
      </c>
      <c r="C142" t="s">
        <v>30</v>
      </c>
      <c r="D142">
        <v>326</v>
      </c>
    </row>
    <row r="143" spans="1:4" x14ac:dyDescent="0.25">
      <c r="A143" t="s">
        <v>4</v>
      </c>
      <c r="B143">
        <v>105469277.866383</v>
      </c>
    </row>
    <row r="144" spans="1:4" x14ac:dyDescent="0.25">
      <c r="A144" t="s">
        <v>31</v>
      </c>
      <c r="B144">
        <v>10.1654028522741</v>
      </c>
    </row>
    <row r="145" spans="1:4" x14ac:dyDescent="0.25">
      <c r="A145">
        <v>4.0999999999999996</v>
      </c>
      <c r="B145" t="s">
        <v>23</v>
      </c>
      <c r="C145" t="s">
        <v>24</v>
      </c>
      <c r="D145" t="s">
        <v>33</v>
      </c>
    </row>
    <row r="146" spans="1:4" x14ac:dyDescent="0.25">
      <c r="A146" t="s">
        <v>3</v>
      </c>
      <c r="B146">
        <v>115135757.869271</v>
      </c>
      <c r="C146" t="s">
        <v>30</v>
      </c>
      <c r="D146">
        <v>136</v>
      </c>
    </row>
    <row r="147" spans="1:4" x14ac:dyDescent="0.25">
      <c r="A147" t="s">
        <v>4</v>
      </c>
      <c r="B147">
        <v>109506015.647461</v>
      </c>
    </row>
    <row r="148" spans="1:4" x14ac:dyDescent="0.25">
      <c r="A148" t="s">
        <v>31</v>
      </c>
      <c r="B148">
        <v>4.8896557646338801</v>
      </c>
    </row>
    <row r="149" spans="1:4" x14ac:dyDescent="0.25">
      <c r="A149">
        <v>4.2</v>
      </c>
      <c r="B149" t="s">
        <v>23</v>
      </c>
      <c r="C149" t="s">
        <v>24</v>
      </c>
      <c r="D149" t="s">
        <v>33</v>
      </c>
    </row>
    <row r="150" spans="1:4" x14ac:dyDescent="0.25">
      <c r="A150" t="s">
        <v>3</v>
      </c>
      <c r="B150">
        <v>117148039.821648</v>
      </c>
      <c r="C150" t="s">
        <v>30</v>
      </c>
      <c r="D150">
        <v>141</v>
      </c>
    </row>
    <row r="151" spans="1:4" x14ac:dyDescent="0.25">
      <c r="A151" t="s">
        <v>4</v>
      </c>
      <c r="B151">
        <v>111680936.09566499</v>
      </c>
    </row>
    <row r="152" spans="1:4" x14ac:dyDescent="0.25">
      <c r="A152" t="s">
        <v>31</v>
      </c>
      <c r="B152">
        <v>4.6668332942713198</v>
      </c>
    </row>
    <row r="153" spans="1:4" x14ac:dyDescent="0.25">
      <c r="A153">
        <v>4.3</v>
      </c>
      <c r="B153" t="s">
        <v>23</v>
      </c>
      <c r="C153" t="s">
        <v>24</v>
      </c>
      <c r="D153" t="s">
        <v>33</v>
      </c>
    </row>
    <row r="154" spans="1:4" x14ac:dyDescent="0.25">
      <c r="A154" t="s">
        <v>3</v>
      </c>
      <c r="B154">
        <v>115744508.445195</v>
      </c>
      <c r="C154" t="s">
        <v>30</v>
      </c>
      <c r="D154">
        <v>135</v>
      </c>
    </row>
    <row r="155" spans="1:4" x14ac:dyDescent="0.25">
      <c r="A155" t="s">
        <v>4</v>
      </c>
      <c r="B155">
        <v>105033378.88079301</v>
      </c>
    </row>
    <row r="156" spans="1:4" x14ac:dyDescent="0.25">
      <c r="A156" t="s">
        <v>31</v>
      </c>
      <c r="B156">
        <v>9.2541146947574795</v>
      </c>
    </row>
    <row r="157" spans="1:4" x14ac:dyDescent="0.25">
      <c r="A157">
        <v>4.4000000000000004</v>
      </c>
      <c r="B157" t="s">
        <v>23</v>
      </c>
      <c r="C157" t="s">
        <v>24</v>
      </c>
      <c r="D157" t="s">
        <v>33</v>
      </c>
    </row>
    <row r="158" spans="1:4" x14ac:dyDescent="0.25">
      <c r="A158" t="s">
        <v>3</v>
      </c>
      <c r="B158">
        <v>111209983.450155</v>
      </c>
      <c r="C158" t="s">
        <v>30</v>
      </c>
      <c r="D158">
        <v>139</v>
      </c>
    </row>
    <row r="159" spans="1:4" x14ac:dyDescent="0.25">
      <c r="A159" t="s">
        <v>4</v>
      </c>
      <c r="B159">
        <v>106742291.913471</v>
      </c>
    </row>
    <row r="160" spans="1:4" x14ac:dyDescent="0.25">
      <c r="A160" t="s">
        <v>31</v>
      </c>
      <c r="B160">
        <v>4.0173475420817102</v>
      </c>
    </row>
    <row r="161" spans="1:4" x14ac:dyDescent="0.25">
      <c r="A161">
        <v>5.0999999999999996</v>
      </c>
      <c r="B161" t="s">
        <v>23</v>
      </c>
      <c r="C161" t="s">
        <v>24</v>
      </c>
      <c r="D161" t="s">
        <v>33</v>
      </c>
    </row>
    <row r="162" spans="1:4" x14ac:dyDescent="0.25">
      <c r="A162" t="s">
        <v>3</v>
      </c>
      <c r="B162">
        <v>112787563.766946</v>
      </c>
      <c r="C162" t="s">
        <v>30</v>
      </c>
      <c r="D162">
        <v>137</v>
      </c>
    </row>
    <row r="163" spans="1:4" x14ac:dyDescent="0.25">
      <c r="A163" t="s">
        <v>4</v>
      </c>
      <c r="B163">
        <v>105081410.556311</v>
      </c>
    </row>
    <row r="164" spans="1:4" x14ac:dyDescent="0.25">
      <c r="A164" t="s">
        <v>31</v>
      </c>
      <c r="B164">
        <v>6.8324493882665402</v>
      </c>
    </row>
    <row r="165" spans="1:4" x14ac:dyDescent="0.25">
      <c r="A165">
        <v>5.2</v>
      </c>
      <c r="B165" t="s">
        <v>23</v>
      </c>
      <c r="C165" t="s">
        <v>24</v>
      </c>
      <c r="D165" t="s">
        <v>33</v>
      </c>
    </row>
    <row r="166" spans="1:4" x14ac:dyDescent="0.25">
      <c r="A166" t="s">
        <v>3</v>
      </c>
      <c r="B166">
        <v>116219384.243674</v>
      </c>
      <c r="C166" t="s">
        <v>30</v>
      </c>
      <c r="D166">
        <v>136</v>
      </c>
    </row>
    <row r="167" spans="1:4" x14ac:dyDescent="0.25">
      <c r="A167" t="s">
        <v>4</v>
      </c>
      <c r="B167">
        <v>109828224.30829801</v>
      </c>
    </row>
    <row r="168" spans="1:4" x14ac:dyDescent="0.25">
      <c r="A168" t="s">
        <v>31</v>
      </c>
      <c r="B168">
        <v>5.4992202694651997</v>
      </c>
    </row>
    <row r="169" spans="1:4" x14ac:dyDescent="0.25">
      <c r="A169">
        <v>5.3</v>
      </c>
      <c r="B169" t="s">
        <v>23</v>
      </c>
      <c r="C169" t="s">
        <v>24</v>
      </c>
      <c r="D169" t="s">
        <v>33</v>
      </c>
    </row>
    <row r="170" spans="1:4" x14ac:dyDescent="0.25">
      <c r="A170" t="s">
        <v>3</v>
      </c>
      <c r="B170">
        <v>114864647.114939</v>
      </c>
      <c r="C170" t="s">
        <v>30</v>
      </c>
      <c r="D170">
        <v>141</v>
      </c>
    </row>
    <row r="171" spans="1:4" x14ac:dyDescent="0.25">
      <c r="A171" t="s">
        <v>4</v>
      </c>
      <c r="B171">
        <v>109523703.699279</v>
      </c>
    </row>
    <row r="172" spans="1:4" x14ac:dyDescent="0.25">
      <c r="A172" t="s">
        <v>31</v>
      </c>
      <c r="B172">
        <v>4.6497713176411501</v>
      </c>
    </row>
    <row r="173" spans="1:4" x14ac:dyDescent="0.25">
      <c r="A173">
        <v>5.4</v>
      </c>
      <c r="B173" t="s">
        <v>23</v>
      </c>
      <c r="C173" t="s">
        <v>24</v>
      </c>
      <c r="D173" t="s">
        <v>33</v>
      </c>
    </row>
    <row r="174" spans="1:4" x14ac:dyDescent="0.25">
      <c r="A174" t="s">
        <v>3</v>
      </c>
      <c r="B174">
        <v>114149158.498092</v>
      </c>
      <c r="C174" t="s">
        <v>30</v>
      </c>
      <c r="D174">
        <v>135</v>
      </c>
    </row>
    <row r="175" spans="1:4" x14ac:dyDescent="0.25">
      <c r="A175" t="s">
        <v>4</v>
      </c>
      <c r="B175">
        <v>108928353.496595</v>
      </c>
    </row>
    <row r="176" spans="1:4" x14ac:dyDescent="0.25">
      <c r="A176" t="s">
        <v>31</v>
      </c>
      <c r="B176">
        <v>4.5736692851616496</v>
      </c>
    </row>
    <row r="177" spans="1:4" x14ac:dyDescent="0.25">
      <c r="A177">
        <v>6.1</v>
      </c>
      <c r="B177" t="s">
        <v>23</v>
      </c>
      <c r="C177" t="s">
        <v>24</v>
      </c>
      <c r="D177" t="s">
        <v>33</v>
      </c>
    </row>
    <row r="178" spans="1:4" x14ac:dyDescent="0.25">
      <c r="A178" t="s">
        <v>3</v>
      </c>
      <c r="B178">
        <v>115362401.19284</v>
      </c>
      <c r="C178" t="s">
        <v>30</v>
      </c>
      <c r="D178">
        <v>331</v>
      </c>
    </row>
    <row r="179" spans="1:4" x14ac:dyDescent="0.25">
      <c r="A179" t="s">
        <v>4</v>
      </c>
      <c r="B179">
        <v>114565891.10222</v>
      </c>
    </row>
    <row r="180" spans="1:4" x14ac:dyDescent="0.25">
      <c r="A180" t="s">
        <v>31</v>
      </c>
      <c r="B180">
        <v>0.69044167110296495</v>
      </c>
    </row>
    <row r="181" spans="1:4" x14ac:dyDescent="0.25">
      <c r="A181">
        <v>6.2</v>
      </c>
      <c r="B181" t="s">
        <v>23</v>
      </c>
      <c r="C181" t="s">
        <v>24</v>
      </c>
      <c r="D181" t="s">
        <v>33</v>
      </c>
    </row>
    <row r="182" spans="1:4" x14ac:dyDescent="0.25">
      <c r="A182" t="s">
        <v>3</v>
      </c>
      <c r="B182">
        <v>113795506.959159</v>
      </c>
      <c r="C182" t="s">
        <v>30</v>
      </c>
      <c r="D182">
        <v>316</v>
      </c>
    </row>
    <row r="183" spans="1:4" x14ac:dyDescent="0.25">
      <c r="A183" t="s">
        <v>4</v>
      </c>
      <c r="B183">
        <v>113795506.959159</v>
      </c>
    </row>
    <row r="184" spans="1:4" x14ac:dyDescent="0.25">
      <c r="A184" t="s">
        <v>31</v>
      </c>
      <c r="B184">
        <v>0</v>
      </c>
    </row>
    <row r="185" spans="1:4" x14ac:dyDescent="0.25">
      <c r="A185">
        <v>6.3</v>
      </c>
      <c r="B185" t="s">
        <v>23</v>
      </c>
      <c r="C185" t="s">
        <v>24</v>
      </c>
      <c r="D185" t="s">
        <v>33</v>
      </c>
    </row>
    <row r="186" spans="1:4" x14ac:dyDescent="0.25">
      <c r="A186" t="s">
        <v>3</v>
      </c>
      <c r="B186">
        <v>114213408.97309799</v>
      </c>
      <c r="C186" t="s">
        <v>30</v>
      </c>
      <c r="D186">
        <v>317</v>
      </c>
    </row>
    <row r="187" spans="1:4" x14ac:dyDescent="0.25">
      <c r="A187" t="s">
        <v>4</v>
      </c>
      <c r="B187">
        <v>113232722.089864</v>
      </c>
    </row>
    <row r="188" spans="1:4" x14ac:dyDescent="0.25">
      <c r="A188" t="s">
        <v>31</v>
      </c>
      <c r="B188">
        <v>0.85864426257076298</v>
      </c>
    </row>
    <row r="189" spans="1:4" x14ac:dyDescent="0.25">
      <c r="A189">
        <v>6.4</v>
      </c>
      <c r="B189" t="s">
        <v>23</v>
      </c>
      <c r="C189" t="s">
        <v>24</v>
      </c>
      <c r="D189" t="s">
        <v>33</v>
      </c>
    </row>
    <row r="190" spans="1:4" x14ac:dyDescent="0.25">
      <c r="A190" t="s">
        <v>3</v>
      </c>
      <c r="B190">
        <v>114979336.79185399</v>
      </c>
      <c r="C190" t="s">
        <v>30</v>
      </c>
      <c r="D190">
        <v>318</v>
      </c>
    </row>
    <row r="191" spans="1:4" x14ac:dyDescent="0.25">
      <c r="A191" t="s">
        <v>4</v>
      </c>
      <c r="B191">
        <v>114054343.244445</v>
      </c>
    </row>
    <row r="192" spans="1:4" x14ac:dyDescent="0.25">
      <c r="A192" t="s">
        <v>31</v>
      </c>
      <c r="B192">
        <v>0.80448676537643105</v>
      </c>
    </row>
    <row r="193" spans="1:11" x14ac:dyDescent="0.25">
      <c r="A193">
        <v>1.1000000000000001</v>
      </c>
      <c r="B193" t="s">
        <v>23</v>
      </c>
      <c r="C193" t="s">
        <v>24</v>
      </c>
      <c r="D193" t="s">
        <v>35</v>
      </c>
      <c r="G193" t="s">
        <v>0</v>
      </c>
      <c r="H193" t="s">
        <v>26</v>
      </c>
      <c r="I193" t="s">
        <v>27</v>
      </c>
      <c r="J193" s="2" t="s">
        <v>28</v>
      </c>
      <c r="K193" t="s">
        <v>29</v>
      </c>
    </row>
    <row r="194" spans="1:11" x14ac:dyDescent="0.25">
      <c r="A194" t="s">
        <v>3</v>
      </c>
      <c r="B194">
        <v>114962078.32926001</v>
      </c>
      <c r="C194" t="s">
        <v>30</v>
      </c>
      <c r="D194">
        <v>332</v>
      </c>
      <c r="G194">
        <v>1</v>
      </c>
      <c r="H194">
        <f>SUM(B195,B199,B203,B207)/I194</f>
        <v>107172288.00715275</v>
      </c>
      <c r="I194">
        <v>4</v>
      </c>
      <c r="J194" s="2">
        <f>SUM(B196,B200,B204,B208)/I194</f>
        <v>7.1656277248500002</v>
      </c>
      <c r="K194">
        <f>SUM(D194:D206)/I194</f>
        <v>322.25</v>
      </c>
    </row>
    <row r="195" spans="1:11" x14ac:dyDescent="0.25">
      <c r="A195" t="s">
        <v>4</v>
      </c>
      <c r="B195">
        <v>108462215.297351</v>
      </c>
      <c r="G195">
        <v>2</v>
      </c>
      <c r="H195">
        <f>SUM(B211,B215,B219,B223)/I195</f>
        <v>109360619.35665676</v>
      </c>
      <c r="I195">
        <v>4</v>
      </c>
      <c r="J195" s="2">
        <f>SUM(B212,B216,B220,B224)/I195</f>
        <v>4.8905029077062094</v>
      </c>
      <c r="K195">
        <f>SUM(D210:D222)/I195</f>
        <v>132.5</v>
      </c>
    </row>
    <row r="196" spans="1:11" x14ac:dyDescent="0.25">
      <c r="A196" t="s">
        <v>31</v>
      </c>
      <c r="B196">
        <v>5.6539192109004004</v>
      </c>
      <c r="G196">
        <v>3</v>
      </c>
      <c r="H196">
        <f>SUM(B227,B231,B235,B239)/I196</f>
        <v>107361258.18496425</v>
      </c>
      <c r="I196">
        <v>4</v>
      </c>
      <c r="J196" s="2">
        <f>SUM(B228,B232,B236,B240)/I196</f>
        <v>5.2347164308172829</v>
      </c>
      <c r="K196">
        <f>SUM(D226:D238)/I196</f>
        <v>329.5</v>
      </c>
    </row>
    <row r="197" spans="1:11" x14ac:dyDescent="0.25">
      <c r="A197">
        <v>1.2</v>
      </c>
      <c r="B197" t="s">
        <v>23</v>
      </c>
      <c r="C197" t="s">
        <v>24</v>
      </c>
      <c r="D197" t="s">
        <v>35</v>
      </c>
      <c r="G197">
        <v>4</v>
      </c>
      <c r="H197">
        <f>SUM(B243,B247,B251,B255)/I197</f>
        <v>106102476.40436976</v>
      </c>
      <c r="I197">
        <v>4</v>
      </c>
      <c r="J197" s="2">
        <f>SUM(B244,B248,B252, B256)/I197</f>
        <v>5.4698435547231172</v>
      </c>
      <c r="K197">
        <f>SUM(D242:D254)/I197</f>
        <v>141</v>
      </c>
    </row>
    <row r="198" spans="1:11" x14ac:dyDescent="0.25">
      <c r="A198" t="s">
        <v>3</v>
      </c>
      <c r="B198">
        <v>115443206.214292</v>
      </c>
      <c r="C198" t="s">
        <v>30</v>
      </c>
      <c r="D198">
        <v>321</v>
      </c>
      <c r="G198">
        <v>5</v>
      </c>
      <c r="H198">
        <f t="shared" ref="H198" si="4">SUM(B199,B203,B207,B211)/I198</f>
        <v>107488424.53240275</v>
      </c>
      <c r="I198">
        <v>4</v>
      </c>
      <c r="J198" s="2">
        <f>SUM(B260,B264,B268,B272)/I198</f>
        <v>5.5316700906765934</v>
      </c>
      <c r="K198">
        <f t="shared" ref="K198" si="5">SUM(D198:D210)/I198</f>
        <v>272.5</v>
      </c>
    </row>
    <row r="199" spans="1:11" x14ac:dyDescent="0.25">
      <c r="A199" t="s">
        <v>4</v>
      </c>
      <c r="B199">
        <v>108591329.06207</v>
      </c>
      <c r="G199">
        <v>6</v>
      </c>
      <c r="H199">
        <f>SUM(B259,B263,B267,B271)/I199</f>
        <v>107619474.52045301</v>
      </c>
      <c r="I199">
        <v>4</v>
      </c>
      <c r="J199" s="2">
        <f>SUM(B276,B280,B284, B288)/I199</f>
        <v>0.659703494334685</v>
      </c>
      <c r="K199">
        <f>SUM(D274:D287)/I199</f>
        <v>330.5</v>
      </c>
    </row>
    <row r="200" spans="1:11" x14ac:dyDescent="0.25">
      <c r="A200" t="s">
        <v>31</v>
      </c>
      <c r="B200">
        <v>5.9352796729362201</v>
      </c>
    </row>
    <row r="201" spans="1:11" x14ac:dyDescent="0.25">
      <c r="A201">
        <v>1.3</v>
      </c>
      <c r="B201" t="s">
        <v>23</v>
      </c>
      <c r="C201" t="s">
        <v>24</v>
      </c>
      <c r="D201" t="s">
        <v>35</v>
      </c>
    </row>
    <row r="202" spans="1:11" x14ac:dyDescent="0.25">
      <c r="A202" t="s">
        <v>3</v>
      </c>
      <c r="B202">
        <v>115974972.440735</v>
      </c>
      <c r="C202" t="s">
        <v>30</v>
      </c>
      <c r="D202">
        <v>314</v>
      </c>
    </row>
    <row r="203" spans="1:11" x14ac:dyDescent="0.25">
      <c r="A203" t="s">
        <v>4</v>
      </c>
      <c r="B203">
        <v>106585364.936233</v>
      </c>
    </row>
    <row r="204" spans="1:11" x14ac:dyDescent="0.25">
      <c r="A204" t="s">
        <v>31</v>
      </c>
      <c r="B204">
        <v>8.0962360299762697</v>
      </c>
    </row>
    <row r="205" spans="1:11" x14ac:dyDescent="0.25">
      <c r="A205">
        <v>1.4</v>
      </c>
      <c r="B205" t="s">
        <v>23</v>
      </c>
      <c r="C205" t="s">
        <v>24</v>
      </c>
      <c r="D205" t="s">
        <v>35</v>
      </c>
    </row>
    <row r="206" spans="1:11" x14ac:dyDescent="0.25">
      <c r="A206" t="s">
        <v>3</v>
      </c>
      <c r="B206">
        <v>115410753.796838</v>
      </c>
      <c r="C206" t="s">
        <v>30</v>
      </c>
      <c r="D206">
        <v>322</v>
      </c>
    </row>
    <row r="207" spans="1:11" x14ac:dyDescent="0.25">
      <c r="A207" t="s">
        <v>4</v>
      </c>
      <c r="B207">
        <v>105050242.73295701</v>
      </c>
    </row>
    <row r="208" spans="1:11" x14ac:dyDescent="0.25">
      <c r="A208" t="s">
        <v>31</v>
      </c>
      <c r="B208">
        <v>8.9770759855871098</v>
      </c>
    </row>
    <row r="209" spans="1:4" x14ac:dyDescent="0.25">
      <c r="A209">
        <v>2.1</v>
      </c>
      <c r="B209" t="s">
        <v>23</v>
      </c>
      <c r="C209" t="s">
        <v>24</v>
      </c>
      <c r="D209" t="s">
        <v>35</v>
      </c>
    </row>
    <row r="210" spans="1:4" x14ac:dyDescent="0.25">
      <c r="A210" t="s">
        <v>3</v>
      </c>
      <c r="B210">
        <v>117266612.52571499</v>
      </c>
      <c r="C210" t="s">
        <v>30</v>
      </c>
      <c r="D210">
        <v>133</v>
      </c>
    </row>
    <row r="211" spans="1:4" x14ac:dyDescent="0.25">
      <c r="A211" t="s">
        <v>4</v>
      </c>
      <c r="B211">
        <v>109726761.398351</v>
      </c>
    </row>
    <row r="212" spans="1:4" x14ac:dyDescent="0.25">
      <c r="A212" t="s">
        <v>31</v>
      </c>
      <c r="B212">
        <v>6.4296656695112802</v>
      </c>
    </row>
    <row r="213" spans="1:4" x14ac:dyDescent="0.25">
      <c r="A213">
        <v>2.2000000000000002</v>
      </c>
      <c r="B213" t="s">
        <v>23</v>
      </c>
      <c r="C213" t="s">
        <v>24</v>
      </c>
      <c r="D213" t="s">
        <v>35</v>
      </c>
    </row>
    <row r="214" spans="1:4" x14ac:dyDescent="0.25">
      <c r="A214" t="s">
        <v>3</v>
      </c>
      <c r="B214">
        <v>115508393.760141</v>
      </c>
      <c r="C214" t="s">
        <v>30</v>
      </c>
      <c r="D214">
        <v>137</v>
      </c>
    </row>
    <row r="215" spans="1:4" x14ac:dyDescent="0.25">
      <c r="A215" t="s">
        <v>4</v>
      </c>
      <c r="B215">
        <v>109262988.59665</v>
      </c>
    </row>
    <row r="216" spans="1:4" x14ac:dyDescent="0.25">
      <c r="A216" t="s">
        <v>31</v>
      </c>
      <c r="B216">
        <v>5.4068842619873703</v>
      </c>
    </row>
    <row r="217" spans="1:4" x14ac:dyDescent="0.25">
      <c r="A217">
        <v>2.2999999999999998</v>
      </c>
      <c r="B217" t="s">
        <v>23</v>
      </c>
      <c r="C217" t="s">
        <v>24</v>
      </c>
      <c r="D217" t="s">
        <v>35</v>
      </c>
    </row>
    <row r="218" spans="1:4" x14ac:dyDescent="0.25">
      <c r="A218" t="s">
        <v>3</v>
      </c>
      <c r="B218">
        <v>116095424.91974799</v>
      </c>
      <c r="C218" t="s">
        <v>30</v>
      </c>
      <c r="D218">
        <v>134</v>
      </c>
    </row>
    <row r="219" spans="1:4" x14ac:dyDescent="0.25">
      <c r="A219" t="s">
        <v>4</v>
      </c>
      <c r="B219">
        <v>109772667.253186</v>
      </c>
    </row>
    <row r="220" spans="1:4" x14ac:dyDescent="0.25">
      <c r="A220" t="s">
        <v>31</v>
      </c>
      <c r="B220">
        <v>5.4461729830721204</v>
      </c>
    </row>
    <row r="221" spans="1:4" x14ac:dyDescent="0.25">
      <c r="A221">
        <v>2.4</v>
      </c>
      <c r="B221" t="s">
        <v>23</v>
      </c>
      <c r="C221" t="s">
        <v>24</v>
      </c>
      <c r="D221" t="s">
        <v>35</v>
      </c>
    </row>
    <row r="222" spans="1:4" x14ac:dyDescent="0.25">
      <c r="A222" t="s">
        <v>3</v>
      </c>
      <c r="B222">
        <v>111214970.450709</v>
      </c>
      <c r="C222" t="s">
        <v>30</v>
      </c>
      <c r="D222">
        <v>126</v>
      </c>
    </row>
    <row r="223" spans="1:4" x14ac:dyDescent="0.25">
      <c r="A223" t="s">
        <v>4</v>
      </c>
      <c r="B223">
        <v>108680060.17844</v>
      </c>
    </row>
    <row r="224" spans="1:4" x14ac:dyDescent="0.25">
      <c r="A224" t="s">
        <v>31</v>
      </c>
      <c r="B224">
        <v>2.27928871625407</v>
      </c>
    </row>
    <row r="225" spans="1:4" x14ac:dyDescent="0.25">
      <c r="A225">
        <v>3.1</v>
      </c>
      <c r="B225" t="s">
        <v>23</v>
      </c>
      <c r="C225" t="s">
        <v>24</v>
      </c>
      <c r="D225" t="s">
        <v>35</v>
      </c>
    </row>
    <row r="226" spans="1:4" x14ac:dyDescent="0.25">
      <c r="A226" t="s">
        <v>3</v>
      </c>
      <c r="B226">
        <v>115982494.689629</v>
      </c>
      <c r="C226" t="s">
        <v>30</v>
      </c>
      <c r="D226">
        <v>330</v>
      </c>
    </row>
    <row r="227" spans="1:4" x14ac:dyDescent="0.25">
      <c r="A227" t="s">
        <v>4</v>
      </c>
      <c r="B227">
        <v>107778419.470917</v>
      </c>
    </row>
    <row r="228" spans="1:4" x14ac:dyDescent="0.25">
      <c r="A228" t="s">
        <v>31</v>
      </c>
      <c r="B228">
        <v>7.0735460904391401</v>
      </c>
    </row>
    <row r="229" spans="1:4" x14ac:dyDescent="0.25">
      <c r="A229">
        <v>3.2</v>
      </c>
      <c r="B229" t="s">
        <v>23</v>
      </c>
      <c r="C229" t="s">
        <v>24</v>
      </c>
      <c r="D229" t="s">
        <v>35</v>
      </c>
    </row>
    <row r="230" spans="1:4" x14ac:dyDescent="0.25">
      <c r="A230" t="s">
        <v>3</v>
      </c>
      <c r="B230">
        <v>109479799.6619</v>
      </c>
      <c r="C230" t="s">
        <v>30</v>
      </c>
      <c r="D230">
        <v>337</v>
      </c>
    </row>
    <row r="231" spans="1:4" x14ac:dyDescent="0.25">
      <c r="A231" t="s">
        <v>4</v>
      </c>
      <c r="B231">
        <v>106883531.78244101</v>
      </c>
    </row>
    <row r="232" spans="1:4" x14ac:dyDescent="0.25">
      <c r="A232" t="s">
        <v>31</v>
      </c>
      <c r="B232">
        <v>2.3714583763185999</v>
      </c>
    </row>
    <row r="233" spans="1:4" x14ac:dyDescent="0.25">
      <c r="A233">
        <v>3.3</v>
      </c>
      <c r="B233" t="s">
        <v>23</v>
      </c>
      <c r="C233" t="s">
        <v>24</v>
      </c>
      <c r="D233" t="s">
        <v>35</v>
      </c>
    </row>
    <row r="234" spans="1:4" x14ac:dyDescent="0.25">
      <c r="A234" t="s">
        <v>3</v>
      </c>
      <c r="B234">
        <v>114991476.68022101</v>
      </c>
      <c r="C234" t="s">
        <v>30</v>
      </c>
      <c r="D234">
        <v>330</v>
      </c>
    </row>
    <row r="235" spans="1:4" x14ac:dyDescent="0.25">
      <c r="A235" t="s">
        <v>4</v>
      </c>
      <c r="B235">
        <v>108091860.34111901</v>
      </c>
    </row>
    <row r="236" spans="1:4" x14ac:dyDescent="0.25">
      <c r="A236" t="s">
        <v>31</v>
      </c>
      <c r="B236">
        <v>6.0001110850060497</v>
      </c>
    </row>
    <row r="237" spans="1:4" x14ac:dyDescent="0.25">
      <c r="A237">
        <v>3.4</v>
      </c>
      <c r="B237" t="s">
        <v>23</v>
      </c>
      <c r="C237" t="s">
        <v>24</v>
      </c>
      <c r="D237" t="s">
        <v>35</v>
      </c>
    </row>
    <row r="238" spans="1:4" x14ac:dyDescent="0.25">
      <c r="A238" t="s">
        <v>3</v>
      </c>
      <c r="B238">
        <v>112893296.83380499</v>
      </c>
      <c r="C238" t="s">
        <v>30</v>
      </c>
      <c r="D238">
        <v>321</v>
      </c>
    </row>
    <row r="239" spans="1:4" x14ac:dyDescent="0.25">
      <c r="A239" t="s">
        <v>4</v>
      </c>
      <c r="B239">
        <v>106691221.14538001</v>
      </c>
    </row>
    <row r="240" spans="1:4" x14ac:dyDescent="0.25">
      <c r="A240" t="s">
        <v>31</v>
      </c>
      <c r="B240">
        <v>5.4937501715053401</v>
      </c>
    </row>
    <row r="241" spans="1:4" x14ac:dyDescent="0.25">
      <c r="A241">
        <v>4.0999999999999996</v>
      </c>
      <c r="B241" t="s">
        <v>23</v>
      </c>
      <c r="C241" t="s">
        <v>24</v>
      </c>
      <c r="D241" t="s">
        <v>35</v>
      </c>
    </row>
    <row r="242" spans="1:4" x14ac:dyDescent="0.25">
      <c r="A242" t="s">
        <v>3</v>
      </c>
      <c r="B242">
        <v>110894967.422576</v>
      </c>
      <c r="C242" t="s">
        <v>30</v>
      </c>
      <c r="D242">
        <v>142</v>
      </c>
    </row>
    <row r="243" spans="1:4" x14ac:dyDescent="0.25">
      <c r="A243" t="s">
        <v>4</v>
      </c>
      <c r="B243">
        <v>105072692.84479301</v>
      </c>
    </row>
    <row r="244" spans="1:4" x14ac:dyDescent="0.25">
      <c r="A244" t="s">
        <v>31</v>
      </c>
      <c r="B244">
        <v>5.2502604158726998</v>
      </c>
    </row>
    <row r="245" spans="1:4" x14ac:dyDescent="0.25">
      <c r="A245">
        <v>4.2</v>
      </c>
      <c r="B245" t="s">
        <v>23</v>
      </c>
      <c r="C245" t="s">
        <v>24</v>
      </c>
      <c r="D245" t="s">
        <v>35</v>
      </c>
    </row>
    <row r="246" spans="1:4" x14ac:dyDescent="0.25">
      <c r="A246" t="s">
        <v>3</v>
      </c>
      <c r="B246">
        <v>113071598.80582599</v>
      </c>
      <c r="C246" t="s">
        <v>30</v>
      </c>
      <c r="D246">
        <v>137</v>
      </c>
    </row>
    <row r="247" spans="1:4" x14ac:dyDescent="0.25">
      <c r="A247" t="s">
        <v>4</v>
      </c>
      <c r="B247">
        <v>104416753.522387</v>
      </c>
    </row>
    <row r="248" spans="1:4" x14ac:dyDescent="0.25">
      <c r="A248" t="s">
        <v>31</v>
      </c>
      <c r="B248">
        <v>7.6543052144345802</v>
      </c>
    </row>
    <row r="249" spans="1:4" x14ac:dyDescent="0.25">
      <c r="A249">
        <v>4.3</v>
      </c>
      <c r="B249" t="s">
        <v>23</v>
      </c>
      <c r="C249" t="s">
        <v>24</v>
      </c>
      <c r="D249" t="s">
        <v>35</v>
      </c>
    </row>
    <row r="250" spans="1:4" x14ac:dyDescent="0.25">
      <c r="A250" t="s">
        <v>3</v>
      </c>
      <c r="B250">
        <v>116183451.94629</v>
      </c>
      <c r="C250" t="s">
        <v>30</v>
      </c>
      <c r="D250">
        <v>144</v>
      </c>
    </row>
    <row r="251" spans="1:4" x14ac:dyDescent="0.25">
      <c r="A251" t="s">
        <v>4</v>
      </c>
      <c r="B251">
        <v>108716314.20674001</v>
      </c>
    </row>
    <row r="252" spans="1:4" x14ac:dyDescent="0.25">
      <c r="A252" t="s">
        <v>31</v>
      </c>
      <c r="B252">
        <v>6.4270234826572104</v>
      </c>
    </row>
    <row r="253" spans="1:4" x14ac:dyDescent="0.25">
      <c r="A253">
        <v>4.4000000000000004</v>
      </c>
      <c r="B253" t="s">
        <v>23</v>
      </c>
      <c r="C253" t="s">
        <v>24</v>
      </c>
      <c r="D253" t="s">
        <v>35</v>
      </c>
    </row>
    <row r="254" spans="1:4" x14ac:dyDescent="0.25">
      <c r="A254" t="s">
        <v>3</v>
      </c>
      <c r="B254">
        <v>108980740.10837001</v>
      </c>
      <c r="C254" t="s">
        <v>30</v>
      </c>
      <c r="D254">
        <v>141</v>
      </c>
    </row>
    <row r="255" spans="1:4" x14ac:dyDescent="0.25">
      <c r="A255" t="s">
        <v>4</v>
      </c>
      <c r="B255">
        <v>106204145.043559</v>
      </c>
    </row>
    <row r="256" spans="1:4" x14ac:dyDescent="0.25">
      <c r="A256" t="s">
        <v>31</v>
      </c>
      <c r="B256">
        <v>2.5477851059279799</v>
      </c>
    </row>
    <row r="257" spans="1:4" x14ac:dyDescent="0.25">
      <c r="A257">
        <v>5.0999999999999996</v>
      </c>
      <c r="B257" t="s">
        <v>23</v>
      </c>
      <c r="C257" t="s">
        <v>24</v>
      </c>
      <c r="D257" t="s">
        <v>35</v>
      </c>
    </row>
    <row r="258" spans="1:4" x14ac:dyDescent="0.25">
      <c r="A258" t="s">
        <v>3</v>
      </c>
      <c r="B258">
        <v>108699498.051057</v>
      </c>
      <c r="C258" t="s">
        <v>30</v>
      </c>
      <c r="D258">
        <v>142</v>
      </c>
    </row>
    <row r="259" spans="1:4" x14ac:dyDescent="0.25">
      <c r="A259" t="s">
        <v>4</v>
      </c>
      <c r="B259">
        <v>106685246.637684</v>
      </c>
    </row>
    <row r="260" spans="1:4" x14ac:dyDescent="0.25">
      <c r="A260" t="s">
        <v>31</v>
      </c>
      <c r="B260">
        <v>1.8530457357095</v>
      </c>
    </row>
    <row r="261" spans="1:4" x14ac:dyDescent="0.25">
      <c r="A261">
        <v>5.2</v>
      </c>
      <c r="B261" t="s">
        <v>23</v>
      </c>
      <c r="C261" t="s">
        <v>24</v>
      </c>
      <c r="D261" t="s">
        <v>35</v>
      </c>
    </row>
    <row r="262" spans="1:4" x14ac:dyDescent="0.25">
      <c r="A262" t="s">
        <v>3</v>
      </c>
      <c r="B262">
        <v>116560483.60170899</v>
      </c>
      <c r="C262" t="s">
        <v>30</v>
      </c>
      <c r="D262">
        <v>136</v>
      </c>
    </row>
    <row r="263" spans="1:4" x14ac:dyDescent="0.25">
      <c r="A263" t="s">
        <v>4</v>
      </c>
      <c r="B263">
        <v>109719046.65433501</v>
      </c>
    </row>
    <row r="264" spans="1:4" x14ac:dyDescent="0.25">
      <c r="A264" t="s">
        <v>31</v>
      </c>
      <c r="B264">
        <v>5.8694308190680298</v>
      </c>
    </row>
    <row r="265" spans="1:4" x14ac:dyDescent="0.25">
      <c r="A265">
        <v>5.3</v>
      </c>
      <c r="B265" t="s">
        <v>23</v>
      </c>
      <c r="C265" t="s">
        <v>24</v>
      </c>
      <c r="D265" t="s">
        <v>35</v>
      </c>
    </row>
    <row r="266" spans="1:4" x14ac:dyDescent="0.25">
      <c r="A266" t="s">
        <v>3</v>
      </c>
      <c r="B266">
        <v>116227181.19330999</v>
      </c>
      <c r="C266" t="s">
        <v>30</v>
      </c>
      <c r="D266">
        <v>139</v>
      </c>
    </row>
    <row r="267" spans="1:4" x14ac:dyDescent="0.25">
      <c r="A267" t="s">
        <v>4</v>
      </c>
      <c r="B267">
        <v>105891619.544384</v>
      </c>
    </row>
    <row r="268" spans="1:4" x14ac:dyDescent="0.25">
      <c r="A268" t="s">
        <v>31</v>
      </c>
      <c r="B268">
        <v>8.8925512455949107</v>
      </c>
    </row>
    <row r="269" spans="1:4" x14ac:dyDescent="0.25">
      <c r="A269">
        <v>5.4</v>
      </c>
      <c r="B269" t="s">
        <v>23</v>
      </c>
      <c r="C269" t="s">
        <v>24</v>
      </c>
      <c r="D269" t="s">
        <v>35</v>
      </c>
    </row>
    <row r="270" spans="1:4" x14ac:dyDescent="0.25">
      <c r="A270" t="s">
        <v>3</v>
      </c>
      <c r="B270">
        <v>114492409.042053</v>
      </c>
      <c r="C270" t="s">
        <v>30</v>
      </c>
      <c r="D270">
        <v>137</v>
      </c>
    </row>
    <row r="271" spans="1:4" x14ac:dyDescent="0.25">
      <c r="A271" t="s">
        <v>4</v>
      </c>
      <c r="B271">
        <v>108181985.245409</v>
      </c>
    </row>
    <row r="272" spans="1:4" x14ac:dyDescent="0.25">
      <c r="A272" t="s">
        <v>31</v>
      </c>
      <c r="B272">
        <v>5.5116525623339303</v>
      </c>
    </row>
    <row r="273" spans="1:4" x14ac:dyDescent="0.25">
      <c r="A273">
        <v>6.1</v>
      </c>
      <c r="B273" t="s">
        <v>23</v>
      </c>
      <c r="C273" t="s">
        <v>24</v>
      </c>
      <c r="D273" t="s">
        <v>35</v>
      </c>
    </row>
    <row r="274" spans="1:4" x14ac:dyDescent="0.25">
      <c r="A274" t="s">
        <v>3</v>
      </c>
      <c r="B274">
        <v>113173294.88133401</v>
      </c>
      <c r="C274" t="s">
        <v>30</v>
      </c>
      <c r="D274">
        <v>321</v>
      </c>
    </row>
    <row r="275" spans="1:4" x14ac:dyDescent="0.25">
      <c r="A275" t="s">
        <v>4</v>
      </c>
      <c r="B275">
        <v>113173294.88133401</v>
      </c>
    </row>
    <row r="276" spans="1:4" x14ac:dyDescent="0.25">
      <c r="A276" t="s">
        <v>31</v>
      </c>
      <c r="B276">
        <v>0</v>
      </c>
    </row>
    <row r="277" spans="1:4" x14ac:dyDescent="0.25">
      <c r="A277">
        <v>6.2</v>
      </c>
      <c r="B277" t="s">
        <v>23</v>
      </c>
      <c r="C277" t="s">
        <v>24</v>
      </c>
      <c r="D277" t="s">
        <v>35</v>
      </c>
    </row>
    <row r="278" spans="1:4" x14ac:dyDescent="0.25">
      <c r="A278" t="s">
        <v>3</v>
      </c>
      <c r="B278">
        <v>113988935.219147</v>
      </c>
      <c r="C278" t="s">
        <v>30</v>
      </c>
      <c r="D278">
        <v>334</v>
      </c>
    </row>
    <row r="279" spans="1:4" x14ac:dyDescent="0.25">
      <c r="A279" t="s">
        <v>4</v>
      </c>
      <c r="B279">
        <v>113988935.219147</v>
      </c>
    </row>
    <row r="280" spans="1:4" x14ac:dyDescent="0.25">
      <c r="A280" t="s">
        <v>31</v>
      </c>
      <c r="B280">
        <v>0</v>
      </c>
    </row>
    <row r="281" spans="1:4" x14ac:dyDescent="0.25">
      <c r="A281">
        <v>6.3</v>
      </c>
      <c r="B281" t="s">
        <v>23</v>
      </c>
      <c r="C281" t="s">
        <v>24</v>
      </c>
      <c r="D281" t="s">
        <v>35</v>
      </c>
    </row>
    <row r="282" spans="1:4" x14ac:dyDescent="0.25">
      <c r="A282" t="s">
        <v>3</v>
      </c>
      <c r="B282">
        <v>111984828.001672</v>
      </c>
      <c r="C282" t="s">
        <v>30</v>
      </c>
      <c r="D282">
        <v>334</v>
      </c>
    </row>
    <row r="283" spans="1:4" x14ac:dyDescent="0.25">
      <c r="A283" t="s">
        <v>4</v>
      </c>
      <c r="B283">
        <v>111984828.001672</v>
      </c>
    </row>
    <row r="284" spans="1:4" x14ac:dyDescent="0.25">
      <c r="A284" t="s">
        <v>31</v>
      </c>
      <c r="B284">
        <v>0</v>
      </c>
    </row>
    <row r="285" spans="1:4" x14ac:dyDescent="0.25">
      <c r="A285">
        <v>6.4</v>
      </c>
      <c r="B285" t="s">
        <v>23</v>
      </c>
      <c r="C285" t="s">
        <v>24</v>
      </c>
      <c r="D285" t="s">
        <v>35</v>
      </c>
    </row>
    <row r="286" spans="1:4" x14ac:dyDescent="0.25">
      <c r="A286" t="s">
        <v>3</v>
      </c>
      <c r="B286">
        <v>116233266.59783199</v>
      </c>
      <c r="C286" t="s">
        <v>30</v>
      </c>
      <c r="D286">
        <v>333</v>
      </c>
    </row>
    <row r="287" spans="1:4" x14ac:dyDescent="0.25">
      <c r="A287" t="s">
        <v>4</v>
      </c>
      <c r="B287">
        <v>113166086.912531</v>
      </c>
    </row>
    <row r="288" spans="1:4" x14ac:dyDescent="0.25">
      <c r="A288" t="s">
        <v>31</v>
      </c>
      <c r="B288">
        <v>2.63881397733874</v>
      </c>
    </row>
    <row r="289" spans="1:11" x14ac:dyDescent="0.25">
      <c r="A289">
        <v>1.1000000000000001</v>
      </c>
      <c r="B289" t="s">
        <v>23</v>
      </c>
      <c r="C289" t="s">
        <v>37</v>
      </c>
      <c r="D289" t="s">
        <v>38</v>
      </c>
      <c r="G289" t="s">
        <v>0</v>
      </c>
      <c r="H289" t="s">
        <v>26</v>
      </c>
      <c r="I289" t="s">
        <v>27</v>
      </c>
      <c r="J289" s="2" t="s">
        <v>28</v>
      </c>
      <c r="K289" t="s">
        <v>29</v>
      </c>
    </row>
    <row r="290" spans="1:11" x14ac:dyDescent="0.25">
      <c r="A290" t="s">
        <v>3</v>
      </c>
      <c r="B290">
        <v>114555192.659393</v>
      </c>
      <c r="C290" t="s">
        <v>30</v>
      </c>
      <c r="D290">
        <v>458</v>
      </c>
      <c r="G290">
        <v>1</v>
      </c>
      <c r="H290">
        <f>SUM(B291,B295,B299,B303)/I290</f>
        <v>110847882.78048499</v>
      </c>
      <c r="I290">
        <v>4</v>
      </c>
      <c r="J290" s="2">
        <f>SUM(B292,B296,B300,B304)/I290</f>
        <v>3.0147678918422698</v>
      </c>
      <c r="K290">
        <f>SUM(D290:D302)/I290</f>
        <v>449.25</v>
      </c>
    </row>
    <row r="291" spans="1:11" x14ac:dyDescent="0.25">
      <c r="A291" t="s">
        <v>4</v>
      </c>
      <c r="B291">
        <v>110562211.363021</v>
      </c>
      <c r="G291">
        <v>2</v>
      </c>
      <c r="H291">
        <f>SUM(B307,B311,B315,B319)/I291</f>
        <v>110094850.77130175</v>
      </c>
      <c r="I291">
        <v>4</v>
      </c>
      <c r="J291" s="2">
        <f>SUM(B308,B312,B316,B320)/I291</f>
        <v>2.9879437800081678</v>
      </c>
      <c r="K291">
        <f>SUM(D306:D318)/I291</f>
        <v>170.25</v>
      </c>
    </row>
    <row r="292" spans="1:11" x14ac:dyDescent="0.25">
      <c r="A292" t="s">
        <v>31</v>
      </c>
      <c r="B292">
        <v>3.4856397197498601</v>
      </c>
      <c r="G292">
        <v>3</v>
      </c>
      <c r="H292">
        <f>SUM(B323,B327,B331,B335)/I292</f>
        <v>109146786.2180175</v>
      </c>
      <c r="I292">
        <v>4</v>
      </c>
      <c r="J292" s="2">
        <f>SUM(B324,B328,B332,B336)/I292</f>
        <v>3.6652855614714399</v>
      </c>
      <c r="K292">
        <f>SUM(D322:D334)/I292</f>
        <v>463</v>
      </c>
    </row>
    <row r="293" spans="1:11" x14ac:dyDescent="0.25">
      <c r="A293">
        <v>1.2</v>
      </c>
      <c r="B293" t="s">
        <v>23</v>
      </c>
      <c r="C293" t="s">
        <v>37</v>
      </c>
      <c r="D293" t="s">
        <v>38</v>
      </c>
      <c r="G293">
        <v>4</v>
      </c>
      <c r="H293">
        <f>SUM(B339,B343,B347,B351)/I293</f>
        <v>110156904.08488676</v>
      </c>
      <c r="I293">
        <v>4</v>
      </c>
      <c r="J293" s="2">
        <f>SUM(B340,B344,B348, B352)/I293</f>
        <v>3.6255949326501997</v>
      </c>
      <c r="K293">
        <f>SUM(D338:D350)/I293</f>
        <v>190.25</v>
      </c>
    </row>
    <row r="294" spans="1:11" x14ac:dyDescent="0.25">
      <c r="A294" t="s">
        <v>3</v>
      </c>
      <c r="B294">
        <v>113748758.65233301</v>
      </c>
      <c r="C294" t="s">
        <v>30</v>
      </c>
      <c r="D294">
        <v>452</v>
      </c>
      <c r="G294">
        <v>5</v>
      </c>
      <c r="H294">
        <f t="shared" ref="H294" si="6">SUM(B295,B299,B303,B307)/I294</f>
        <v>110913612.762466</v>
      </c>
      <c r="I294">
        <v>4</v>
      </c>
      <c r="J294" s="2">
        <f>SUM(B356,B360,B364,B368)/I294</f>
        <v>4.4390432281340297</v>
      </c>
      <c r="K294">
        <f t="shared" ref="K294" si="7">SUM(D294:D306)/I294</f>
        <v>377.75</v>
      </c>
    </row>
    <row r="295" spans="1:11" x14ac:dyDescent="0.25">
      <c r="A295" t="s">
        <v>4</v>
      </c>
      <c r="B295">
        <v>111530972.813642</v>
      </c>
      <c r="G295">
        <v>6</v>
      </c>
      <c r="H295">
        <f>SUM(B355,B359,B363,B367)/I295</f>
        <v>109520346.570493</v>
      </c>
      <c r="I295">
        <v>4</v>
      </c>
      <c r="J295" s="2">
        <f>SUM(B372,B376,B380, B384)/I295</f>
        <v>1.0643103787123875</v>
      </c>
      <c r="K295">
        <f>SUM(D370:D383)/I295</f>
        <v>448.75</v>
      </c>
    </row>
    <row r="296" spans="1:11" x14ac:dyDescent="0.25">
      <c r="A296" t="s">
        <v>31</v>
      </c>
      <c r="B296">
        <v>1.94972311343542</v>
      </c>
    </row>
    <row r="297" spans="1:11" x14ac:dyDescent="0.25">
      <c r="A297">
        <v>1.3</v>
      </c>
      <c r="B297" t="s">
        <v>23</v>
      </c>
      <c r="C297" t="s">
        <v>37</v>
      </c>
      <c r="D297" t="s">
        <v>38</v>
      </c>
    </row>
    <row r="298" spans="1:11" x14ac:dyDescent="0.25">
      <c r="A298" t="s">
        <v>3</v>
      </c>
      <c r="B298">
        <v>114148251.900475</v>
      </c>
      <c r="C298" t="s">
        <v>30</v>
      </c>
      <c r="D298">
        <v>449</v>
      </c>
    </row>
    <row r="299" spans="1:11" x14ac:dyDescent="0.25">
      <c r="A299" t="s">
        <v>4</v>
      </c>
      <c r="B299">
        <v>110547517.85561299</v>
      </c>
    </row>
    <row r="300" spans="1:11" x14ac:dyDescent="0.25">
      <c r="A300" t="s">
        <v>31</v>
      </c>
      <c r="B300">
        <v>3.1544364323702898</v>
      </c>
    </row>
    <row r="301" spans="1:11" x14ac:dyDescent="0.25">
      <c r="A301">
        <v>1.4</v>
      </c>
      <c r="B301" t="s">
        <v>23</v>
      </c>
      <c r="C301" t="s">
        <v>37</v>
      </c>
      <c r="D301" t="s">
        <v>38</v>
      </c>
    </row>
    <row r="302" spans="1:11" x14ac:dyDescent="0.25">
      <c r="A302" t="s">
        <v>3</v>
      </c>
      <c r="B302">
        <v>114731165.640788</v>
      </c>
      <c r="C302" t="s">
        <v>30</v>
      </c>
      <c r="D302">
        <v>438</v>
      </c>
    </row>
    <row r="303" spans="1:11" x14ac:dyDescent="0.25">
      <c r="A303" t="s">
        <v>4</v>
      </c>
      <c r="B303">
        <v>110750829.089664</v>
      </c>
    </row>
    <row r="304" spans="1:11" x14ac:dyDescent="0.25">
      <c r="A304" t="s">
        <v>31</v>
      </c>
      <c r="B304">
        <v>3.4692723018135099</v>
      </c>
    </row>
    <row r="305" spans="1:4" x14ac:dyDescent="0.25">
      <c r="A305">
        <v>2.1</v>
      </c>
      <c r="B305" t="s">
        <v>23</v>
      </c>
      <c r="C305" t="s">
        <v>37</v>
      </c>
      <c r="D305" t="s">
        <v>38</v>
      </c>
    </row>
    <row r="306" spans="1:4" x14ac:dyDescent="0.25">
      <c r="A306" t="s">
        <v>3</v>
      </c>
      <c r="B306">
        <v>113780461.260524</v>
      </c>
      <c r="C306" t="s">
        <v>30</v>
      </c>
      <c r="D306">
        <v>172</v>
      </c>
    </row>
    <row r="307" spans="1:4" x14ac:dyDescent="0.25">
      <c r="A307" t="s">
        <v>4</v>
      </c>
      <c r="B307">
        <v>110825131.29094499</v>
      </c>
    </row>
    <row r="308" spans="1:4" x14ac:dyDescent="0.25">
      <c r="A308" t="s">
        <v>31</v>
      </c>
      <c r="B308">
        <v>2.5973967207005599</v>
      </c>
    </row>
    <row r="309" spans="1:4" x14ac:dyDescent="0.25">
      <c r="A309">
        <v>2.2000000000000002</v>
      </c>
      <c r="B309" t="s">
        <v>23</v>
      </c>
      <c r="C309" t="s">
        <v>37</v>
      </c>
      <c r="D309" t="s">
        <v>38</v>
      </c>
    </row>
    <row r="310" spans="1:4" x14ac:dyDescent="0.25">
      <c r="A310" t="s">
        <v>3</v>
      </c>
      <c r="B310">
        <v>113255621.9304</v>
      </c>
      <c r="C310" t="s">
        <v>30</v>
      </c>
      <c r="D310">
        <v>166</v>
      </c>
    </row>
    <row r="311" spans="1:4" x14ac:dyDescent="0.25">
      <c r="A311" t="s">
        <v>4</v>
      </c>
      <c r="B311">
        <v>108301799.925943</v>
      </c>
    </row>
    <row r="312" spans="1:4" x14ac:dyDescent="0.25">
      <c r="A312" t="s">
        <v>31</v>
      </c>
      <c r="B312">
        <v>4.3740186315005598</v>
      </c>
    </row>
    <row r="313" spans="1:4" x14ac:dyDescent="0.25">
      <c r="A313">
        <v>2.2999999999999998</v>
      </c>
      <c r="B313" t="s">
        <v>23</v>
      </c>
      <c r="C313" t="s">
        <v>37</v>
      </c>
      <c r="D313" t="s">
        <v>38</v>
      </c>
    </row>
    <row r="314" spans="1:4" x14ac:dyDescent="0.25">
      <c r="A314" t="s">
        <v>3</v>
      </c>
      <c r="B314">
        <v>115495678.523403</v>
      </c>
      <c r="C314" t="s">
        <v>30</v>
      </c>
      <c r="D314">
        <v>170</v>
      </c>
    </row>
    <row r="315" spans="1:4" x14ac:dyDescent="0.25">
      <c r="A315" t="s">
        <v>4</v>
      </c>
      <c r="B315">
        <v>109743578.216639</v>
      </c>
    </row>
    <row r="316" spans="1:4" x14ac:dyDescent="0.25">
      <c r="A316" t="s">
        <v>31</v>
      </c>
      <c r="B316">
        <v>4.9803597678315503</v>
      </c>
    </row>
    <row r="317" spans="1:4" x14ac:dyDescent="0.25">
      <c r="A317">
        <v>2.4</v>
      </c>
      <c r="B317" t="s">
        <v>23</v>
      </c>
      <c r="C317" t="s">
        <v>37</v>
      </c>
      <c r="D317" t="s">
        <v>38</v>
      </c>
    </row>
    <row r="318" spans="1:4" x14ac:dyDescent="0.25">
      <c r="A318" t="s">
        <v>3</v>
      </c>
      <c r="B318">
        <v>111508893.65167999</v>
      </c>
      <c r="C318" t="s">
        <v>30</v>
      </c>
      <c r="D318">
        <v>173</v>
      </c>
    </row>
    <row r="319" spans="1:4" x14ac:dyDescent="0.25">
      <c r="A319" t="s">
        <v>4</v>
      </c>
      <c r="B319">
        <v>111508893.65167999</v>
      </c>
    </row>
    <row r="320" spans="1:4" x14ac:dyDescent="0.25">
      <c r="A320" t="s">
        <v>31</v>
      </c>
      <c r="B320">
        <v>0</v>
      </c>
    </row>
    <row r="321" spans="1:4" x14ac:dyDescent="0.25">
      <c r="A321">
        <v>3.1</v>
      </c>
      <c r="B321" t="s">
        <v>23</v>
      </c>
      <c r="C321" t="s">
        <v>37</v>
      </c>
      <c r="D321" t="s">
        <v>38</v>
      </c>
    </row>
    <row r="322" spans="1:4" x14ac:dyDescent="0.25">
      <c r="A322" t="s">
        <v>3</v>
      </c>
      <c r="B322">
        <v>113798479.59137</v>
      </c>
      <c r="C322" t="s">
        <v>30</v>
      </c>
      <c r="D322">
        <v>461</v>
      </c>
    </row>
    <row r="323" spans="1:4" x14ac:dyDescent="0.25">
      <c r="A323" t="s">
        <v>4</v>
      </c>
      <c r="B323">
        <v>108939574.414499</v>
      </c>
    </row>
    <row r="324" spans="1:4" x14ac:dyDescent="0.25">
      <c r="A324" t="s">
        <v>31</v>
      </c>
      <c r="B324">
        <v>4.2697452499528596</v>
      </c>
    </row>
    <row r="325" spans="1:4" x14ac:dyDescent="0.25">
      <c r="A325">
        <v>3.2</v>
      </c>
      <c r="B325" t="s">
        <v>23</v>
      </c>
      <c r="C325" t="s">
        <v>37</v>
      </c>
      <c r="D325" t="s">
        <v>38</v>
      </c>
    </row>
    <row r="326" spans="1:4" x14ac:dyDescent="0.25">
      <c r="A326" t="s">
        <v>3</v>
      </c>
      <c r="B326">
        <v>112165212.178047</v>
      </c>
      <c r="C326" t="s">
        <v>30</v>
      </c>
      <c r="D326">
        <v>463</v>
      </c>
    </row>
    <row r="327" spans="1:4" x14ac:dyDescent="0.25">
      <c r="A327" t="s">
        <v>4</v>
      </c>
      <c r="B327">
        <v>109077880.467283</v>
      </c>
    </row>
    <row r="328" spans="1:4" x14ac:dyDescent="0.25">
      <c r="A328" t="s">
        <v>31</v>
      </c>
      <c r="B328">
        <v>2.7524859542578501</v>
      </c>
    </row>
    <row r="329" spans="1:4" x14ac:dyDescent="0.25">
      <c r="A329">
        <v>3.3</v>
      </c>
      <c r="B329" t="s">
        <v>23</v>
      </c>
      <c r="C329" t="s">
        <v>37</v>
      </c>
      <c r="D329" t="s">
        <v>38</v>
      </c>
    </row>
    <row r="330" spans="1:4" x14ac:dyDescent="0.25">
      <c r="A330" t="s">
        <v>3</v>
      </c>
      <c r="B330">
        <v>113109802.846874</v>
      </c>
      <c r="C330" t="s">
        <v>30</v>
      </c>
      <c r="D330">
        <v>460</v>
      </c>
    </row>
    <row r="331" spans="1:4" x14ac:dyDescent="0.25">
      <c r="A331" t="s">
        <v>4</v>
      </c>
      <c r="B331">
        <v>108688243.380419</v>
      </c>
    </row>
    <row r="332" spans="1:4" x14ac:dyDescent="0.25">
      <c r="A332" t="s">
        <v>31</v>
      </c>
      <c r="B332">
        <v>3.9090859988862299</v>
      </c>
    </row>
    <row r="333" spans="1:4" x14ac:dyDescent="0.25">
      <c r="A333">
        <v>3.4</v>
      </c>
      <c r="B333" t="s">
        <v>23</v>
      </c>
      <c r="C333" t="s">
        <v>37</v>
      </c>
      <c r="D333" t="s">
        <v>38</v>
      </c>
    </row>
    <row r="334" spans="1:4" x14ac:dyDescent="0.25">
      <c r="A334" t="s">
        <v>3</v>
      </c>
      <c r="B334">
        <v>114138617.343022</v>
      </c>
      <c r="C334" t="s">
        <v>30</v>
      </c>
      <c r="D334">
        <v>468</v>
      </c>
    </row>
    <row r="335" spans="1:4" x14ac:dyDescent="0.25">
      <c r="A335" t="s">
        <v>4</v>
      </c>
      <c r="B335">
        <v>109881446.609869</v>
      </c>
    </row>
    <row r="336" spans="1:4" x14ac:dyDescent="0.25">
      <c r="A336" t="s">
        <v>31</v>
      </c>
      <c r="B336">
        <v>3.72982504278882</v>
      </c>
    </row>
    <row r="337" spans="1:4" x14ac:dyDescent="0.25">
      <c r="A337">
        <v>4.0999999999999996</v>
      </c>
      <c r="B337" t="s">
        <v>23</v>
      </c>
      <c r="C337" t="s">
        <v>37</v>
      </c>
      <c r="D337" t="s">
        <v>38</v>
      </c>
    </row>
    <row r="338" spans="1:4" x14ac:dyDescent="0.25">
      <c r="A338" t="s">
        <v>3</v>
      </c>
      <c r="B338">
        <v>116534943.23181801</v>
      </c>
      <c r="C338" t="s">
        <v>30</v>
      </c>
      <c r="D338">
        <v>190</v>
      </c>
    </row>
    <row r="339" spans="1:4" x14ac:dyDescent="0.25">
      <c r="A339" t="s">
        <v>4</v>
      </c>
      <c r="B339">
        <v>111351888.514946</v>
      </c>
    </row>
    <row r="340" spans="1:4" x14ac:dyDescent="0.25">
      <c r="A340" t="s">
        <v>31</v>
      </c>
      <c r="B340">
        <v>4.4476399722972397</v>
      </c>
    </row>
    <row r="341" spans="1:4" x14ac:dyDescent="0.25">
      <c r="A341">
        <v>4.2</v>
      </c>
      <c r="B341" t="s">
        <v>23</v>
      </c>
      <c r="C341" t="s">
        <v>37</v>
      </c>
      <c r="D341" t="s">
        <v>38</v>
      </c>
    </row>
    <row r="342" spans="1:4" x14ac:dyDescent="0.25">
      <c r="A342" t="s">
        <v>3</v>
      </c>
      <c r="B342">
        <v>110157683.734567</v>
      </c>
      <c r="C342" t="s">
        <v>30</v>
      </c>
      <c r="D342">
        <v>189</v>
      </c>
    </row>
    <row r="343" spans="1:4" x14ac:dyDescent="0.25">
      <c r="A343" t="s">
        <v>4</v>
      </c>
      <c r="B343">
        <v>110157683.734567</v>
      </c>
    </row>
    <row r="344" spans="1:4" x14ac:dyDescent="0.25">
      <c r="A344" t="s">
        <v>31</v>
      </c>
      <c r="B344">
        <v>0</v>
      </c>
    </row>
    <row r="345" spans="1:4" x14ac:dyDescent="0.25">
      <c r="A345">
        <v>4.3</v>
      </c>
      <c r="B345" t="s">
        <v>23</v>
      </c>
      <c r="C345" t="s">
        <v>37</v>
      </c>
      <c r="D345" t="s">
        <v>38</v>
      </c>
    </row>
    <row r="346" spans="1:4" x14ac:dyDescent="0.25">
      <c r="A346" t="s">
        <v>3</v>
      </c>
      <c r="B346">
        <v>115980569.46332601</v>
      </c>
      <c r="C346" t="s">
        <v>30</v>
      </c>
      <c r="D346">
        <v>192</v>
      </c>
    </row>
    <row r="347" spans="1:4" x14ac:dyDescent="0.25">
      <c r="A347" t="s">
        <v>4</v>
      </c>
      <c r="B347">
        <v>108382338.294585</v>
      </c>
    </row>
    <row r="348" spans="1:4" x14ac:dyDescent="0.25">
      <c r="A348" t="s">
        <v>31</v>
      </c>
      <c r="B348">
        <v>6.5512966558970298</v>
      </c>
    </row>
    <row r="349" spans="1:4" x14ac:dyDescent="0.25">
      <c r="A349">
        <v>4.4000000000000004</v>
      </c>
      <c r="B349" t="s">
        <v>23</v>
      </c>
      <c r="C349" t="s">
        <v>37</v>
      </c>
      <c r="D349" t="s">
        <v>38</v>
      </c>
    </row>
    <row r="350" spans="1:4" x14ac:dyDescent="0.25">
      <c r="A350" t="s">
        <v>3</v>
      </c>
      <c r="B350">
        <v>114756121.208518</v>
      </c>
      <c r="C350" t="s">
        <v>30</v>
      </c>
      <c r="D350">
        <v>190</v>
      </c>
    </row>
    <row r="351" spans="1:4" x14ac:dyDescent="0.25">
      <c r="A351" t="s">
        <v>4</v>
      </c>
      <c r="B351">
        <v>110735705.795449</v>
      </c>
    </row>
    <row r="352" spans="1:4" x14ac:dyDescent="0.25">
      <c r="A352" t="s">
        <v>31</v>
      </c>
      <c r="B352">
        <v>3.5034431024065298</v>
      </c>
    </row>
    <row r="353" spans="1:4" x14ac:dyDescent="0.25">
      <c r="A353">
        <v>5.0999999999999996</v>
      </c>
      <c r="B353" t="s">
        <v>23</v>
      </c>
      <c r="C353" t="s">
        <v>37</v>
      </c>
      <c r="D353" t="s">
        <v>38</v>
      </c>
    </row>
    <row r="354" spans="1:4" x14ac:dyDescent="0.25">
      <c r="A354" t="s">
        <v>3</v>
      </c>
      <c r="B354">
        <v>112986149.726556</v>
      </c>
      <c r="C354" t="s">
        <v>30</v>
      </c>
      <c r="D354">
        <v>188</v>
      </c>
    </row>
    <row r="355" spans="1:4" x14ac:dyDescent="0.25">
      <c r="A355" t="s">
        <v>4</v>
      </c>
      <c r="B355">
        <v>110013724.138449</v>
      </c>
    </row>
    <row r="356" spans="1:4" x14ac:dyDescent="0.25">
      <c r="A356" t="s">
        <v>31</v>
      </c>
      <c r="B356">
        <v>2.6307875746725502</v>
      </c>
    </row>
    <row r="357" spans="1:4" x14ac:dyDescent="0.25">
      <c r="A357">
        <v>5.2</v>
      </c>
      <c r="B357" t="s">
        <v>23</v>
      </c>
      <c r="C357" t="s">
        <v>37</v>
      </c>
      <c r="D357" t="s">
        <v>38</v>
      </c>
    </row>
    <row r="358" spans="1:4" x14ac:dyDescent="0.25">
      <c r="A358" t="s">
        <v>3</v>
      </c>
      <c r="B358">
        <v>116379866.630615</v>
      </c>
      <c r="C358" t="s">
        <v>30</v>
      </c>
      <c r="D358">
        <v>181</v>
      </c>
    </row>
    <row r="359" spans="1:4" x14ac:dyDescent="0.25">
      <c r="A359" t="s">
        <v>4</v>
      </c>
      <c r="B359">
        <v>110450990.69563</v>
      </c>
    </row>
    <row r="360" spans="1:4" x14ac:dyDescent="0.25">
      <c r="A360" t="s">
        <v>31</v>
      </c>
      <c r="B360">
        <v>5.09441719314108</v>
      </c>
    </row>
    <row r="361" spans="1:4" x14ac:dyDescent="0.25">
      <c r="A361">
        <v>5.3</v>
      </c>
      <c r="B361" t="s">
        <v>23</v>
      </c>
      <c r="C361" t="s">
        <v>37</v>
      </c>
      <c r="D361" t="s">
        <v>38</v>
      </c>
    </row>
    <row r="362" spans="1:4" x14ac:dyDescent="0.25">
      <c r="A362" t="s">
        <v>3</v>
      </c>
      <c r="B362">
        <v>115108311.996796</v>
      </c>
      <c r="C362" t="s">
        <v>30</v>
      </c>
      <c r="D362">
        <v>187</v>
      </c>
    </row>
    <row r="363" spans="1:4" x14ac:dyDescent="0.25">
      <c r="A363" t="s">
        <v>4</v>
      </c>
      <c r="B363">
        <v>109441835.347519</v>
      </c>
    </row>
    <row r="364" spans="1:4" x14ac:dyDescent="0.25">
      <c r="A364" t="s">
        <v>31</v>
      </c>
      <c r="B364">
        <v>4.9227345540732399</v>
      </c>
    </row>
    <row r="365" spans="1:4" x14ac:dyDescent="0.25">
      <c r="A365">
        <v>5.4</v>
      </c>
      <c r="B365" t="s">
        <v>23</v>
      </c>
      <c r="C365" t="s">
        <v>37</v>
      </c>
      <c r="D365" t="s">
        <v>38</v>
      </c>
    </row>
    <row r="366" spans="1:4" x14ac:dyDescent="0.25">
      <c r="A366" t="s">
        <v>3</v>
      </c>
      <c r="B366">
        <v>113998126.70123801</v>
      </c>
      <c r="C366" t="s">
        <v>30</v>
      </c>
      <c r="D366">
        <v>187</v>
      </c>
    </row>
    <row r="367" spans="1:4" x14ac:dyDescent="0.25">
      <c r="A367" t="s">
        <v>4</v>
      </c>
      <c r="B367">
        <v>108174836.100374</v>
      </c>
    </row>
    <row r="368" spans="1:4" x14ac:dyDescent="0.25">
      <c r="A368" t="s">
        <v>31</v>
      </c>
      <c r="B368">
        <v>5.1082335906492498</v>
      </c>
    </row>
    <row r="369" spans="1:4" x14ac:dyDescent="0.25">
      <c r="A369">
        <v>6.1</v>
      </c>
      <c r="B369" t="s">
        <v>23</v>
      </c>
      <c r="C369" t="s">
        <v>37</v>
      </c>
      <c r="D369" t="s">
        <v>38</v>
      </c>
    </row>
    <row r="370" spans="1:4" x14ac:dyDescent="0.25">
      <c r="A370" t="s">
        <v>3</v>
      </c>
      <c r="B370">
        <v>110474092.999118</v>
      </c>
      <c r="C370" t="s">
        <v>30</v>
      </c>
      <c r="D370">
        <v>453</v>
      </c>
    </row>
    <row r="371" spans="1:4" x14ac:dyDescent="0.25">
      <c r="A371" t="s">
        <v>4</v>
      </c>
      <c r="B371">
        <v>110474092.999118</v>
      </c>
    </row>
    <row r="372" spans="1:4" x14ac:dyDescent="0.25">
      <c r="A372" t="s">
        <v>31</v>
      </c>
      <c r="B372">
        <v>0</v>
      </c>
    </row>
    <row r="373" spans="1:4" x14ac:dyDescent="0.25">
      <c r="A373">
        <v>6.2</v>
      </c>
      <c r="B373" t="s">
        <v>23</v>
      </c>
      <c r="C373" t="s">
        <v>37</v>
      </c>
      <c r="D373" t="s">
        <v>38</v>
      </c>
    </row>
    <row r="374" spans="1:4" x14ac:dyDescent="0.25">
      <c r="A374" t="s">
        <v>3</v>
      </c>
      <c r="B374">
        <v>114680868.767653</v>
      </c>
      <c r="C374" t="s">
        <v>30</v>
      </c>
      <c r="D374">
        <v>436</v>
      </c>
    </row>
    <row r="375" spans="1:4" x14ac:dyDescent="0.25">
      <c r="A375" t="s">
        <v>4</v>
      </c>
      <c r="B375">
        <v>112567243.637987</v>
      </c>
    </row>
    <row r="376" spans="1:4" x14ac:dyDescent="0.25">
      <c r="A376" t="s">
        <v>31</v>
      </c>
      <c r="B376">
        <v>1.84304945748924</v>
      </c>
    </row>
    <row r="377" spans="1:4" x14ac:dyDescent="0.25">
      <c r="A377">
        <v>6.3</v>
      </c>
      <c r="B377" t="s">
        <v>23</v>
      </c>
      <c r="C377" t="s">
        <v>37</v>
      </c>
      <c r="D377" t="s">
        <v>38</v>
      </c>
    </row>
    <row r="378" spans="1:4" x14ac:dyDescent="0.25">
      <c r="A378" t="s">
        <v>3</v>
      </c>
      <c r="B378">
        <v>114543361.04791901</v>
      </c>
      <c r="C378" t="s">
        <v>30</v>
      </c>
      <c r="D378">
        <v>454</v>
      </c>
    </row>
    <row r="379" spans="1:4" x14ac:dyDescent="0.25">
      <c r="A379" t="s">
        <v>4</v>
      </c>
      <c r="B379">
        <v>111778064.323267</v>
      </c>
    </row>
    <row r="380" spans="1:4" x14ac:dyDescent="0.25">
      <c r="A380" t="s">
        <v>31</v>
      </c>
      <c r="B380">
        <v>2.4141920573603102</v>
      </c>
    </row>
    <row r="381" spans="1:4" x14ac:dyDescent="0.25">
      <c r="A381">
        <v>6.4</v>
      </c>
      <c r="B381" t="s">
        <v>23</v>
      </c>
      <c r="C381" t="s">
        <v>37</v>
      </c>
      <c r="D381" t="s">
        <v>38</v>
      </c>
    </row>
    <row r="382" spans="1:4" x14ac:dyDescent="0.25">
      <c r="A382" t="s">
        <v>3</v>
      </c>
      <c r="B382">
        <v>114066341.071567</v>
      </c>
      <c r="C382" t="s">
        <v>30</v>
      </c>
      <c r="D382">
        <v>452</v>
      </c>
    </row>
    <row r="383" spans="1:4" x14ac:dyDescent="0.25">
      <c r="A383" t="s">
        <v>4</v>
      </c>
      <c r="B383">
        <v>114066341.071567</v>
      </c>
    </row>
    <row r="384" spans="1:4" x14ac:dyDescent="0.25">
      <c r="A384" t="s">
        <v>31</v>
      </c>
      <c r="B384">
        <v>0</v>
      </c>
    </row>
    <row r="385" spans="1:11" x14ac:dyDescent="0.25">
      <c r="A385">
        <v>1.1000000000000001</v>
      </c>
      <c r="B385" t="s">
        <v>23</v>
      </c>
      <c r="C385" t="s">
        <v>37</v>
      </c>
      <c r="D385" t="s">
        <v>25</v>
      </c>
      <c r="G385" t="s">
        <v>0</v>
      </c>
      <c r="H385" t="s">
        <v>26</v>
      </c>
      <c r="I385" t="s">
        <v>27</v>
      </c>
      <c r="J385" s="2" t="s">
        <v>28</v>
      </c>
      <c r="K385" t="s">
        <v>29</v>
      </c>
    </row>
    <row r="386" spans="1:11" x14ac:dyDescent="0.25">
      <c r="A386" t="s">
        <v>3</v>
      </c>
      <c r="B386">
        <v>115679695.697577</v>
      </c>
      <c r="C386" t="s">
        <v>30</v>
      </c>
      <c r="D386">
        <v>446</v>
      </c>
      <c r="G386">
        <v>1</v>
      </c>
      <c r="H386">
        <f>SUM(B387,B391,B395,B399)/I386</f>
        <v>108145838.294092</v>
      </c>
      <c r="I386">
        <v>4</v>
      </c>
      <c r="J386" s="2">
        <f>SUM(B388,B392,B396,B400)/I386</f>
        <v>6.4646872848521975</v>
      </c>
      <c r="K386">
        <f>SUM(D386:D398)/I386</f>
        <v>459.5</v>
      </c>
    </row>
    <row r="387" spans="1:11" x14ac:dyDescent="0.25">
      <c r="A387" t="s">
        <v>4</v>
      </c>
      <c r="B387">
        <v>108316920.29524601</v>
      </c>
      <c r="G387">
        <v>2</v>
      </c>
      <c r="H387">
        <f>SUM(B403,B407,B411,B415)/I387</f>
        <v>108777424.44800101</v>
      </c>
      <c r="I387">
        <v>4</v>
      </c>
      <c r="J387" s="2">
        <f>SUM(B404,B408,B412,B416)/I387</f>
        <v>4.0609258718002472</v>
      </c>
      <c r="K387">
        <f>SUM(D402:D414)/I387</f>
        <v>178.75</v>
      </c>
    </row>
    <row r="388" spans="1:11" x14ac:dyDescent="0.25">
      <c r="A388" t="s">
        <v>31</v>
      </c>
      <c r="B388">
        <v>6.3647949261370602</v>
      </c>
      <c r="G388">
        <v>3</v>
      </c>
      <c r="H388">
        <f>SUM(B419,B423,B427,B431)/I388</f>
        <v>108664381.84021899</v>
      </c>
      <c r="I388">
        <v>4</v>
      </c>
      <c r="J388" s="2">
        <f>SUM(B420,B424,B428,B432)/I388</f>
        <v>4.8219355316716399</v>
      </c>
      <c r="K388">
        <f>SUM(D418:D430)/I388</f>
        <v>444.75</v>
      </c>
    </row>
    <row r="389" spans="1:11" x14ac:dyDescent="0.25">
      <c r="A389">
        <v>1.2</v>
      </c>
      <c r="B389" t="s">
        <v>23</v>
      </c>
      <c r="C389" t="s">
        <v>37</v>
      </c>
      <c r="D389" t="s">
        <v>25</v>
      </c>
      <c r="G389">
        <v>4</v>
      </c>
      <c r="H389">
        <f>SUM(B435,B439,B443,B447)/I389</f>
        <v>108820780.43737225</v>
      </c>
      <c r="I389">
        <v>4</v>
      </c>
      <c r="J389" s="2">
        <f>SUM(B436,B440,B444, B448)/I389</f>
        <v>4.1869868148597371</v>
      </c>
      <c r="K389">
        <f>SUM(D434:D446)/I389</f>
        <v>169.5</v>
      </c>
    </row>
    <row r="390" spans="1:11" x14ac:dyDescent="0.25">
      <c r="A390" t="s">
        <v>3</v>
      </c>
      <c r="B390">
        <v>114993486.14401101</v>
      </c>
      <c r="C390" t="s">
        <v>30</v>
      </c>
      <c r="D390">
        <v>462</v>
      </c>
      <c r="G390">
        <v>5</v>
      </c>
      <c r="H390">
        <f t="shared" ref="H390" si="8">SUM(B391,B395,B399,B403)/I390</f>
        <v>108405635.5861965</v>
      </c>
      <c r="I390">
        <v>4</v>
      </c>
      <c r="J390" s="2">
        <f>SUM(B452,B456,B460,B464)/I390</f>
        <v>4.038964330051753</v>
      </c>
      <c r="K390">
        <f t="shared" ref="K390" si="9">SUM(D390:D402)/I390</f>
        <v>391</v>
      </c>
    </row>
    <row r="391" spans="1:11" x14ac:dyDescent="0.25">
      <c r="A391" t="s">
        <v>4</v>
      </c>
      <c r="B391">
        <v>107646151.44572</v>
      </c>
      <c r="G391">
        <v>6</v>
      </c>
      <c r="H391">
        <f>SUM(B451,B455,B459,B463)/I391</f>
        <v>109060437.9733315</v>
      </c>
      <c r="I391">
        <v>4</v>
      </c>
      <c r="J391" s="2">
        <f>SUM(B468,B472,B476, B480)/I391</f>
        <v>0.71294792806985297</v>
      </c>
      <c r="K391">
        <f>SUM(D466:D479)/I391</f>
        <v>399</v>
      </c>
    </row>
    <row r="392" spans="1:11" x14ac:dyDescent="0.25">
      <c r="A392" t="s">
        <v>31</v>
      </c>
      <c r="B392">
        <v>6.3893486010935803</v>
      </c>
    </row>
    <row r="393" spans="1:11" x14ac:dyDescent="0.25">
      <c r="A393">
        <v>1.3</v>
      </c>
      <c r="B393" t="s">
        <v>23</v>
      </c>
      <c r="C393" t="s">
        <v>37</v>
      </c>
      <c r="D393" t="s">
        <v>25</v>
      </c>
    </row>
    <row r="394" spans="1:11" x14ac:dyDescent="0.25">
      <c r="A394" t="s">
        <v>3</v>
      </c>
      <c r="B394">
        <v>116775930.763347</v>
      </c>
      <c r="C394" t="s">
        <v>30</v>
      </c>
      <c r="D394">
        <v>462</v>
      </c>
    </row>
    <row r="395" spans="1:11" x14ac:dyDescent="0.25">
      <c r="A395" t="s">
        <v>4</v>
      </c>
      <c r="B395">
        <v>107875498.30082799</v>
      </c>
    </row>
    <row r="396" spans="1:11" x14ac:dyDescent="0.25">
      <c r="A396" t="s">
        <v>31</v>
      </c>
      <c r="B396">
        <v>7.6218039148465504</v>
      </c>
    </row>
    <row r="397" spans="1:11" x14ac:dyDescent="0.25">
      <c r="A397">
        <v>1.4</v>
      </c>
      <c r="B397" t="s">
        <v>23</v>
      </c>
      <c r="C397" t="s">
        <v>37</v>
      </c>
      <c r="D397" t="s">
        <v>25</v>
      </c>
    </row>
    <row r="398" spans="1:11" x14ac:dyDescent="0.25">
      <c r="A398" t="s">
        <v>3</v>
      </c>
      <c r="B398">
        <v>115052905.806989</v>
      </c>
      <c r="C398" t="s">
        <v>30</v>
      </c>
      <c r="D398">
        <v>468</v>
      </c>
    </row>
    <row r="399" spans="1:11" x14ac:dyDescent="0.25">
      <c r="A399" t="s">
        <v>4</v>
      </c>
      <c r="B399">
        <v>108744783.134574</v>
      </c>
    </row>
    <row r="400" spans="1:11" x14ac:dyDescent="0.25">
      <c r="A400" t="s">
        <v>31</v>
      </c>
      <c r="B400">
        <v>5.4828016973315998</v>
      </c>
    </row>
    <row r="401" spans="1:4" x14ac:dyDescent="0.25">
      <c r="A401">
        <v>2.1</v>
      </c>
      <c r="B401" t="s">
        <v>23</v>
      </c>
      <c r="C401" t="s">
        <v>37</v>
      </c>
      <c r="D401" t="s">
        <v>25</v>
      </c>
    </row>
    <row r="402" spans="1:4" x14ac:dyDescent="0.25">
      <c r="A402" t="s">
        <v>3</v>
      </c>
      <c r="B402">
        <v>113920078.259418</v>
      </c>
      <c r="C402" t="s">
        <v>30</v>
      </c>
      <c r="D402">
        <v>172</v>
      </c>
    </row>
    <row r="403" spans="1:4" x14ac:dyDescent="0.25">
      <c r="A403" t="s">
        <v>4</v>
      </c>
      <c r="B403">
        <v>109356109.463664</v>
      </c>
    </row>
    <row r="404" spans="1:4" x14ac:dyDescent="0.25">
      <c r="A404" t="s">
        <v>31</v>
      </c>
      <c r="B404">
        <v>4.0062900811578901</v>
      </c>
    </row>
    <row r="405" spans="1:4" x14ac:dyDescent="0.25">
      <c r="A405">
        <v>2.2000000000000002</v>
      </c>
      <c r="B405" t="s">
        <v>23</v>
      </c>
      <c r="C405" t="s">
        <v>37</v>
      </c>
      <c r="D405" t="s">
        <v>25</v>
      </c>
    </row>
    <row r="406" spans="1:4" x14ac:dyDescent="0.25">
      <c r="A406" t="s">
        <v>3</v>
      </c>
      <c r="B406">
        <v>109714525.75018901</v>
      </c>
      <c r="C406" t="s">
        <v>30</v>
      </c>
      <c r="D406">
        <v>183</v>
      </c>
    </row>
    <row r="407" spans="1:4" x14ac:dyDescent="0.25">
      <c r="A407" t="s">
        <v>4</v>
      </c>
      <c r="B407">
        <v>109714525.75018901</v>
      </c>
    </row>
    <row r="408" spans="1:4" x14ac:dyDescent="0.25">
      <c r="A408" t="s">
        <v>31</v>
      </c>
      <c r="B408">
        <v>0</v>
      </c>
    </row>
    <row r="409" spans="1:4" x14ac:dyDescent="0.25">
      <c r="A409">
        <v>2.2999999999999998</v>
      </c>
      <c r="B409" t="s">
        <v>23</v>
      </c>
      <c r="C409" t="s">
        <v>37</v>
      </c>
      <c r="D409" t="s">
        <v>25</v>
      </c>
    </row>
    <row r="410" spans="1:4" x14ac:dyDescent="0.25">
      <c r="A410" t="s">
        <v>3</v>
      </c>
      <c r="B410">
        <v>116568219.89928401</v>
      </c>
      <c r="C410" t="s">
        <v>30</v>
      </c>
      <c r="D410">
        <v>183</v>
      </c>
    </row>
    <row r="411" spans="1:4" x14ac:dyDescent="0.25">
      <c r="A411" t="s">
        <v>4</v>
      </c>
      <c r="B411">
        <v>106649401.218371</v>
      </c>
    </row>
    <row r="412" spans="1:4" x14ac:dyDescent="0.25">
      <c r="A412" t="s">
        <v>31</v>
      </c>
      <c r="B412">
        <v>8.5090247491834798</v>
      </c>
    </row>
    <row r="413" spans="1:4" x14ac:dyDescent="0.25">
      <c r="A413">
        <v>2.4</v>
      </c>
      <c r="B413" t="s">
        <v>23</v>
      </c>
      <c r="C413" t="s">
        <v>37</v>
      </c>
      <c r="D413" t="s">
        <v>25</v>
      </c>
    </row>
    <row r="414" spans="1:4" x14ac:dyDescent="0.25">
      <c r="A414" t="s">
        <v>3</v>
      </c>
      <c r="B414">
        <v>113626083.363125</v>
      </c>
      <c r="C414" t="s">
        <v>30</v>
      </c>
      <c r="D414">
        <v>177</v>
      </c>
    </row>
    <row r="415" spans="1:4" x14ac:dyDescent="0.25">
      <c r="A415" t="s">
        <v>4</v>
      </c>
      <c r="B415">
        <v>109389661.35978</v>
      </c>
    </row>
    <row r="416" spans="1:4" x14ac:dyDescent="0.25">
      <c r="A416" t="s">
        <v>31</v>
      </c>
      <c r="B416">
        <v>3.7283886568596198</v>
      </c>
    </row>
    <row r="417" spans="1:4" x14ac:dyDescent="0.25">
      <c r="A417">
        <v>3.1</v>
      </c>
      <c r="B417" t="s">
        <v>23</v>
      </c>
      <c r="C417" t="s">
        <v>37</v>
      </c>
      <c r="D417" t="s">
        <v>25</v>
      </c>
    </row>
    <row r="418" spans="1:4" x14ac:dyDescent="0.25">
      <c r="A418" t="s">
        <v>3</v>
      </c>
      <c r="B418">
        <v>115153431.506156</v>
      </c>
      <c r="C418" t="s">
        <v>30</v>
      </c>
      <c r="D418">
        <v>456</v>
      </c>
    </row>
    <row r="419" spans="1:4" x14ac:dyDescent="0.25">
      <c r="A419" t="s">
        <v>4</v>
      </c>
      <c r="B419">
        <v>108337547.076243</v>
      </c>
    </row>
    <row r="420" spans="1:4" x14ac:dyDescent="0.25">
      <c r="A420" t="s">
        <v>31</v>
      </c>
      <c r="B420">
        <v>5.9189590277629698</v>
      </c>
    </row>
    <row r="421" spans="1:4" x14ac:dyDescent="0.25">
      <c r="A421">
        <v>3.2</v>
      </c>
      <c r="B421" t="s">
        <v>23</v>
      </c>
      <c r="C421" t="s">
        <v>37</v>
      </c>
      <c r="D421" t="s">
        <v>25</v>
      </c>
    </row>
    <row r="422" spans="1:4" x14ac:dyDescent="0.25">
      <c r="A422" t="s">
        <v>3</v>
      </c>
      <c r="B422">
        <v>115535578.91107801</v>
      </c>
      <c r="C422" t="s">
        <v>30</v>
      </c>
      <c r="D422">
        <v>470</v>
      </c>
    </row>
    <row r="423" spans="1:4" x14ac:dyDescent="0.25">
      <c r="A423" t="s">
        <v>4</v>
      </c>
      <c r="B423">
        <v>109105097.734787</v>
      </c>
    </row>
    <row r="424" spans="1:4" x14ac:dyDescent="0.25">
      <c r="A424" t="s">
        <v>31</v>
      </c>
      <c r="B424">
        <v>5.5658016663765899</v>
      </c>
    </row>
    <row r="425" spans="1:4" x14ac:dyDescent="0.25">
      <c r="A425">
        <v>3.3</v>
      </c>
      <c r="B425" t="s">
        <v>23</v>
      </c>
      <c r="C425" t="s">
        <v>37</v>
      </c>
      <c r="D425" t="s">
        <v>25</v>
      </c>
    </row>
    <row r="426" spans="1:4" x14ac:dyDescent="0.25">
      <c r="A426" t="s">
        <v>3</v>
      </c>
      <c r="B426">
        <v>112906021.49619401</v>
      </c>
      <c r="C426" t="s">
        <v>30</v>
      </c>
      <c r="D426">
        <v>448</v>
      </c>
    </row>
    <row r="427" spans="1:4" x14ac:dyDescent="0.25">
      <c r="A427" t="s">
        <v>4</v>
      </c>
      <c r="B427">
        <v>108884847.53484701</v>
      </c>
    </row>
    <row r="428" spans="1:4" x14ac:dyDescent="0.25">
      <c r="A428" t="s">
        <v>31</v>
      </c>
      <c r="B428">
        <v>3.5615230331027701</v>
      </c>
    </row>
    <row r="429" spans="1:4" x14ac:dyDescent="0.25">
      <c r="A429">
        <v>3.4</v>
      </c>
      <c r="B429" t="s">
        <v>23</v>
      </c>
      <c r="C429" t="s">
        <v>37</v>
      </c>
      <c r="D429" t="s">
        <v>25</v>
      </c>
    </row>
    <row r="430" spans="1:4" x14ac:dyDescent="0.25">
      <c r="A430" t="s">
        <v>3</v>
      </c>
      <c r="B430">
        <v>113128325.89586</v>
      </c>
      <c r="C430" t="s">
        <v>30</v>
      </c>
      <c r="D430">
        <v>405</v>
      </c>
    </row>
    <row r="431" spans="1:4" x14ac:dyDescent="0.25">
      <c r="A431" t="s">
        <v>4</v>
      </c>
      <c r="B431">
        <v>108330035.014999</v>
      </c>
    </row>
    <row r="432" spans="1:4" x14ac:dyDescent="0.25">
      <c r="A432" t="s">
        <v>31</v>
      </c>
      <c r="B432">
        <v>4.2414583994442303</v>
      </c>
    </row>
    <row r="433" spans="1:4" x14ac:dyDescent="0.25">
      <c r="A433">
        <v>4.0999999999999996</v>
      </c>
      <c r="B433" t="s">
        <v>23</v>
      </c>
      <c r="C433" t="s">
        <v>37</v>
      </c>
      <c r="D433" t="s">
        <v>25</v>
      </c>
    </row>
    <row r="434" spans="1:4" x14ac:dyDescent="0.25">
      <c r="A434" t="s">
        <v>3</v>
      </c>
      <c r="B434">
        <v>113469277.57358</v>
      </c>
      <c r="C434" t="s">
        <v>30</v>
      </c>
      <c r="D434">
        <v>170</v>
      </c>
    </row>
    <row r="435" spans="1:4" x14ac:dyDescent="0.25">
      <c r="A435" t="s">
        <v>4</v>
      </c>
      <c r="B435">
        <v>108074938.806501</v>
      </c>
    </row>
    <row r="436" spans="1:4" x14ac:dyDescent="0.25">
      <c r="A436" t="s">
        <v>31</v>
      </c>
      <c r="B436">
        <v>4.7540082059487299</v>
      </c>
    </row>
    <row r="437" spans="1:4" x14ac:dyDescent="0.25">
      <c r="A437">
        <v>4.2</v>
      </c>
      <c r="B437" t="s">
        <v>23</v>
      </c>
      <c r="C437" t="s">
        <v>37</v>
      </c>
      <c r="D437" t="s">
        <v>25</v>
      </c>
    </row>
    <row r="438" spans="1:4" x14ac:dyDescent="0.25">
      <c r="A438" t="s">
        <v>3</v>
      </c>
      <c r="B438">
        <v>113012395.938006</v>
      </c>
      <c r="C438" t="s">
        <v>30</v>
      </c>
      <c r="D438">
        <v>170</v>
      </c>
    </row>
    <row r="439" spans="1:4" x14ac:dyDescent="0.25">
      <c r="A439" t="s">
        <v>4</v>
      </c>
      <c r="B439">
        <v>110192573.787489</v>
      </c>
    </row>
    <row r="440" spans="1:4" x14ac:dyDescent="0.25">
      <c r="A440" t="s">
        <v>31</v>
      </c>
      <c r="B440">
        <v>2.4951441185825902</v>
      </c>
    </row>
    <row r="441" spans="1:4" x14ac:dyDescent="0.25">
      <c r="A441">
        <v>4.3</v>
      </c>
      <c r="B441" t="s">
        <v>23</v>
      </c>
      <c r="C441" t="s">
        <v>37</v>
      </c>
      <c r="D441" t="s">
        <v>25</v>
      </c>
    </row>
    <row r="442" spans="1:4" x14ac:dyDescent="0.25">
      <c r="A442" t="s">
        <v>3</v>
      </c>
      <c r="B442">
        <v>111781443.941807</v>
      </c>
      <c r="C442" t="s">
        <v>30</v>
      </c>
      <c r="D442">
        <v>169</v>
      </c>
    </row>
    <row r="443" spans="1:4" x14ac:dyDescent="0.25">
      <c r="A443" t="s">
        <v>4</v>
      </c>
      <c r="B443">
        <v>108424863.72053</v>
      </c>
    </row>
    <row r="444" spans="1:4" x14ac:dyDescent="0.25">
      <c r="A444" t="s">
        <v>31</v>
      </c>
      <c r="B444">
        <v>3.00280628243104</v>
      </c>
    </row>
    <row r="445" spans="1:4" x14ac:dyDescent="0.25">
      <c r="A445">
        <v>4.4000000000000004</v>
      </c>
      <c r="B445" t="s">
        <v>23</v>
      </c>
      <c r="C445" t="s">
        <v>37</v>
      </c>
      <c r="D445" t="s">
        <v>25</v>
      </c>
    </row>
    <row r="446" spans="1:4" x14ac:dyDescent="0.25">
      <c r="A446" t="s">
        <v>3</v>
      </c>
      <c r="B446">
        <v>116134852.259304</v>
      </c>
      <c r="C446" t="s">
        <v>30</v>
      </c>
      <c r="D446">
        <v>169</v>
      </c>
    </row>
    <row r="447" spans="1:4" x14ac:dyDescent="0.25">
      <c r="A447" t="s">
        <v>4</v>
      </c>
      <c r="B447">
        <v>108590745.43496899</v>
      </c>
    </row>
    <row r="448" spans="1:4" x14ac:dyDescent="0.25">
      <c r="A448" t="s">
        <v>31</v>
      </c>
      <c r="B448">
        <v>6.4959886524765897</v>
      </c>
    </row>
    <row r="449" spans="1:4" x14ac:dyDescent="0.25">
      <c r="A449">
        <v>5.0999999999999996</v>
      </c>
      <c r="B449" t="s">
        <v>23</v>
      </c>
      <c r="C449" t="s">
        <v>37</v>
      </c>
      <c r="D449" t="s">
        <v>25</v>
      </c>
    </row>
    <row r="450" spans="1:4" x14ac:dyDescent="0.25">
      <c r="A450" t="s">
        <v>3</v>
      </c>
      <c r="B450">
        <v>112321810.49172901</v>
      </c>
      <c r="C450" t="s">
        <v>30</v>
      </c>
      <c r="D450">
        <v>167</v>
      </c>
    </row>
    <row r="451" spans="1:4" x14ac:dyDescent="0.25">
      <c r="A451" t="s">
        <v>4</v>
      </c>
      <c r="B451">
        <v>109372586.720615</v>
      </c>
    </row>
    <row r="452" spans="1:4" x14ac:dyDescent="0.25">
      <c r="A452" t="s">
        <v>31</v>
      </c>
      <c r="B452">
        <v>2.6256910908066202</v>
      </c>
    </row>
    <row r="453" spans="1:4" x14ac:dyDescent="0.25">
      <c r="A453">
        <v>5.2</v>
      </c>
      <c r="B453" t="s">
        <v>23</v>
      </c>
      <c r="C453" t="s">
        <v>37</v>
      </c>
      <c r="D453" t="s">
        <v>25</v>
      </c>
    </row>
    <row r="454" spans="1:4" x14ac:dyDescent="0.25">
      <c r="A454" t="s">
        <v>3</v>
      </c>
      <c r="B454">
        <v>114778845.31341401</v>
      </c>
      <c r="C454" t="s">
        <v>30</v>
      </c>
      <c r="D454">
        <v>167</v>
      </c>
    </row>
    <row r="455" spans="1:4" x14ac:dyDescent="0.25">
      <c r="A455" t="s">
        <v>4</v>
      </c>
      <c r="B455">
        <v>109499806.722755</v>
      </c>
    </row>
    <row r="456" spans="1:4" x14ac:dyDescent="0.25">
      <c r="A456" t="s">
        <v>31</v>
      </c>
      <c r="B456">
        <v>4.5993132064051396</v>
      </c>
    </row>
    <row r="457" spans="1:4" x14ac:dyDescent="0.25">
      <c r="A457">
        <v>5.3</v>
      </c>
      <c r="B457" t="s">
        <v>23</v>
      </c>
      <c r="C457" t="s">
        <v>37</v>
      </c>
      <c r="D457" t="s">
        <v>25</v>
      </c>
    </row>
    <row r="458" spans="1:4" x14ac:dyDescent="0.25">
      <c r="A458" t="s">
        <v>3</v>
      </c>
      <c r="B458">
        <v>113114357.368668</v>
      </c>
      <c r="C458" t="s">
        <v>30</v>
      </c>
      <c r="D458">
        <v>167</v>
      </c>
    </row>
    <row r="459" spans="1:4" x14ac:dyDescent="0.25">
      <c r="A459" t="s">
        <v>4</v>
      </c>
      <c r="B459">
        <v>107679400.73101699</v>
      </c>
    </row>
    <row r="460" spans="1:4" x14ac:dyDescent="0.25">
      <c r="A460" t="s">
        <v>31</v>
      </c>
      <c r="B460">
        <v>4.8048335897252104</v>
      </c>
    </row>
    <row r="461" spans="1:4" x14ac:dyDescent="0.25">
      <c r="A461">
        <v>5.4</v>
      </c>
      <c r="B461" t="s">
        <v>23</v>
      </c>
      <c r="C461" t="s">
        <v>37</v>
      </c>
      <c r="D461" t="s">
        <v>25</v>
      </c>
    </row>
    <row r="462" spans="1:4" x14ac:dyDescent="0.25">
      <c r="A462" t="s">
        <v>3</v>
      </c>
      <c r="B462">
        <v>114410559.643545</v>
      </c>
      <c r="C462" t="s">
        <v>30</v>
      </c>
      <c r="D462">
        <v>167</v>
      </c>
    </row>
    <row r="463" spans="1:4" x14ac:dyDescent="0.25">
      <c r="A463" t="s">
        <v>4</v>
      </c>
      <c r="B463">
        <v>109689957.71893901</v>
      </c>
    </row>
    <row r="464" spans="1:4" x14ac:dyDescent="0.25">
      <c r="A464" t="s">
        <v>31</v>
      </c>
      <c r="B464">
        <v>4.1260194332700397</v>
      </c>
    </row>
    <row r="465" spans="1:4" x14ac:dyDescent="0.25">
      <c r="A465">
        <v>6.1</v>
      </c>
      <c r="B465" t="s">
        <v>23</v>
      </c>
      <c r="C465" t="s">
        <v>37</v>
      </c>
      <c r="D465" t="s">
        <v>25</v>
      </c>
    </row>
    <row r="466" spans="1:4" x14ac:dyDescent="0.25">
      <c r="A466" t="s">
        <v>3</v>
      </c>
      <c r="B466">
        <v>115908831.533774</v>
      </c>
      <c r="C466" t="s">
        <v>30</v>
      </c>
      <c r="D466">
        <v>398</v>
      </c>
    </row>
    <row r="467" spans="1:4" x14ac:dyDescent="0.25">
      <c r="A467" t="s">
        <v>4</v>
      </c>
      <c r="B467">
        <v>114057610.13211399</v>
      </c>
    </row>
    <row r="468" spans="1:4" x14ac:dyDescent="0.25">
      <c r="A468" t="s">
        <v>31</v>
      </c>
      <c r="B468">
        <v>1.5971357636551</v>
      </c>
    </row>
    <row r="469" spans="1:4" x14ac:dyDescent="0.25">
      <c r="A469">
        <v>6.2</v>
      </c>
      <c r="B469" t="s">
        <v>23</v>
      </c>
      <c r="C469" t="s">
        <v>37</v>
      </c>
      <c r="D469" t="s">
        <v>25</v>
      </c>
    </row>
    <row r="470" spans="1:4" x14ac:dyDescent="0.25">
      <c r="A470" t="s">
        <v>3</v>
      </c>
      <c r="B470">
        <v>116147084.71874499</v>
      </c>
      <c r="C470" t="s">
        <v>30</v>
      </c>
      <c r="D470">
        <v>400</v>
      </c>
    </row>
    <row r="471" spans="1:4" x14ac:dyDescent="0.25">
      <c r="A471" t="s">
        <v>4</v>
      </c>
      <c r="B471">
        <v>115588341.729413</v>
      </c>
    </row>
    <row r="472" spans="1:4" x14ac:dyDescent="0.25">
      <c r="A472" t="s">
        <v>31</v>
      </c>
      <c r="B472">
        <v>0.48106501397376</v>
      </c>
    </row>
    <row r="473" spans="1:4" x14ac:dyDescent="0.25">
      <c r="A473">
        <v>6.3</v>
      </c>
      <c r="B473" t="s">
        <v>23</v>
      </c>
      <c r="C473" t="s">
        <v>37</v>
      </c>
      <c r="D473" t="s">
        <v>25</v>
      </c>
    </row>
    <row r="474" spans="1:4" x14ac:dyDescent="0.25">
      <c r="A474" t="s">
        <v>3</v>
      </c>
      <c r="B474">
        <v>116537286.08618</v>
      </c>
      <c r="C474" t="s">
        <v>30</v>
      </c>
      <c r="D474">
        <v>401</v>
      </c>
    </row>
    <row r="475" spans="1:4" x14ac:dyDescent="0.25">
      <c r="A475" t="s">
        <v>4</v>
      </c>
      <c r="B475">
        <v>116537286.08618</v>
      </c>
    </row>
    <row r="476" spans="1:4" x14ac:dyDescent="0.25">
      <c r="A476" t="s">
        <v>31</v>
      </c>
      <c r="B476">
        <v>0</v>
      </c>
    </row>
    <row r="477" spans="1:4" x14ac:dyDescent="0.25">
      <c r="A477">
        <v>6.4</v>
      </c>
      <c r="B477" t="s">
        <v>23</v>
      </c>
      <c r="C477" t="s">
        <v>37</v>
      </c>
      <c r="D477" t="s">
        <v>25</v>
      </c>
    </row>
    <row r="478" spans="1:4" x14ac:dyDescent="0.25">
      <c r="A478" t="s">
        <v>3</v>
      </c>
      <c r="B478">
        <v>113219028.11948</v>
      </c>
      <c r="C478" t="s">
        <v>30</v>
      </c>
      <c r="D478">
        <v>397</v>
      </c>
    </row>
    <row r="479" spans="1:4" x14ac:dyDescent="0.25">
      <c r="A479" t="s">
        <v>4</v>
      </c>
      <c r="B479">
        <v>112343175.981648</v>
      </c>
    </row>
    <row r="480" spans="1:4" x14ac:dyDescent="0.25">
      <c r="A480" t="s">
        <v>31</v>
      </c>
      <c r="B480">
        <v>0.77359093465055195</v>
      </c>
    </row>
    <row r="481" spans="1:11" x14ac:dyDescent="0.25">
      <c r="A481">
        <v>1.1000000000000001</v>
      </c>
      <c r="B481" t="s">
        <v>23</v>
      </c>
      <c r="C481" t="s">
        <v>37</v>
      </c>
      <c r="D481" t="s">
        <v>33</v>
      </c>
      <c r="G481" t="s">
        <v>0</v>
      </c>
      <c r="H481" t="s">
        <v>26</v>
      </c>
      <c r="I481" t="s">
        <v>27</v>
      </c>
      <c r="J481" s="2" t="s">
        <v>28</v>
      </c>
      <c r="K481" t="s">
        <v>29</v>
      </c>
    </row>
    <row r="482" spans="1:11" x14ac:dyDescent="0.25">
      <c r="A482" t="s">
        <v>3</v>
      </c>
      <c r="B482">
        <v>110598864.633283</v>
      </c>
      <c r="C482" t="s">
        <v>30</v>
      </c>
      <c r="D482">
        <v>402</v>
      </c>
      <c r="G482">
        <v>1</v>
      </c>
      <c r="H482">
        <f>SUM(B483,B487,B491,B495)/I482</f>
        <v>107139454.69585851</v>
      </c>
      <c r="I482">
        <v>4</v>
      </c>
      <c r="J482" s="2">
        <f>SUM(B484,B488,B492,B496)/I482</f>
        <v>6.2427714733052895</v>
      </c>
      <c r="K482">
        <f>SUM(D482:D494)/I482</f>
        <v>401</v>
      </c>
    </row>
    <row r="483" spans="1:11" x14ac:dyDescent="0.25">
      <c r="A483" t="s">
        <v>4</v>
      </c>
      <c r="B483">
        <v>106607156.267233</v>
      </c>
      <c r="G483">
        <v>2</v>
      </c>
      <c r="H483">
        <f>SUM(B499,B503,B507,B511)/I483</f>
        <v>107049950.1179135</v>
      </c>
      <c r="I483">
        <v>4</v>
      </c>
      <c r="J483" s="2">
        <f>SUM(B500,B504,B508,B512)/I483</f>
        <v>6.0055709132792146</v>
      </c>
      <c r="K483">
        <f>SUM(D498:D510)/I483</f>
        <v>164</v>
      </c>
    </row>
    <row r="484" spans="1:11" x14ac:dyDescent="0.25">
      <c r="A484" t="s">
        <v>31</v>
      </c>
      <c r="B484">
        <v>3.6091766215555698</v>
      </c>
      <c r="G484">
        <v>3</v>
      </c>
      <c r="H484">
        <f>SUM(B515,B519,B523,B527)/I484</f>
        <v>107251589.96771725</v>
      </c>
      <c r="I484">
        <v>4</v>
      </c>
      <c r="J484" s="2">
        <f>SUM(B516,B520,B524,B528)/I484</f>
        <v>6.01930125276398</v>
      </c>
      <c r="K484">
        <f>SUM(D514:D526)/I484</f>
        <v>412.5</v>
      </c>
    </row>
    <row r="485" spans="1:11" x14ac:dyDescent="0.25">
      <c r="A485">
        <v>1.2</v>
      </c>
      <c r="B485" t="s">
        <v>23</v>
      </c>
      <c r="C485" t="s">
        <v>37</v>
      </c>
      <c r="D485" t="s">
        <v>33</v>
      </c>
      <c r="G485">
        <v>4</v>
      </c>
      <c r="H485">
        <f>SUM(B531,B535,B539,B543)/I485</f>
        <v>108098839.62286076</v>
      </c>
      <c r="I485">
        <v>4</v>
      </c>
      <c r="J485" s="2">
        <f>SUM(B532,B536,B540, B544)/I485</f>
        <v>4.4845399184288821</v>
      </c>
      <c r="K485">
        <f>SUM(D530:D542)/I485</f>
        <v>176.5</v>
      </c>
    </row>
    <row r="486" spans="1:11" x14ac:dyDescent="0.25">
      <c r="A486" t="s">
        <v>3</v>
      </c>
      <c r="B486">
        <v>116920926.651511</v>
      </c>
      <c r="C486" t="s">
        <v>30</v>
      </c>
      <c r="D486">
        <v>402</v>
      </c>
      <c r="G486">
        <v>5</v>
      </c>
      <c r="H486">
        <f t="shared" ref="H486" si="10">SUM(B487,B491,B495,B499)/I486</f>
        <v>107569024.7589405</v>
      </c>
      <c r="I486">
        <v>4</v>
      </c>
      <c r="J486" s="2">
        <f>SUM(B548,B552,B556,B560)/I486</f>
        <v>7.5943307342065953</v>
      </c>
      <c r="K486">
        <f t="shared" ref="K486" si="11">SUM(D486:D498)/I486</f>
        <v>341.5</v>
      </c>
    </row>
    <row r="487" spans="1:11" x14ac:dyDescent="0.25">
      <c r="A487" t="s">
        <v>4</v>
      </c>
      <c r="B487">
        <v>108248540.02233499</v>
      </c>
      <c r="G487">
        <v>6</v>
      </c>
      <c r="H487">
        <f>SUM(B547,B551,B555,B559)/I487</f>
        <v>106305209.18842626</v>
      </c>
      <c r="I487">
        <v>4</v>
      </c>
      <c r="J487" s="2">
        <f>SUM(B564,B568,B572, B576)/I487</f>
        <v>0.68035050872548175</v>
      </c>
      <c r="K487">
        <f>SUM(D562:D575)/I487</f>
        <v>433.5</v>
      </c>
    </row>
    <row r="488" spans="1:11" x14ac:dyDescent="0.25">
      <c r="A488" t="s">
        <v>31</v>
      </c>
      <c r="B488">
        <v>7.4173091828331899</v>
      </c>
    </row>
    <row r="489" spans="1:11" x14ac:dyDescent="0.25">
      <c r="A489">
        <v>1.3</v>
      </c>
      <c r="B489" t="s">
        <v>23</v>
      </c>
      <c r="C489" t="s">
        <v>37</v>
      </c>
      <c r="D489" t="s">
        <v>33</v>
      </c>
    </row>
    <row r="490" spans="1:11" x14ac:dyDescent="0.25">
      <c r="A490" t="s">
        <v>3</v>
      </c>
      <c r="B490">
        <v>114492909.969317</v>
      </c>
      <c r="C490" t="s">
        <v>30</v>
      </c>
      <c r="D490">
        <v>400</v>
      </c>
    </row>
    <row r="491" spans="1:11" x14ac:dyDescent="0.25">
      <c r="A491" t="s">
        <v>4</v>
      </c>
      <c r="B491">
        <v>108062923.70737199</v>
      </c>
    </row>
    <row r="492" spans="1:11" x14ac:dyDescent="0.25">
      <c r="A492" t="s">
        <v>31</v>
      </c>
      <c r="B492">
        <v>5.6160562812741803</v>
      </c>
    </row>
    <row r="493" spans="1:11" x14ac:dyDescent="0.25">
      <c r="A493">
        <v>1.4</v>
      </c>
      <c r="B493" t="s">
        <v>23</v>
      </c>
      <c r="C493" t="s">
        <v>37</v>
      </c>
      <c r="D493" t="s">
        <v>33</v>
      </c>
    </row>
    <row r="494" spans="1:11" x14ac:dyDescent="0.25">
      <c r="A494" t="s">
        <v>3</v>
      </c>
      <c r="B494">
        <v>115236741.265166</v>
      </c>
      <c r="C494" t="s">
        <v>30</v>
      </c>
      <c r="D494">
        <v>400</v>
      </c>
    </row>
    <row r="495" spans="1:11" x14ac:dyDescent="0.25">
      <c r="A495" t="s">
        <v>4</v>
      </c>
      <c r="B495">
        <v>105639198.786494</v>
      </c>
    </row>
    <row r="496" spans="1:11" x14ac:dyDescent="0.25">
      <c r="A496" t="s">
        <v>31</v>
      </c>
      <c r="B496">
        <v>8.3285438075582192</v>
      </c>
    </row>
    <row r="497" spans="1:4" x14ac:dyDescent="0.25">
      <c r="A497">
        <v>2.1</v>
      </c>
      <c r="B497" t="s">
        <v>23</v>
      </c>
      <c r="C497" t="s">
        <v>37</v>
      </c>
      <c r="D497" t="s">
        <v>33</v>
      </c>
    </row>
    <row r="498" spans="1:4" x14ac:dyDescent="0.25">
      <c r="A498" t="s">
        <v>3</v>
      </c>
      <c r="B498">
        <v>114992965.435793</v>
      </c>
      <c r="C498" t="s">
        <v>30</v>
      </c>
      <c r="D498">
        <v>164</v>
      </c>
    </row>
    <row r="499" spans="1:4" x14ac:dyDescent="0.25">
      <c r="A499" t="s">
        <v>4</v>
      </c>
      <c r="B499">
        <v>108325436.51956099</v>
      </c>
    </row>
    <row r="500" spans="1:4" x14ac:dyDescent="0.25">
      <c r="A500" t="s">
        <v>31</v>
      </c>
      <c r="B500">
        <v>5.7982059084780104</v>
      </c>
    </row>
    <row r="501" spans="1:4" x14ac:dyDescent="0.25">
      <c r="A501">
        <v>2.2000000000000002</v>
      </c>
      <c r="B501" t="s">
        <v>23</v>
      </c>
      <c r="C501" t="s">
        <v>37</v>
      </c>
      <c r="D501" t="s">
        <v>33</v>
      </c>
    </row>
    <row r="502" spans="1:4" x14ac:dyDescent="0.25">
      <c r="A502" t="s">
        <v>3</v>
      </c>
      <c r="B502">
        <v>113522491.88939799</v>
      </c>
      <c r="C502" t="s">
        <v>30</v>
      </c>
      <c r="D502">
        <v>164</v>
      </c>
    </row>
    <row r="503" spans="1:4" x14ac:dyDescent="0.25">
      <c r="A503" t="s">
        <v>4</v>
      </c>
      <c r="B503">
        <v>107654246.971489</v>
      </c>
    </row>
    <row r="504" spans="1:4" x14ac:dyDescent="0.25">
      <c r="A504" t="s">
        <v>31</v>
      </c>
      <c r="B504">
        <v>5.1692354706469397</v>
      </c>
    </row>
    <row r="505" spans="1:4" x14ac:dyDescent="0.25">
      <c r="A505">
        <v>2.2999999999999998</v>
      </c>
      <c r="B505" t="s">
        <v>23</v>
      </c>
      <c r="C505" t="s">
        <v>37</v>
      </c>
      <c r="D505" t="s">
        <v>33</v>
      </c>
    </row>
    <row r="506" spans="1:4" x14ac:dyDescent="0.25">
      <c r="A506" t="s">
        <v>3</v>
      </c>
      <c r="B506">
        <v>111342386.13959301</v>
      </c>
      <c r="C506" t="s">
        <v>30</v>
      </c>
      <c r="D506">
        <v>164</v>
      </c>
    </row>
    <row r="507" spans="1:4" x14ac:dyDescent="0.25">
      <c r="A507" t="s">
        <v>4</v>
      </c>
      <c r="B507">
        <v>106247565.481479</v>
      </c>
    </row>
    <row r="508" spans="1:4" x14ac:dyDescent="0.25">
      <c r="A508" t="s">
        <v>31</v>
      </c>
      <c r="B508">
        <v>4.5758141483743504</v>
      </c>
    </row>
    <row r="509" spans="1:4" x14ac:dyDescent="0.25">
      <c r="A509">
        <v>2.4</v>
      </c>
      <c r="B509" t="s">
        <v>23</v>
      </c>
      <c r="C509" t="s">
        <v>37</v>
      </c>
      <c r="D509" t="s">
        <v>33</v>
      </c>
    </row>
    <row r="510" spans="1:4" x14ac:dyDescent="0.25">
      <c r="A510" t="s">
        <v>3</v>
      </c>
      <c r="B510">
        <v>115790456.90705501</v>
      </c>
      <c r="C510" t="s">
        <v>30</v>
      </c>
      <c r="D510">
        <v>164</v>
      </c>
    </row>
    <row r="511" spans="1:4" x14ac:dyDescent="0.25">
      <c r="A511" t="s">
        <v>4</v>
      </c>
      <c r="B511">
        <v>105972551.499125</v>
      </c>
    </row>
    <row r="512" spans="1:4" x14ac:dyDescent="0.25">
      <c r="A512" t="s">
        <v>31</v>
      </c>
      <c r="B512">
        <v>8.4790281256175604</v>
      </c>
    </row>
    <row r="513" spans="1:4" x14ac:dyDescent="0.25">
      <c r="A513">
        <v>3.1</v>
      </c>
      <c r="B513" t="s">
        <v>23</v>
      </c>
      <c r="C513" t="s">
        <v>37</v>
      </c>
      <c r="D513" t="s">
        <v>33</v>
      </c>
    </row>
    <row r="514" spans="1:4" x14ac:dyDescent="0.25">
      <c r="A514" t="s">
        <v>3</v>
      </c>
      <c r="B514">
        <v>113440456.953263</v>
      </c>
      <c r="C514" t="s">
        <v>30</v>
      </c>
      <c r="D514">
        <v>413</v>
      </c>
    </row>
    <row r="515" spans="1:4" x14ac:dyDescent="0.25">
      <c r="A515" t="s">
        <v>4</v>
      </c>
      <c r="B515">
        <v>104925988.806503</v>
      </c>
    </row>
    <row r="516" spans="1:4" x14ac:dyDescent="0.25">
      <c r="A516" t="s">
        <v>31</v>
      </c>
      <c r="B516">
        <v>7.5056715879307001</v>
      </c>
    </row>
    <row r="517" spans="1:4" x14ac:dyDescent="0.25">
      <c r="A517">
        <v>3.2</v>
      </c>
      <c r="B517" t="s">
        <v>23</v>
      </c>
      <c r="C517" t="s">
        <v>37</v>
      </c>
      <c r="D517" t="s">
        <v>33</v>
      </c>
    </row>
    <row r="518" spans="1:4" x14ac:dyDescent="0.25">
      <c r="A518" t="s">
        <v>3</v>
      </c>
      <c r="B518">
        <v>114993962.925073</v>
      </c>
      <c r="C518" t="s">
        <v>30</v>
      </c>
      <c r="D518">
        <v>412</v>
      </c>
    </row>
    <row r="519" spans="1:4" x14ac:dyDescent="0.25">
      <c r="A519" t="s">
        <v>4</v>
      </c>
      <c r="B519">
        <v>107823978.78693099</v>
      </c>
    </row>
    <row r="520" spans="1:4" x14ac:dyDescent="0.25">
      <c r="A520" t="s">
        <v>31</v>
      </c>
      <c r="B520">
        <v>6.2350961352760601</v>
      </c>
    </row>
    <row r="521" spans="1:4" x14ac:dyDescent="0.25">
      <c r="A521">
        <v>3.3</v>
      </c>
      <c r="B521" t="s">
        <v>23</v>
      </c>
      <c r="C521" t="s">
        <v>37</v>
      </c>
      <c r="D521" t="s">
        <v>33</v>
      </c>
    </row>
    <row r="522" spans="1:4" x14ac:dyDescent="0.25">
      <c r="A522" t="s">
        <v>3</v>
      </c>
      <c r="B522">
        <v>114276552.02963699</v>
      </c>
      <c r="C522" t="s">
        <v>30</v>
      </c>
      <c r="D522">
        <v>413</v>
      </c>
    </row>
    <row r="523" spans="1:4" x14ac:dyDescent="0.25">
      <c r="A523" t="s">
        <v>4</v>
      </c>
      <c r="B523">
        <v>107653902.715537</v>
      </c>
    </row>
    <row r="524" spans="1:4" x14ac:dyDescent="0.25">
      <c r="A524" t="s">
        <v>31</v>
      </c>
      <c r="B524">
        <v>5.7952827561535099</v>
      </c>
    </row>
    <row r="525" spans="1:4" x14ac:dyDescent="0.25">
      <c r="A525">
        <v>3.4</v>
      </c>
      <c r="B525" t="s">
        <v>23</v>
      </c>
      <c r="C525" t="s">
        <v>37</v>
      </c>
      <c r="D525" t="s">
        <v>33</v>
      </c>
    </row>
    <row r="526" spans="1:4" x14ac:dyDescent="0.25">
      <c r="A526" t="s">
        <v>3</v>
      </c>
      <c r="B526">
        <v>113768911.648903</v>
      </c>
      <c r="C526" t="s">
        <v>30</v>
      </c>
      <c r="D526">
        <v>412</v>
      </c>
    </row>
    <row r="527" spans="1:4" x14ac:dyDescent="0.25">
      <c r="A527" t="s">
        <v>4</v>
      </c>
      <c r="B527">
        <v>108602489.56189799</v>
      </c>
    </row>
    <row r="528" spans="1:4" x14ac:dyDescent="0.25">
      <c r="A528" t="s">
        <v>31</v>
      </c>
      <c r="B528">
        <v>4.5411545316956499</v>
      </c>
    </row>
    <row r="529" spans="1:4" x14ac:dyDescent="0.25">
      <c r="A529">
        <v>4.0999999999999996</v>
      </c>
      <c r="B529" t="s">
        <v>23</v>
      </c>
      <c r="C529" t="s">
        <v>37</v>
      </c>
      <c r="D529" t="s">
        <v>33</v>
      </c>
    </row>
    <row r="530" spans="1:4" x14ac:dyDescent="0.25">
      <c r="A530" t="s">
        <v>3</v>
      </c>
      <c r="B530">
        <v>116551639.96808501</v>
      </c>
      <c r="C530" t="s">
        <v>30</v>
      </c>
      <c r="D530">
        <v>177</v>
      </c>
    </row>
    <row r="531" spans="1:4" x14ac:dyDescent="0.25">
      <c r="A531" t="s">
        <v>4</v>
      </c>
      <c r="B531">
        <v>109796499.353136</v>
      </c>
    </row>
    <row r="532" spans="1:4" x14ac:dyDescent="0.25">
      <c r="A532" t="s">
        <v>31</v>
      </c>
      <c r="B532">
        <v>5.7958348906963399</v>
      </c>
    </row>
    <row r="533" spans="1:4" x14ac:dyDescent="0.25">
      <c r="A533">
        <v>4.2</v>
      </c>
      <c r="B533" t="s">
        <v>23</v>
      </c>
      <c r="C533" t="s">
        <v>37</v>
      </c>
      <c r="D533" t="s">
        <v>33</v>
      </c>
    </row>
    <row r="534" spans="1:4" x14ac:dyDescent="0.25">
      <c r="A534" t="s">
        <v>3</v>
      </c>
      <c r="B534">
        <v>113750216.420707</v>
      </c>
      <c r="C534" t="s">
        <v>30</v>
      </c>
      <c r="D534">
        <v>176</v>
      </c>
    </row>
    <row r="535" spans="1:4" x14ac:dyDescent="0.25">
      <c r="A535" t="s">
        <v>4</v>
      </c>
      <c r="B535">
        <v>105664038.229784</v>
      </c>
    </row>
    <row r="536" spans="1:4" x14ac:dyDescent="0.25">
      <c r="A536" t="s">
        <v>31</v>
      </c>
      <c r="B536">
        <v>7.1087145548942896</v>
      </c>
    </row>
    <row r="537" spans="1:4" x14ac:dyDescent="0.25">
      <c r="A537">
        <v>4.3</v>
      </c>
      <c r="B537" t="s">
        <v>23</v>
      </c>
      <c r="C537" t="s">
        <v>37</v>
      </c>
      <c r="D537" t="s">
        <v>33</v>
      </c>
    </row>
    <row r="538" spans="1:4" x14ac:dyDescent="0.25">
      <c r="A538" t="s">
        <v>3</v>
      </c>
      <c r="B538">
        <v>109992512.095488</v>
      </c>
      <c r="C538" t="s">
        <v>30</v>
      </c>
      <c r="D538">
        <v>176</v>
      </c>
    </row>
    <row r="539" spans="1:4" x14ac:dyDescent="0.25">
      <c r="A539" t="s">
        <v>4</v>
      </c>
      <c r="B539">
        <v>109476574.428657</v>
      </c>
    </row>
    <row r="540" spans="1:4" x14ac:dyDescent="0.25">
      <c r="A540" t="s">
        <v>31</v>
      </c>
      <c r="B540">
        <v>0.46906617277974</v>
      </c>
    </row>
    <row r="541" spans="1:4" x14ac:dyDescent="0.25">
      <c r="A541">
        <v>4.4000000000000004</v>
      </c>
      <c r="B541" t="s">
        <v>23</v>
      </c>
      <c r="C541" t="s">
        <v>37</v>
      </c>
      <c r="D541" t="s">
        <v>33</v>
      </c>
    </row>
    <row r="542" spans="1:4" x14ac:dyDescent="0.25">
      <c r="A542" t="s">
        <v>3</v>
      </c>
      <c r="B542">
        <v>112597823.75030801</v>
      </c>
      <c r="C542" t="s">
        <v>30</v>
      </c>
      <c r="D542">
        <v>177</v>
      </c>
    </row>
    <row r="543" spans="1:4" x14ac:dyDescent="0.25">
      <c r="A543" t="s">
        <v>4</v>
      </c>
      <c r="B543">
        <v>107458246.479866</v>
      </c>
    </row>
    <row r="544" spans="1:4" x14ac:dyDescent="0.25">
      <c r="A544" t="s">
        <v>31</v>
      </c>
      <c r="B544">
        <v>4.5645440553451602</v>
      </c>
    </row>
    <row r="545" spans="1:4" x14ac:dyDescent="0.25">
      <c r="A545">
        <v>5.0999999999999996</v>
      </c>
      <c r="B545" t="s">
        <v>23</v>
      </c>
      <c r="C545" t="s">
        <v>37</v>
      </c>
      <c r="D545" t="s">
        <v>33</v>
      </c>
    </row>
    <row r="546" spans="1:4" x14ac:dyDescent="0.25">
      <c r="A546" t="s">
        <v>3</v>
      </c>
      <c r="B546">
        <v>116023616.93907601</v>
      </c>
      <c r="C546" t="s">
        <v>30</v>
      </c>
      <c r="D546">
        <v>175</v>
      </c>
    </row>
    <row r="547" spans="1:4" x14ac:dyDescent="0.25">
      <c r="A547" t="s">
        <v>4</v>
      </c>
      <c r="B547">
        <v>107053098.80542301</v>
      </c>
    </row>
    <row r="548" spans="1:4" x14ac:dyDescent="0.25">
      <c r="A548" t="s">
        <v>31</v>
      </c>
      <c r="B548">
        <v>7.7316311715778703</v>
      </c>
    </row>
    <row r="549" spans="1:4" x14ac:dyDescent="0.25">
      <c r="A549">
        <v>5.2</v>
      </c>
      <c r="B549" t="s">
        <v>23</v>
      </c>
      <c r="C549" t="s">
        <v>37</v>
      </c>
      <c r="D549" t="s">
        <v>33</v>
      </c>
    </row>
    <row r="550" spans="1:4" x14ac:dyDescent="0.25">
      <c r="A550" t="s">
        <v>3</v>
      </c>
      <c r="B550">
        <v>115266005.27896599</v>
      </c>
      <c r="C550" t="s">
        <v>30</v>
      </c>
      <c r="D550">
        <v>176</v>
      </c>
    </row>
    <row r="551" spans="1:4" x14ac:dyDescent="0.25">
      <c r="A551" t="s">
        <v>4</v>
      </c>
      <c r="B551">
        <v>105948886.139898</v>
      </c>
    </row>
    <row r="552" spans="1:4" x14ac:dyDescent="0.25">
      <c r="A552" t="s">
        <v>31</v>
      </c>
      <c r="B552">
        <v>8.0831456911506194</v>
      </c>
    </row>
    <row r="553" spans="1:4" x14ac:dyDescent="0.25">
      <c r="A553">
        <v>5.3</v>
      </c>
      <c r="B553" t="s">
        <v>23</v>
      </c>
      <c r="C553" t="s">
        <v>37</v>
      </c>
      <c r="D553" t="s">
        <v>33</v>
      </c>
    </row>
    <row r="554" spans="1:4" x14ac:dyDescent="0.25">
      <c r="A554" t="s">
        <v>3</v>
      </c>
      <c r="B554">
        <v>113499227.13390701</v>
      </c>
      <c r="C554" t="s">
        <v>30</v>
      </c>
      <c r="D554">
        <v>176</v>
      </c>
    </row>
    <row r="555" spans="1:4" x14ac:dyDescent="0.25">
      <c r="A555" t="s">
        <v>4</v>
      </c>
      <c r="B555">
        <v>106262050.33314601</v>
      </c>
    </row>
    <row r="556" spans="1:4" x14ac:dyDescent="0.25">
      <c r="A556" t="s">
        <v>31</v>
      </c>
      <c r="B556">
        <v>6.3764106448256399</v>
      </c>
    </row>
    <row r="557" spans="1:4" x14ac:dyDescent="0.25">
      <c r="A557">
        <v>5.4</v>
      </c>
      <c r="B557" t="s">
        <v>23</v>
      </c>
      <c r="C557" t="s">
        <v>37</v>
      </c>
      <c r="D557" t="s">
        <v>33</v>
      </c>
    </row>
    <row r="558" spans="1:4" x14ac:dyDescent="0.25">
      <c r="A558" t="s">
        <v>3</v>
      </c>
      <c r="B558">
        <v>115403922.89403699</v>
      </c>
      <c r="C558" t="s">
        <v>30</v>
      </c>
      <c r="D558">
        <v>175</v>
      </c>
    </row>
    <row r="559" spans="1:4" x14ac:dyDescent="0.25">
      <c r="A559" t="s">
        <v>4</v>
      </c>
      <c r="B559">
        <v>105956801.475238</v>
      </c>
    </row>
    <row r="560" spans="1:4" x14ac:dyDescent="0.25">
      <c r="A560" t="s">
        <v>31</v>
      </c>
      <c r="B560">
        <v>8.1861354292722499</v>
      </c>
    </row>
    <row r="561" spans="1:4" x14ac:dyDescent="0.25">
      <c r="A561">
        <v>6.1</v>
      </c>
      <c r="B561" t="s">
        <v>23</v>
      </c>
      <c r="C561" t="s">
        <v>37</v>
      </c>
      <c r="D561" t="s">
        <v>33</v>
      </c>
    </row>
    <row r="562" spans="1:4" x14ac:dyDescent="0.25">
      <c r="A562" t="s">
        <v>3</v>
      </c>
      <c r="B562">
        <v>115350198.91723099</v>
      </c>
      <c r="C562" t="s">
        <v>30</v>
      </c>
      <c r="D562">
        <v>428</v>
      </c>
    </row>
    <row r="563" spans="1:4" x14ac:dyDescent="0.25">
      <c r="A563" t="s">
        <v>4</v>
      </c>
      <c r="B563">
        <v>114480482.15431499</v>
      </c>
    </row>
    <row r="564" spans="1:4" x14ac:dyDescent="0.25">
      <c r="A564" t="s">
        <v>31</v>
      </c>
      <c r="B564">
        <v>0.75397942186465905</v>
      </c>
    </row>
    <row r="565" spans="1:4" x14ac:dyDescent="0.25">
      <c r="A565">
        <v>6.2</v>
      </c>
      <c r="B565" t="s">
        <v>23</v>
      </c>
      <c r="C565" t="s">
        <v>37</v>
      </c>
      <c r="D565" t="s">
        <v>33</v>
      </c>
    </row>
    <row r="566" spans="1:4" x14ac:dyDescent="0.25">
      <c r="A566" t="s">
        <v>3</v>
      </c>
      <c r="B566">
        <v>113789348.97152901</v>
      </c>
      <c r="C566" t="s">
        <v>30</v>
      </c>
      <c r="D566">
        <v>446</v>
      </c>
    </row>
    <row r="567" spans="1:4" x14ac:dyDescent="0.25">
      <c r="A567" t="s">
        <v>4</v>
      </c>
      <c r="B567">
        <v>113789348.97152901</v>
      </c>
    </row>
    <row r="568" spans="1:4" x14ac:dyDescent="0.25">
      <c r="A568" t="s">
        <v>31</v>
      </c>
      <c r="B568">
        <v>0</v>
      </c>
    </row>
    <row r="569" spans="1:4" x14ac:dyDescent="0.25">
      <c r="A569">
        <v>6.3</v>
      </c>
      <c r="B569" t="s">
        <v>23</v>
      </c>
      <c r="C569" t="s">
        <v>37</v>
      </c>
      <c r="D569" t="s">
        <v>33</v>
      </c>
    </row>
    <row r="570" spans="1:4" x14ac:dyDescent="0.25">
      <c r="A570" t="s">
        <v>3</v>
      </c>
      <c r="B570">
        <v>114753718.722247</v>
      </c>
      <c r="C570" t="s">
        <v>30</v>
      </c>
      <c r="D570">
        <v>450</v>
      </c>
    </row>
    <row r="571" spans="1:4" x14ac:dyDescent="0.25">
      <c r="A571" t="s">
        <v>4</v>
      </c>
      <c r="B571">
        <v>114435438.694363</v>
      </c>
    </row>
    <row r="572" spans="1:4" x14ac:dyDescent="0.25">
      <c r="A572" t="s">
        <v>31</v>
      </c>
      <c r="B572">
        <v>0.27735922759453802</v>
      </c>
    </row>
    <row r="573" spans="1:4" x14ac:dyDescent="0.25">
      <c r="A573">
        <v>6.4</v>
      </c>
      <c r="B573" t="s">
        <v>23</v>
      </c>
      <c r="C573" t="s">
        <v>37</v>
      </c>
      <c r="D573" t="s">
        <v>33</v>
      </c>
    </row>
    <row r="574" spans="1:4" x14ac:dyDescent="0.25">
      <c r="A574" t="s">
        <v>3</v>
      </c>
      <c r="B574">
        <v>116214279.16247199</v>
      </c>
      <c r="C574" t="s">
        <v>30</v>
      </c>
      <c r="D574">
        <v>410</v>
      </c>
    </row>
    <row r="575" spans="1:4" x14ac:dyDescent="0.25">
      <c r="A575" t="s">
        <v>4</v>
      </c>
      <c r="B575">
        <v>114250184.18169101</v>
      </c>
    </row>
    <row r="576" spans="1:4" x14ac:dyDescent="0.25">
      <c r="A576" t="s">
        <v>31</v>
      </c>
      <c r="B576">
        <v>1.69006338544273</v>
      </c>
    </row>
    <row r="577" spans="1:11" x14ac:dyDescent="0.25">
      <c r="A577">
        <v>1.1000000000000001</v>
      </c>
      <c r="B577" t="s">
        <v>23</v>
      </c>
      <c r="C577" t="s">
        <v>37</v>
      </c>
      <c r="D577" t="s">
        <v>35</v>
      </c>
      <c r="G577" t="s">
        <v>0</v>
      </c>
      <c r="H577" t="s">
        <v>26</v>
      </c>
      <c r="I577" t="s">
        <v>27</v>
      </c>
      <c r="J577" s="2" t="s">
        <v>28</v>
      </c>
      <c r="K577" t="s">
        <v>29</v>
      </c>
    </row>
    <row r="578" spans="1:11" x14ac:dyDescent="0.25">
      <c r="A578" t="s">
        <v>3</v>
      </c>
      <c r="B578">
        <v>111457175.237665</v>
      </c>
      <c r="C578" t="s">
        <v>30</v>
      </c>
      <c r="D578">
        <v>407</v>
      </c>
      <c r="G578">
        <v>1</v>
      </c>
      <c r="H578">
        <f>SUM(B579,B583,B587,B591)/I578</f>
        <v>106621299.51615626</v>
      </c>
      <c r="I578">
        <v>4</v>
      </c>
      <c r="J578" s="2">
        <f>SUM(B580,B584,B588,B592)/I578</f>
        <v>7.0993048054111263</v>
      </c>
      <c r="K578">
        <f>SUM(D578:D590)/I578</f>
        <v>410</v>
      </c>
    </row>
    <row r="579" spans="1:11" x14ac:dyDescent="0.25">
      <c r="A579" t="s">
        <v>4</v>
      </c>
      <c r="B579">
        <v>106634386.997091</v>
      </c>
      <c r="G579">
        <v>2</v>
      </c>
      <c r="H579">
        <f>SUM(B595,B599,B603,B607)/I579</f>
        <v>107635211.52321425</v>
      </c>
      <c r="I579">
        <v>4</v>
      </c>
      <c r="J579" s="2">
        <f>SUM(B596,B600,B604,B608)/I579</f>
        <v>5.1285009020433101</v>
      </c>
      <c r="K579">
        <f>SUM(D594:D606)/I579</f>
        <v>173.25</v>
      </c>
    </row>
    <row r="580" spans="1:11" x14ac:dyDescent="0.25">
      <c r="A580" t="s">
        <v>31</v>
      </c>
      <c r="B580">
        <v>4.3270325398879201</v>
      </c>
      <c r="G580">
        <v>3</v>
      </c>
      <c r="H580">
        <f>SUM(B611,B615,B619,B623)/I580</f>
        <v>106526544.77531725</v>
      </c>
      <c r="I580">
        <v>4</v>
      </c>
      <c r="J580" s="2">
        <f>SUM(B612,B616,B620,B624)/I580</f>
        <v>5.7131893374365976</v>
      </c>
      <c r="K580">
        <f>SUM(D610:D622)/I580</f>
        <v>419</v>
      </c>
    </row>
    <row r="581" spans="1:11" x14ac:dyDescent="0.25">
      <c r="A581">
        <v>1.2</v>
      </c>
      <c r="B581" t="s">
        <v>23</v>
      </c>
      <c r="C581" t="s">
        <v>37</v>
      </c>
      <c r="D581" t="s">
        <v>35</v>
      </c>
      <c r="G581">
        <v>4</v>
      </c>
      <c r="H581">
        <f>SUM(B627,B631,B635,B639)/I581</f>
        <v>101907025.62971556</v>
      </c>
      <c r="I581">
        <v>4</v>
      </c>
      <c r="J581" s="2">
        <f>SUM(B628,B632,B636, B640)/I581</f>
        <v>10.079340755377535</v>
      </c>
      <c r="K581">
        <f>SUM(D626:D638)/I581</f>
        <v>188.5</v>
      </c>
    </row>
    <row r="582" spans="1:11" x14ac:dyDescent="0.25">
      <c r="A582" t="s">
        <v>3</v>
      </c>
      <c r="B582">
        <v>114393202.12160601</v>
      </c>
      <c r="C582" t="s">
        <v>30</v>
      </c>
      <c r="D582">
        <v>408</v>
      </c>
      <c r="G582">
        <v>5</v>
      </c>
      <c r="H582">
        <f t="shared" ref="H582" si="12">SUM(B583,B587,B591,B595)/I582</f>
        <v>107466835.8814465</v>
      </c>
      <c r="I582">
        <v>4</v>
      </c>
      <c r="J582" s="2">
        <f>SUM(B644,B648,B652,B656)/I582</f>
        <v>5.2942853644207073</v>
      </c>
      <c r="K582">
        <f t="shared" ref="K582" si="13">SUM(D582:D594)/I582</f>
        <v>351.75</v>
      </c>
    </row>
    <row r="583" spans="1:11" x14ac:dyDescent="0.25">
      <c r="A583" t="s">
        <v>4</v>
      </c>
      <c r="B583">
        <v>107807548.423457</v>
      </c>
      <c r="G583">
        <v>6</v>
      </c>
      <c r="H583">
        <f>SUM(B643,B647,B651,B655)/I583</f>
        <v>107136040.18404076</v>
      </c>
      <c r="I583">
        <v>4</v>
      </c>
      <c r="J583" s="2">
        <f>SUM(B660,B664,B668, B672)/I583</f>
        <v>0.23573058055957899</v>
      </c>
      <c r="K583">
        <f>SUM(D658:D671)/I583</f>
        <v>417.25</v>
      </c>
    </row>
    <row r="584" spans="1:11" x14ac:dyDescent="0.25">
      <c r="A584" t="s">
        <v>31</v>
      </c>
      <c r="B584">
        <v>5.7570323900431797</v>
      </c>
    </row>
    <row r="585" spans="1:11" x14ac:dyDescent="0.25">
      <c r="A585">
        <v>1.3</v>
      </c>
      <c r="B585" t="s">
        <v>23</v>
      </c>
      <c r="C585" t="s">
        <v>37</v>
      </c>
      <c r="D585" t="s">
        <v>35</v>
      </c>
    </row>
    <row r="586" spans="1:11" x14ac:dyDescent="0.25">
      <c r="A586" t="s">
        <v>3</v>
      </c>
      <c r="B586">
        <v>116753233.06347901</v>
      </c>
      <c r="C586" t="s">
        <v>30</v>
      </c>
      <c r="D586">
        <v>407</v>
      </c>
    </row>
    <row r="587" spans="1:11" x14ac:dyDescent="0.25">
      <c r="A587" t="s">
        <v>4</v>
      </c>
      <c r="B587">
        <v>107066504.668446</v>
      </c>
    </row>
    <row r="588" spans="1:11" x14ac:dyDescent="0.25">
      <c r="A588" t="s">
        <v>31</v>
      </c>
      <c r="B588">
        <v>8.2967538806970094</v>
      </c>
    </row>
    <row r="589" spans="1:11" x14ac:dyDescent="0.25">
      <c r="A589">
        <v>1.4</v>
      </c>
      <c r="B589" t="s">
        <v>23</v>
      </c>
      <c r="C589" t="s">
        <v>37</v>
      </c>
      <c r="D589" t="s">
        <v>35</v>
      </c>
    </row>
    <row r="590" spans="1:11" x14ac:dyDescent="0.25">
      <c r="A590" t="s">
        <v>3</v>
      </c>
      <c r="B590">
        <v>116662101.15524501</v>
      </c>
      <c r="C590" t="s">
        <v>30</v>
      </c>
      <c r="D590">
        <v>418</v>
      </c>
    </row>
    <row r="591" spans="1:11" x14ac:dyDescent="0.25">
      <c r="A591" t="s">
        <v>4</v>
      </c>
      <c r="B591">
        <v>104976757.975631</v>
      </c>
    </row>
    <row r="592" spans="1:11" x14ac:dyDescent="0.25">
      <c r="A592" t="s">
        <v>31</v>
      </c>
      <c r="B592">
        <v>10.0164004110164</v>
      </c>
    </row>
    <row r="593" spans="1:4" x14ac:dyDescent="0.25">
      <c r="A593">
        <v>2.1</v>
      </c>
      <c r="B593" t="s">
        <v>23</v>
      </c>
      <c r="C593" t="s">
        <v>37</v>
      </c>
      <c r="D593" t="s">
        <v>35</v>
      </c>
    </row>
    <row r="594" spans="1:4" x14ac:dyDescent="0.25">
      <c r="A594" t="s">
        <v>3</v>
      </c>
      <c r="B594">
        <v>114441796.31978901</v>
      </c>
      <c r="C594" t="s">
        <v>30</v>
      </c>
      <c r="D594">
        <v>174</v>
      </c>
    </row>
    <row r="595" spans="1:4" x14ac:dyDescent="0.25">
      <c r="A595" t="s">
        <v>4</v>
      </c>
      <c r="B595">
        <v>110016532.458252</v>
      </c>
    </row>
    <row r="596" spans="1:4" x14ac:dyDescent="0.25">
      <c r="A596" t="s">
        <v>31</v>
      </c>
      <c r="B596">
        <v>3.86682488727382</v>
      </c>
    </row>
    <row r="597" spans="1:4" x14ac:dyDescent="0.25">
      <c r="A597">
        <v>2.2000000000000002</v>
      </c>
      <c r="B597" t="s">
        <v>23</v>
      </c>
      <c r="C597" t="s">
        <v>37</v>
      </c>
      <c r="D597" t="s">
        <v>35</v>
      </c>
    </row>
    <row r="598" spans="1:4" x14ac:dyDescent="0.25">
      <c r="A598" t="s">
        <v>3</v>
      </c>
      <c r="B598">
        <v>114876678.542184</v>
      </c>
      <c r="C598" t="s">
        <v>30</v>
      </c>
      <c r="D598">
        <v>173</v>
      </c>
    </row>
    <row r="599" spans="1:4" x14ac:dyDescent="0.25">
      <c r="A599" t="s">
        <v>4</v>
      </c>
      <c r="B599">
        <v>105873615.935167</v>
      </c>
    </row>
    <row r="600" spans="1:4" x14ac:dyDescent="0.25">
      <c r="A600" t="s">
        <v>31</v>
      </c>
      <c r="B600">
        <v>7.8371543478353596</v>
      </c>
    </row>
    <row r="601" spans="1:4" x14ac:dyDescent="0.25">
      <c r="A601">
        <v>2.2999999999999998</v>
      </c>
      <c r="B601" t="s">
        <v>23</v>
      </c>
      <c r="C601" t="s">
        <v>37</v>
      </c>
      <c r="D601" t="s">
        <v>35</v>
      </c>
    </row>
    <row r="602" spans="1:4" x14ac:dyDescent="0.25">
      <c r="A602" t="s">
        <v>3</v>
      </c>
      <c r="B602">
        <v>112605680.637401</v>
      </c>
      <c r="C602" t="s">
        <v>30</v>
      </c>
      <c r="D602">
        <v>173</v>
      </c>
    </row>
    <row r="603" spans="1:4" x14ac:dyDescent="0.25">
      <c r="A603" t="s">
        <v>4</v>
      </c>
      <c r="B603">
        <v>107236113.811619</v>
      </c>
    </row>
    <row r="604" spans="1:4" x14ac:dyDescent="0.25">
      <c r="A604" t="s">
        <v>31</v>
      </c>
      <c r="B604">
        <v>4.7684688688776999</v>
      </c>
    </row>
    <row r="605" spans="1:4" x14ac:dyDescent="0.25">
      <c r="A605">
        <v>2.4</v>
      </c>
      <c r="B605" t="s">
        <v>23</v>
      </c>
      <c r="C605" t="s">
        <v>37</v>
      </c>
      <c r="D605" t="s">
        <v>35</v>
      </c>
    </row>
    <row r="606" spans="1:4" x14ac:dyDescent="0.25">
      <c r="A606" t="s">
        <v>3</v>
      </c>
      <c r="B606">
        <v>111938646.41324501</v>
      </c>
      <c r="C606" t="s">
        <v>30</v>
      </c>
      <c r="D606">
        <v>173</v>
      </c>
    </row>
    <row r="607" spans="1:4" x14ac:dyDescent="0.25">
      <c r="A607" t="s">
        <v>4</v>
      </c>
      <c r="B607">
        <v>107414583.88781901</v>
      </c>
    </row>
    <row r="608" spans="1:4" x14ac:dyDescent="0.25">
      <c r="A608" t="s">
        <v>31</v>
      </c>
      <c r="B608">
        <v>4.04155550418636</v>
      </c>
    </row>
    <row r="609" spans="1:4" x14ac:dyDescent="0.25">
      <c r="A609">
        <v>3.1</v>
      </c>
      <c r="B609" t="s">
        <v>23</v>
      </c>
      <c r="C609" t="s">
        <v>37</v>
      </c>
      <c r="D609" t="s">
        <v>35</v>
      </c>
    </row>
    <row r="610" spans="1:4" x14ac:dyDescent="0.25">
      <c r="A610" t="s">
        <v>3</v>
      </c>
      <c r="B610">
        <v>114672529.45051099</v>
      </c>
      <c r="C610" t="s">
        <v>30</v>
      </c>
      <c r="D610">
        <v>420</v>
      </c>
    </row>
    <row r="611" spans="1:4" x14ac:dyDescent="0.25">
      <c r="A611" t="s">
        <v>4</v>
      </c>
      <c r="B611">
        <v>106693954.12720799</v>
      </c>
    </row>
    <row r="612" spans="1:4" x14ac:dyDescent="0.25">
      <c r="A612" t="s">
        <v>31</v>
      </c>
      <c r="B612">
        <v>6.9577041350140201</v>
      </c>
    </row>
    <row r="613" spans="1:4" x14ac:dyDescent="0.25">
      <c r="A613">
        <v>3.2</v>
      </c>
      <c r="B613" t="s">
        <v>23</v>
      </c>
      <c r="C613" t="s">
        <v>37</v>
      </c>
      <c r="D613" t="s">
        <v>35</v>
      </c>
    </row>
    <row r="614" spans="1:4" x14ac:dyDescent="0.25">
      <c r="A614" t="s">
        <v>3</v>
      </c>
      <c r="B614">
        <v>112677957.451342</v>
      </c>
      <c r="C614" t="s">
        <v>30</v>
      </c>
      <c r="D614">
        <v>417</v>
      </c>
    </row>
    <row r="615" spans="1:4" x14ac:dyDescent="0.25">
      <c r="A615" t="s">
        <v>4</v>
      </c>
      <c r="B615">
        <v>104235900.511764</v>
      </c>
    </row>
    <row r="616" spans="1:4" x14ac:dyDescent="0.25">
      <c r="A616" t="s">
        <v>31</v>
      </c>
      <c r="B616">
        <v>7.4921991226402698</v>
      </c>
    </row>
    <row r="617" spans="1:4" x14ac:dyDescent="0.25">
      <c r="A617">
        <v>3.3</v>
      </c>
      <c r="B617" t="s">
        <v>23</v>
      </c>
      <c r="C617" t="s">
        <v>37</v>
      </c>
      <c r="D617" t="s">
        <v>35</v>
      </c>
    </row>
    <row r="618" spans="1:4" x14ac:dyDescent="0.25">
      <c r="A618" t="s">
        <v>3</v>
      </c>
      <c r="B618">
        <v>110717253.48075999</v>
      </c>
      <c r="C618" t="s">
        <v>30</v>
      </c>
      <c r="D618">
        <v>416</v>
      </c>
    </row>
    <row r="619" spans="1:4" x14ac:dyDescent="0.25">
      <c r="A619" t="s">
        <v>4</v>
      </c>
      <c r="B619">
        <v>108037600.41444699</v>
      </c>
    </row>
    <row r="620" spans="1:4" x14ac:dyDescent="0.25">
      <c r="A620" t="s">
        <v>31</v>
      </c>
      <c r="B620">
        <v>2.4202669250449298</v>
      </c>
    </row>
    <row r="621" spans="1:4" x14ac:dyDescent="0.25">
      <c r="A621">
        <v>3.4</v>
      </c>
      <c r="B621" t="s">
        <v>23</v>
      </c>
      <c r="C621" t="s">
        <v>37</v>
      </c>
      <c r="D621" t="s">
        <v>35</v>
      </c>
    </row>
    <row r="622" spans="1:4" x14ac:dyDescent="0.25">
      <c r="A622" t="s">
        <v>3</v>
      </c>
      <c r="B622">
        <v>113956256.42051101</v>
      </c>
      <c r="C622" t="s">
        <v>30</v>
      </c>
      <c r="D622">
        <v>423</v>
      </c>
    </row>
    <row r="623" spans="1:4" x14ac:dyDescent="0.25">
      <c r="A623" t="s">
        <v>4</v>
      </c>
      <c r="B623">
        <v>107138724.04785</v>
      </c>
    </row>
    <row r="624" spans="1:4" x14ac:dyDescent="0.25">
      <c r="A624" t="s">
        <v>31</v>
      </c>
      <c r="B624">
        <v>5.9825871670471704</v>
      </c>
    </row>
    <row r="625" spans="1:4" x14ac:dyDescent="0.25">
      <c r="A625">
        <v>4.0999999999999996</v>
      </c>
      <c r="B625" t="s">
        <v>23</v>
      </c>
      <c r="C625" t="s">
        <v>37</v>
      </c>
      <c r="D625" t="s">
        <v>35</v>
      </c>
    </row>
    <row r="626" spans="1:4" x14ac:dyDescent="0.25">
      <c r="A626" t="s">
        <v>3</v>
      </c>
      <c r="B626">
        <v>114929159.069607</v>
      </c>
      <c r="C626" t="s">
        <v>30</v>
      </c>
      <c r="D626">
        <v>195</v>
      </c>
    </row>
    <row r="627" spans="1:4" x14ac:dyDescent="0.25">
      <c r="A627" t="s">
        <v>4</v>
      </c>
      <c r="B627">
        <v>101408981.558375</v>
      </c>
    </row>
    <row r="628" spans="1:4" x14ac:dyDescent="0.25">
      <c r="A628" t="s">
        <v>31</v>
      </c>
      <c r="B628">
        <v>11.7639227683238</v>
      </c>
    </row>
    <row r="629" spans="1:4" x14ac:dyDescent="0.25">
      <c r="A629">
        <v>4.2</v>
      </c>
      <c r="B629" t="s">
        <v>23</v>
      </c>
      <c r="C629" t="s">
        <v>37</v>
      </c>
      <c r="D629" t="s">
        <v>35</v>
      </c>
    </row>
    <row r="630" spans="1:4" x14ac:dyDescent="0.25">
      <c r="A630" t="s">
        <v>3</v>
      </c>
      <c r="B630">
        <v>112122534.154999</v>
      </c>
      <c r="C630" t="s">
        <v>30</v>
      </c>
      <c r="D630">
        <v>185</v>
      </c>
    </row>
    <row r="631" spans="1:4" x14ac:dyDescent="0.25">
      <c r="A631" t="s">
        <v>4</v>
      </c>
      <c r="B631">
        <v>99761393.343695298</v>
      </c>
    </row>
    <row r="632" spans="1:4" x14ac:dyDescent="0.25">
      <c r="A632" t="s">
        <v>31</v>
      </c>
      <c r="B632">
        <v>11.024671271000299</v>
      </c>
    </row>
    <row r="633" spans="1:4" x14ac:dyDescent="0.25">
      <c r="A633">
        <v>4.3</v>
      </c>
      <c r="B633" t="s">
        <v>23</v>
      </c>
      <c r="C633" t="s">
        <v>37</v>
      </c>
      <c r="D633" t="s">
        <v>35</v>
      </c>
    </row>
    <row r="634" spans="1:4" x14ac:dyDescent="0.25">
      <c r="A634" t="s">
        <v>3</v>
      </c>
      <c r="B634">
        <v>113681151.21742401</v>
      </c>
      <c r="C634" t="s">
        <v>30</v>
      </c>
      <c r="D634">
        <v>187</v>
      </c>
    </row>
    <row r="635" spans="1:4" x14ac:dyDescent="0.25">
      <c r="A635" t="s">
        <v>4</v>
      </c>
      <c r="B635">
        <v>104587177.334592</v>
      </c>
    </row>
    <row r="636" spans="1:4" x14ac:dyDescent="0.25">
      <c r="A636" t="s">
        <v>31</v>
      </c>
      <c r="B636">
        <v>7.9995441508491796</v>
      </c>
    </row>
    <row r="637" spans="1:4" x14ac:dyDescent="0.25">
      <c r="A637">
        <v>4.4000000000000004</v>
      </c>
      <c r="B637" t="s">
        <v>23</v>
      </c>
      <c r="C637" t="s">
        <v>37</v>
      </c>
      <c r="D637" t="s">
        <v>35</v>
      </c>
    </row>
    <row r="638" spans="1:4" x14ac:dyDescent="0.25">
      <c r="A638" t="s">
        <v>3</v>
      </c>
      <c r="B638">
        <v>112600505.624369</v>
      </c>
      <c r="C638" t="s">
        <v>30</v>
      </c>
      <c r="D638">
        <v>187</v>
      </c>
    </row>
    <row r="639" spans="1:4" x14ac:dyDescent="0.25">
      <c r="A639" t="s">
        <v>4</v>
      </c>
      <c r="B639">
        <v>101870550.28219999</v>
      </c>
    </row>
    <row r="640" spans="1:4" x14ac:dyDescent="0.25">
      <c r="A640" t="s">
        <v>31</v>
      </c>
      <c r="B640">
        <v>9.5292248313368599</v>
      </c>
    </row>
    <row r="641" spans="1:4" x14ac:dyDescent="0.25">
      <c r="A641">
        <v>5.0999999999999996</v>
      </c>
      <c r="B641" t="s">
        <v>23</v>
      </c>
      <c r="C641" t="s">
        <v>37</v>
      </c>
      <c r="D641" t="s">
        <v>35</v>
      </c>
    </row>
    <row r="642" spans="1:4" x14ac:dyDescent="0.25">
      <c r="A642" t="s">
        <v>3</v>
      </c>
      <c r="B642">
        <v>113312846.018479</v>
      </c>
      <c r="C642" t="s">
        <v>30</v>
      </c>
      <c r="D642">
        <v>188</v>
      </c>
    </row>
    <row r="643" spans="1:4" x14ac:dyDescent="0.25">
      <c r="A643" t="s">
        <v>4</v>
      </c>
      <c r="B643">
        <v>107609167.74081901</v>
      </c>
    </row>
    <row r="644" spans="1:4" x14ac:dyDescent="0.25">
      <c r="A644" t="s">
        <v>31</v>
      </c>
      <c r="B644">
        <v>5.0335672239045497</v>
      </c>
    </row>
    <row r="645" spans="1:4" x14ac:dyDescent="0.25">
      <c r="A645">
        <v>5.2</v>
      </c>
      <c r="B645" t="s">
        <v>23</v>
      </c>
      <c r="C645" t="s">
        <v>37</v>
      </c>
      <c r="D645" t="s">
        <v>35</v>
      </c>
    </row>
    <row r="646" spans="1:4" x14ac:dyDescent="0.25">
      <c r="A646" t="s">
        <v>3</v>
      </c>
      <c r="B646">
        <v>117265243.71176399</v>
      </c>
      <c r="C646" t="s">
        <v>30</v>
      </c>
      <c r="D646">
        <v>184</v>
      </c>
    </row>
    <row r="647" spans="1:4" x14ac:dyDescent="0.25">
      <c r="A647" t="s">
        <v>4</v>
      </c>
      <c r="B647">
        <v>107305846.13899399</v>
      </c>
    </row>
    <row r="648" spans="1:4" x14ac:dyDescent="0.25">
      <c r="A648" t="s">
        <v>31</v>
      </c>
      <c r="B648">
        <v>8.4930515279104792</v>
      </c>
    </row>
    <row r="649" spans="1:4" x14ac:dyDescent="0.25">
      <c r="A649">
        <v>5.3</v>
      </c>
      <c r="B649" t="s">
        <v>23</v>
      </c>
      <c r="C649" t="s">
        <v>37</v>
      </c>
      <c r="D649" t="s">
        <v>35</v>
      </c>
    </row>
    <row r="650" spans="1:4" x14ac:dyDescent="0.25">
      <c r="A650" t="s">
        <v>3</v>
      </c>
      <c r="B650">
        <v>110409398.746308</v>
      </c>
      <c r="C650" t="s">
        <v>30</v>
      </c>
      <c r="D650">
        <v>185</v>
      </c>
    </row>
    <row r="651" spans="1:4" x14ac:dyDescent="0.25">
      <c r="A651" t="s">
        <v>4</v>
      </c>
      <c r="B651">
        <v>105263267.411781</v>
      </c>
    </row>
    <row r="652" spans="1:4" x14ac:dyDescent="0.25">
      <c r="A652" t="s">
        <v>31</v>
      </c>
      <c r="B652">
        <v>4.6609540428271004</v>
      </c>
    </row>
    <row r="653" spans="1:4" x14ac:dyDescent="0.25">
      <c r="A653">
        <v>5.4</v>
      </c>
      <c r="B653" t="s">
        <v>23</v>
      </c>
      <c r="C653" t="s">
        <v>37</v>
      </c>
      <c r="D653" t="s">
        <v>35</v>
      </c>
    </row>
    <row r="654" spans="1:4" x14ac:dyDescent="0.25">
      <c r="A654" t="s">
        <v>3</v>
      </c>
      <c r="B654">
        <v>111705388.74130701</v>
      </c>
      <c r="C654" t="s">
        <v>30</v>
      </c>
      <c r="D654">
        <v>184</v>
      </c>
    </row>
    <row r="655" spans="1:4" x14ac:dyDescent="0.25">
      <c r="A655" t="s">
        <v>4</v>
      </c>
      <c r="B655">
        <v>108365879.44456901</v>
      </c>
    </row>
    <row r="656" spans="1:4" x14ac:dyDescent="0.25">
      <c r="A656" t="s">
        <v>31</v>
      </c>
      <c r="B656">
        <v>2.9895686630406999</v>
      </c>
    </row>
    <row r="657" spans="1:4" x14ac:dyDescent="0.25">
      <c r="A657">
        <v>6.1</v>
      </c>
      <c r="B657" t="s">
        <v>23</v>
      </c>
      <c r="C657" t="s">
        <v>37</v>
      </c>
      <c r="D657" t="s">
        <v>35</v>
      </c>
    </row>
    <row r="658" spans="1:4" x14ac:dyDescent="0.25">
      <c r="A658" t="s">
        <v>3</v>
      </c>
      <c r="B658">
        <v>111097508.57811201</v>
      </c>
      <c r="C658" t="s">
        <v>30</v>
      </c>
      <c r="D658">
        <v>413</v>
      </c>
    </row>
    <row r="659" spans="1:4" x14ac:dyDescent="0.25">
      <c r="A659" t="s">
        <v>4</v>
      </c>
      <c r="B659">
        <v>110049945.370278</v>
      </c>
    </row>
    <row r="660" spans="1:4" x14ac:dyDescent="0.25">
      <c r="A660" t="s">
        <v>31</v>
      </c>
      <c r="B660">
        <v>0.94292232223831596</v>
      </c>
    </row>
    <row r="661" spans="1:4" x14ac:dyDescent="0.25">
      <c r="A661">
        <v>6.2</v>
      </c>
      <c r="B661" t="s">
        <v>23</v>
      </c>
      <c r="C661" t="s">
        <v>37</v>
      </c>
      <c r="D661" t="s">
        <v>35</v>
      </c>
    </row>
    <row r="662" spans="1:4" x14ac:dyDescent="0.25">
      <c r="A662" t="s">
        <v>3</v>
      </c>
      <c r="B662">
        <v>112524183.42944001</v>
      </c>
      <c r="C662" t="s">
        <v>30</v>
      </c>
      <c r="D662">
        <v>419</v>
      </c>
    </row>
    <row r="663" spans="1:4" x14ac:dyDescent="0.25">
      <c r="A663" t="s">
        <v>4</v>
      </c>
      <c r="B663">
        <v>112524183.42944001</v>
      </c>
    </row>
    <row r="664" spans="1:4" x14ac:dyDescent="0.25">
      <c r="A664" t="s">
        <v>31</v>
      </c>
      <c r="B664">
        <v>0</v>
      </c>
    </row>
    <row r="665" spans="1:4" x14ac:dyDescent="0.25">
      <c r="A665">
        <v>6.3</v>
      </c>
      <c r="B665" t="s">
        <v>23</v>
      </c>
      <c r="C665" t="s">
        <v>37</v>
      </c>
      <c r="D665" t="s">
        <v>35</v>
      </c>
    </row>
    <row r="666" spans="1:4" x14ac:dyDescent="0.25">
      <c r="A666" t="s">
        <v>3</v>
      </c>
      <c r="B666">
        <v>114503869.805741</v>
      </c>
      <c r="C666" t="s">
        <v>30</v>
      </c>
      <c r="D666">
        <v>416</v>
      </c>
    </row>
    <row r="667" spans="1:4" x14ac:dyDescent="0.25">
      <c r="A667" t="s">
        <v>4</v>
      </c>
      <c r="B667">
        <v>114503869.805741</v>
      </c>
    </row>
    <row r="668" spans="1:4" x14ac:dyDescent="0.25">
      <c r="A668" t="s">
        <v>31</v>
      </c>
      <c r="B668">
        <v>0</v>
      </c>
    </row>
    <row r="669" spans="1:4" x14ac:dyDescent="0.25">
      <c r="A669">
        <v>6.4</v>
      </c>
      <c r="B669" t="s">
        <v>23</v>
      </c>
      <c r="C669" t="s">
        <v>37</v>
      </c>
      <c r="D669" t="s">
        <v>35</v>
      </c>
    </row>
    <row r="670" spans="1:4" x14ac:dyDescent="0.25">
      <c r="A670" t="s">
        <v>3</v>
      </c>
      <c r="B670">
        <v>114570486.068262</v>
      </c>
      <c r="C670" t="s">
        <v>30</v>
      </c>
      <c r="D670">
        <v>421</v>
      </c>
    </row>
    <row r="671" spans="1:4" x14ac:dyDescent="0.25">
      <c r="A671" t="s">
        <v>4</v>
      </c>
      <c r="B671">
        <v>114570486.068262</v>
      </c>
    </row>
    <row r="672" spans="1:4" x14ac:dyDescent="0.25">
      <c r="A672" t="s">
        <v>31</v>
      </c>
      <c r="B672">
        <v>0</v>
      </c>
    </row>
    <row r="673" spans="1:11" x14ac:dyDescent="0.25">
      <c r="A673">
        <v>1.1000000000000001</v>
      </c>
      <c r="B673" t="s">
        <v>23</v>
      </c>
      <c r="C673" t="s">
        <v>42</v>
      </c>
      <c r="D673" t="s">
        <v>25</v>
      </c>
      <c r="G673" t="s">
        <v>0</v>
      </c>
      <c r="H673" t="s">
        <v>26</v>
      </c>
      <c r="I673" t="s">
        <v>27</v>
      </c>
      <c r="J673" s="2" t="s">
        <v>28</v>
      </c>
      <c r="K673" t="s">
        <v>29</v>
      </c>
    </row>
    <row r="674" spans="1:11" x14ac:dyDescent="0.25">
      <c r="A674" t="s">
        <v>3</v>
      </c>
      <c r="B674">
        <v>113075648.890177</v>
      </c>
      <c r="C674" t="s">
        <v>30</v>
      </c>
      <c r="D674">
        <v>261</v>
      </c>
      <c r="G674">
        <v>1</v>
      </c>
      <c r="H674">
        <f>SUM(B675,B679,B683,B687)/I674</f>
        <v>107934387.76060875</v>
      </c>
      <c r="I674">
        <v>4</v>
      </c>
      <c r="J674" s="2">
        <f>SUM(B676,B680,B684,B688)/I674</f>
        <v>4.76993623598774</v>
      </c>
      <c r="K674">
        <f>SUM(D674:D686)/I674</f>
        <v>261</v>
      </c>
    </row>
    <row r="675" spans="1:11" x14ac:dyDescent="0.25">
      <c r="A675" t="s">
        <v>4</v>
      </c>
      <c r="B675">
        <v>109514945.324158</v>
      </c>
      <c r="G675">
        <v>2</v>
      </c>
      <c r="H675">
        <f>SUM(B691,B695,B699,B703)/I675</f>
        <v>109350580.30304201</v>
      </c>
      <c r="I675">
        <v>4</v>
      </c>
      <c r="J675" s="2">
        <f>SUM(B692,B696,B700,B704)/I675</f>
        <v>4.0829667542508528</v>
      </c>
      <c r="K675">
        <f>SUM(D690:D702)/I675</f>
        <v>103.75</v>
      </c>
    </row>
    <row r="676" spans="1:11" x14ac:dyDescent="0.25">
      <c r="A676" t="s">
        <v>31</v>
      </c>
      <c r="B676">
        <v>3.14895700441792</v>
      </c>
      <c r="G676">
        <v>3</v>
      </c>
      <c r="H676">
        <f>SUM(B707,B711,B715,B719)/I676</f>
        <v>108064416.301716</v>
      </c>
      <c r="I676">
        <v>4</v>
      </c>
      <c r="J676" s="2">
        <f>SUM(B708,B712,B716,B720)/I676</f>
        <v>5.6645089850077603</v>
      </c>
      <c r="K676">
        <f>SUM(D706:D718)/I676</f>
        <v>265.25</v>
      </c>
    </row>
    <row r="677" spans="1:11" x14ac:dyDescent="0.25">
      <c r="A677">
        <v>1.2</v>
      </c>
      <c r="B677" t="s">
        <v>23</v>
      </c>
      <c r="C677" t="s">
        <v>42</v>
      </c>
      <c r="D677" t="s">
        <v>25</v>
      </c>
      <c r="G677">
        <v>4</v>
      </c>
      <c r="H677">
        <f>SUM(B723,B727,B731,B735)/I677</f>
        <v>109558584.63068976</v>
      </c>
      <c r="I677">
        <v>4</v>
      </c>
      <c r="J677" s="2">
        <f>SUM(B724,B728,B732, B736)/I677</f>
        <v>4.7331668439048196</v>
      </c>
      <c r="K677">
        <f>SUM(D722:D734)/I677</f>
        <v>110</v>
      </c>
    </row>
    <row r="678" spans="1:11" x14ac:dyDescent="0.25">
      <c r="A678" t="s">
        <v>3</v>
      </c>
      <c r="B678">
        <v>111705419.799889</v>
      </c>
      <c r="C678" t="s">
        <v>30</v>
      </c>
      <c r="D678">
        <v>260</v>
      </c>
      <c r="G678">
        <v>5</v>
      </c>
      <c r="H678">
        <f t="shared" ref="H678" si="14">SUM(B679,B683,B687,B691)/I678</f>
        <v>107810250.51583949</v>
      </c>
      <c r="I678">
        <v>4</v>
      </c>
      <c r="J678" s="2">
        <f>SUM(B740,B744,B748,B752)/I678</f>
        <v>4.5993099544902751</v>
      </c>
      <c r="K678">
        <f t="shared" ref="K678" si="15">SUM(D678:D690)/I678</f>
        <v>221.75</v>
      </c>
    </row>
    <row r="679" spans="1:11" x14ac:dyDescent="0.25">
      <c r="A679" t="s">
        <v>4</v>
      </c>
      <c r="B679">
        <v>105628017.418703</v>
      </c>
      <c r="G679">
        <v>6</v>
      </c>
      <c r="H679">
        <f>SUM(B739,B743,B747,B751)/I679</f>
        <v>109322117.13441825</v>
      </c>
      <c r="I679">
        <v>4</v>
      </c>
      <c r="J679" s="2">
        <f>SUM(B756,B760,B764, B768)/I679</f>
        <v>0.44976049159334752</v>
      </c>
      <c r="K679">
        <f>SUM(D754:D767)/I679</f>
        <v>263.5</v>
      </c>
    </row>
    <row r="680" spans="1:11" x14ac:dyDescent="0.25">
      <c r="A680" t="s">
        <v>31</v>
      </c>
      <c r="B680">
        <v>5.44056178480231</v>
      </c>
    </row>
    <row r="681" spans="1:11" x14ac:dyDescent="0.25">
      <c r="A681">
        <v>1.3</v>
      </c>
      <c r="B681" t="s">
        <v>23</v>
      </c>
      <c r="C681" t="s">
        <v>42</v>
      </c>
      <c r="D681" t="s">
        <v>25</v>
      </c>
    </row>
    <row r="682" spans="1:11" x14ac:dyDescent="0.25">
      <c r="A682" t="s">
        <v>3</v>
      </c>
      <c r="B682">
        <v>115756746.903377</v>
      </c>
      <c r="C682" t="s">
        <v>30</v>
      </c>
      <c r="D682">
        <v>263</v>
      </c>
    </row>
    <row r="683" spans="1:11" x14ac:dyDescent="0.25">
      <c r="A683" t="s">
        <v>4</v>
      </c>
      <c r="B683">
        <v>109054085.197394</v>
      </c>
    </row>
    <row r="684" spans="1:11" x14ac:dyDescent="0.25">
      <c r="A684" t="s">
        <v>31</v>
      </c>
      <c r="B684">
        <v>5.7902989547364996</v>
      </c>
    </row>
    <row r="685" spans="1:11" x14ac:dyDescent="0.25">
      <c r="A685">
        <v>1.4</v>
      </c>
      <c r="B685" t="s">
        <v>23</v>
      </c>
      <c r="C685" t="s">
        <v>42</v>
      </c>
      <c r="D685" t="s">
        <v>25</v>
      </c>
    </row>
    <row r="686" spans="1:11" x14ac:dyDescent="0.25">
      <c r="A686" t="s">
        <v>3</v>
      </c>
      <c r="B686">
        <v>112844093.338587</v>
      </c>
      <c r="C686" t="s">
        <v>30</v>
      </c>
      <c r="D686">
        <v>260</v>
      </c>
    </row>
    <row r="687" spans="1:11" x14ac:dyDescent="0.25">
      <c r="A687" t="s">
        <v>4</v>
      </c>
      <c r="B687">
        <v>107540503.10218</v>
      </c>
    </row>
    <row r="688" spans="1:11" x14ac:dyDescent="0.25">
      <c r="A688" t="s">
        <v>31</v>
      </c>
      <c r="B688">
        <v>4.6999271999942298</v>
      </c>
    </row>
    <row r="689" spans="1:4" x14ac:dyDescent="0.25">
      <c r="A689">
        <v>2.1</v>
      </c>
      <c r="B689" t="s">
        <v>23</v>
      </c>
      <c r="C689" t="s">
        <v>42</v>
      </c>
      <c r="D689" t="s">
        <v>25</v>
      </c>
    </row>
    <row r="690" spans="1:4" x14ac:dyDescent="0.25">
      <c r="A690" t="s">
        <v>3</v>
      </c>
      <c r="B690">
        <v>111492729.427239</v>
      </c>
      <c r="C690" t="s">
        <v>30</v>
      </c>
      <c r="D690">
        <v>104</v>
      </c>
    </row>
    <row r="691" spans="1:4" x14ac:dyDescent="0.25">
      <c r="A691" t="s">
        <v>4</v>
      </c>
      <c r="B691">
        <v>109018396.345081</v>
      </c>
    </row>
    <row r="692" spans="1:4" x14ac:dyDescent="0.25">
      <c r="A692" t="s">
        <v>31</v>
      </c>
      <c r="B692">
        <v>2.2192775213859801</v>
      </c>
    </row>
    <row r="693" spans="1:4" x14ac:dyDescent="0.25">
      <c r="A693">
        <v>2.2000000000000002</v>
      </c>
      <c r="B693" t="s">
        <v>23</v>
      </c>
      <c r="C693" t="s">
        <v>42</v>
      </c>
      <c r="D693" t="s">
        <v>25</v>
      </c>
    </row>
    <row r="694" spans="1:4" x14ac:dyDescent="0.25">
      <c r="A694" t="s">
        <v>3</v>
      </c>
      <c r="B694">
        <v>114994660.145118</v>
      </c>
      <c r="C694" t="s">
        <v>30</v>
      </c>
      <c r="D694">
        <v>104</v>
      </c>
    </row>
    <row r="695" spans="1:4" x14ac:dyDescent="0.25">
      <c r="A695" t="s">
        <v>4</v>
      </c>
      <c r="B695">
        <v>109012779.964719</v>
      </c>
    </row>
    <row r="696" spans="1:4" x14ac:dyDescent="0.25">
      <c r="A696" t="s">
        <v>31</v>
      </c>
      <c r="B696">
        <v>5.2018764809167903</v>
      </c>
    </row>
    <row r="697" spans="1:4" x14ac:dyDescent="0.25">
      <c r="A697">
        <v>2.2999999999999998</v>
      </c>
      <c r="B697" t="s">
        <v>23</v>
      </c>
      <c r="C697" t="s">
        <v>42</v>
      </c>
      <c r="D697" t="s">
        <v>25</v>
      </c>
    </row>
    <row r="698" spans="1:4" x14ac:dyDescent="0.25">
      <c r="A698" t="s">
        <v>3</v>
      </c>
      <c r="B698">
        <v>113901056.86683001</v>
      </c>
      <c r="C698" t="s">
        <v>30</v>
      </c>
      <c r="D698">
        <v>104</v>
      </c>
    </row>
    <row r="699" spans="1:4" x14ac:dyDescent="0.25">
      <c r="A699" t="s">
        <v>4</v>
      </c>
      <c r="B699">
        <v>108208100.990573</v>
      </c>
    </row>
    <row r="700" spans="1:4" x14ac:dyDescent="0.25">
      <c r="A700" t="s">
        <v>31</v>
      </c>
      <c r="B700">
        <v>4.9981589573069796</v>
      </c>
    </row>
    <row r="701" spans="1:4" x14ac:dyDescent="0.25">
      <c r="A701">
        <v>2.4</v>
      </c>
      <c r="B701" t="s">
        <v>23</v>
      </c>
      <c r="C701" t="s">
        <v>42</v>
      </c>
      <c r="D701" t="s">
        <v>25</v>
      </c>
    </row>
    <row r="702" spans="1:4" x14ac:dyDescent="0.25">
      <c r="A702" t="s">
        <v>3</v>
      </c>
      <c r="B702">
        <v>115689456.433459</v>
      </c>
      <c r="C702" t="s">
        <v>30</v>
      </c>
      <c r="D702">
        <v>103</v>
      </c>
    </row>
    <row r="703" spans="1:4" x14ac:dyDescent="0.25">
      <c r="A703" t="s">
        <v>4</v>
      </c>
      <c r="B703">
        <v>111163043.91179501</v>
      </c>
    </row>
    <row r="704" spans="1:4" x14ac:dyDescent="0.25">
      <c r="A704" t="s">
        <v>31</v>
      </c>
      <c r="B704">
        <v>3.9125540573936601</v>
      </c>
    </row>
    <row r="705" spans="1:4" x14ac:dyDescent="0.25">
      <c r="A705">
        <v>3.1</v>
      </c>
      <c r="B705" t="s">
        <v>23</v>
      </c>
      <c r="C705" t="s">
        <v>42</v>
      </c>
      <c r="D705" t="s">
        <v>25</v>
      </c>
    </row>
    <row r="706" spans="1:4" x14ac:dyDescent="0.25">
      <c r="A706" t="s">
        <v>3</v>
      </c>
      <c r="B706">
        <v>116516413.687572</v>
      </c>
      <c r="C706" t="s">
        <v>30</v>
      </c>
      <c r="D706">
        <v>270</v>
      </c>
    </row>
    <row r="707" spans="1:4" x14ac:dyDescent="0.25">
      <c r="A707" t="s">
        <v>4</v>
      </c>
      <c r="B707">
        <v>104256333.169542</v>
      </c>
    </row>
    <row r="708" spans="1:4" x14ac:dyDescent="0.25">
      <c r="A708" t="s">
        <v>31</v>
      </c>
      <c r="B708">
        <v>10.5221917925701</v>
      </c>
    </row>
    <row r="709" spans="1:4" x14ac:dyDescent="0.25">
      <c r="A709">
        <v>3.2</v>
      </c>
      <c r="B709" t="s">
        <v>23</v>
      </c>
      <c r="C709" t="s">
        <v>42</v>
      </c>
      <c r="D709" t="s">
        <v>25</v>
      </c>
    </row>
    <row r="710" spans="1:4" x14ac:dyDescent="0.25">
      <c r="A710" t="s">
        <v>3</v>
      </c>
      <c r="B710">
        <v>111333700.49966601</v>
      </c>
      <c r="C710" t="s">
        <v>30</v>
      </c>
      <c r="D710">
        <v>265</v>
      </c>
    </row>
    <row r="711" spans="1:4" x14ac:dyDescent="0.25">
      <c r="A711" t="s">
        <v>4</v>
      </c>
      <c r="B711">
        <v>110847014.620189</v>
      </c>
    </row>
    <row r="712" spans="1:4" x14ac:dyDescent="0.25">
      <c r="A712" t="s">
        <v>31</v>
      </c>
      <c r="B712">
        <v>0.437141563868784</v>
      </c>
    </row>
    <row r="713" spans="1:4" x14ac:dyDescent="0.25">
      <c r="A713">
        <v>3.3</v>
      </c>
      <c r="B713" t="s">
        <v>23</v>
      </c>
      <c r="C713" t="s">
        <v>42</v>
      </c>
      <c r="D713" t="s">
        <v>25</v>
      </c>
    </row>
    <row r="714" spans="1:4" x14ac:dyDescent="0.25">
      <c r="A714" t="s">
        <v>3</v>
      </c>
      <c r="B714">
        <v>115458010.93323401</v>
      </c>
      <c r="C714" t="s">
        <v>30</v>
      </c>
      <c r="D714">
        <v>263</v>
      </c>
    </row>
    <row r="715" spans="1:4" x14ac:dyDescent="0.25">
      <c r="A715" t="s">
        <v>4</v>
      </c>
      <c r="B715">
        <v>107780036.00173</v>
      </c>
    </row>
    <row r="716" spans="1:4" x14ac:dyDescent="0.25">
      <c r="A716" t="s">
        <v>31</v>
      </c>
      <c r="B716">
        <v>6.6500149010399001</v>
      </c>
    </row>
    <row r="717" spans="1:4" x14ac:dyDescent="0.25">
      <c r="A717">
        <v>3.4</v>
      </c>
      <c r="B717" t="s">
        <v>23</v>
      </c>
      <c r="C717" t="s">
        <v>42</v>
      </c>
      <c r="D717" t="s">
        <v>25</v>
      </c>
    </row>
    <row r="718" spans="1:4" x14ac:dyDescent="0.25">
      <c r="A718" t="s">
        <v>3</v>
      </c>
      <c r="B718">
        <v>115189857.565881</v>
      </c>
      <c r="C718" t="s">
        <v>30</v>
      </c>
      <c r="D718">
        <v>263</v>
      </c>
    </row>
    <row r="719" spans="1:4" x14ac:dyDescent="0.25">
      <c r="A719" t="s">
        <v>4</v>
      </c>
      <c r="B719">
        <v>109374281.41540299</v>
      </c>
    </row>
    <row r="720" spans="1:4" x14ac:dyDescent="0.25">
      <c r="A720" t="s">
        <v>31</v>
      </c>
      <c r="B720">
        <v>5.0486876825522602</v>
      </c>
    </row>
    <row r="721" spans="1:4" x14ac:dyDescent="0.25">
      <c r="A721">
        <v>4.0999999999999996</v>
      </c>
      <c r="B721" t="s">
        <v>23</v>
      </c>
      <c r="C721" t="s">
        <v>42</v>
      </c>
      <c r="D721" t="s">
        <v>25</v>
      </c>
    </row>
    <row r="722" spans="1:4" x14ac:dyDescent="0.25">
      <c r="A722" t="s">
        <v>3</v>
      </c>
      <c r="B722">
        <v>111331899.329239</v>
      </c>
      <c r="C722" t="s">
        <v>30</v>
      </c>
      <c r="D722">
        <v>110</v>
      </c>
    </row>
    <row r="723" spans="1:4" x14ac:dyDescent="0.25">
      <c r="A723" t="s">
        <v>4</v>
      </c>
      <c r="B723">
        <v>107611091.78037301</v>
      </c>
    </row>
    <row r="724" spans="1:4" x14ac:dyDescent="0.25">
      <c r="A724" t="s">
        <v>31</v>
      </c>
      <c r="B724">
        <v>3.3420857555510302</v>
      </c>
    </row>
    <row r="725" spans="1:4" x14ac:dyDescent="0.25">
      <c r="A725">
        <v>4.2</v>
      </c>
      <c r="B725" t="s">
        <v>23</v>
      </c>
      <c r="C725" t="s">
        <v>42</v>
      </c>
      <c r="D725" t="s">
        <v>25</v>
      </c>
    </row>
    <row r="726" spans="1:4" x14ac:dyDescent="0.25">
      <c r="A726" t="s">
        <v>3</v>
      </c>
      <c r="B726">
        <v>116425195.863353</v>
      </c>
      <c r="C726" t="s">
        <v>30</v>
      </c>
      <c r="D726">
        <v>110</v>
      </c>
    </row>
    <row r="727" spans="1:4" x14ac:dyDescent="0.25">
      <c r="A727" t="s">
        <v>4</v>
      </c>
      <c r="B727">
        <v>108054881.26639099</v>
      </c>
    </row>
    <row r="728" spans="1:4" x14ac:dyDescent="0.25">
      <c r="A728" t="s">
        <v>31</v>
      </c>
      <c r="B728">
        <v>7.18943570151795</v>
      </c>
    </row>
    <row r="729" spans="1:4" x14ac:dyDescent="0.25">
      <c r="A729">
        <v>4.3</v>
      </c>
      <c r="B729" t="s">
        <v>23</v>
      </c>
      <c r="C729" t="s">
        <v>42</v>
      </c>
      <c r="D729" t="s">
        <v>25</v>
      </c>
    </row>
    <row r="730" spans="1:4" x14ac:dyDescent="0.25">
      <c r="A730" t="s">
        <v>3</v>
      </c>
      <c r="B730">
        <v>115283331.387769</v>
      </c>
      <c r="C730" t="s">
        <v>30</v>
      </c>
      <c r="D730">
        <v>110</v>
      </c>
    </row>
    <row r="731" spans="1:4" x14ac:dyDescent="0.25">
      <c r="A731" t="s">
        <v>4</v>
      </c>
      <c r="B731">
        <v>110198459.470531</v>
      </c>
    </row>
    <row r="732" spans="1:4" x14ac:dyDescent="0.25">
      <c r="A732" t="s">
        <v>31</v>
      </c>
      <c r="B732">
        <v>4.4107607370699498</v>
      </c>
    </row>
    <row r="733" spans="1:4" x14ac:dyDescent="0.25">
      <c r="A733">
        <v>4.4000000000000004</v>
      </c>
      <c r="B733" t="s">
        <v>23</v>
      </c>
      <c r="C733" t="s">
        <v>42</v>
      </c>
      <c r="D733" t="s">
        <v>25</v>
      </c>
    </row>
    <row r="734" spans="1:4" x14ac:dyDescent="0.25">
      <c r="A734" t="s">
        <v>3</v>
      </c>
      <c r="B734">
        <v>117040263.329739</v>
      </c>
      <c r="C734" t="s">
        <v>30</v>
      </c>
      <c r="D734">
        <v>110</v>
      </c>
    </row>
    <row r="735" spans="1:4" x14ac:dyDescent="0.25">
      <c r="A735" t="s">
        <v>4</v>
      </c>
      <c r="B735">
        <v>112369906.005464</v>
      </c>
    </row>
    <row r="736" spans="1:4" x14ac:dyDescent="0.25">
      <c r="A736" t="s">
        <v>31</v>
      </c>
      <c r="B736">
        <v>3.9903851814803502</v>
      </c>
    </row>
    <row r="737" spans="1:4" x14ac:dyDescent="0.25">
      <c r="A737">
        <v>5.0999999999999996</v>
      </c>
      <c r="B737" t="s">
        <v>23</v>
      </c>
      <c r="C737" t="s">
        <v>42</v>
      </c>
      <c r="D737" t="s">
        <v>25</v>
      </c>
    </row>
    <row r="738" spans="1:4" x14ac:dyDescent="0.25">
      <c r="A738" t="s">
        <v>3</v>
      </c>
      <c r="B738">
        <v>114980704.16341899</v>
      </c>
      <c r="C738" t="s">
        <v>30</v>
      </c>
      <c r="D738">
        <v>108</v>
      </c>
    </row>
    <row r="739" spans="1:4" x14ac:dyDescent="0.25">
      <c r="A739" t="s">
        <v>4</v>
      </c>
      <c r="B739">
        <v>109490640.133022</v>
      </c>
    </row>
    <row r="740" spans="1:4" x14ac:dyDescent="0.25">
      <c r="A740" t="s">
        <v>31</v>
      </c>
      <c r="B740">
        <v>4.7747698801650502</v>
      </c>
    </row>
    <row r="741" spans="1:4" x14ac:dyDescent="0.25">
      <c r="A741">
        <v>5.2</v>
      </c>
      <c r="B741" t="s">
        <v>23</v>
      </c>
      <c r="C741" t="s">
        <v>42</v>
      </c>
      <c r="D741" t="s">
        <v>25</v>
      </c>
    </row>
    <row r="742" spans="1:4" x14ac:dyDescent="0.25">
      <c r="A742" t="s">
        <v>3</v>
      </c>
      <c r="B742">
        <v>113237389.511803</v>
      </c>
      <c r="C742" t="s">
        <v>30</v>
      </c>
      <c r="D742">
        <v>108</v>
      </c>
    </row>
    <row r="743" spans="1:4" x14ac:dyDescent="0.25">
      <c r="A743" t="s">
        <v>4</v>
      </c>
      <c r="B743">
        <v>108754107.971724</v>
      </c>
    </row>
    <row r="744" spans="1:4" x14ac:dyDescent="0.25">
      <c r="A744" t="s">
        <v>31</v>
      </c>
      <c r="B744">
        <v>3.9591883559016998</v>
      </c>
    </row>
    <row r="745" spans="1:4" x14ac:dyDescent="0.25">
      <c r="A745">
        <v>5.3</v>
      </c>
      <c r="B745" t="s">
        <v>23</v>
      </c>
      <c r="C745" t="s">
        <v>42</v>
      </c>
      <c r="D745" t="s">
        <v>25</v>
      </c>
    </row>
    <row r="746" spans="1:4" x14ac:dyDescent="0.25">
      <c r="A746" t="s">
        <v>3</v>
      </c>
      <c r="B746">
        <v>113507398.921289</v>
      </c>
      <c r="C746" t="s">
        <v>30</v>
      </c>
      <c r="D746">
        <v>107</v>
      </c>
    </row>
    <row r="747" spans="1:4" x14ac:dyDescent="0.25">
      <c r="A747" t="s">
        <v>4</v>
      </c>
      <c r="B747">
        <v>110586491.066101</v>
      </c>
    </row>
    <row r="748" spans="1:4" x14ac:dyDescent="0.25">
      <c r="A748" t="s">
        <v>31</v>
      </c>
      <c r="B748">
        <v>2.5733193456522701</v>
      </c>
    </row>
    <row r="749" spans="1:4" x14ac:dyDescent="0.25">
      <c r="A749">
        <v>5.4</v>
      </c>
      <c r="B749" t="s">
        <v>23</v>
      </c>
      <c r="C749" t="s">
        <v>42</v>
      </c>
      <c r="D749" t="s">
        <v>25</v>
      </c>
    </row>
    <row r="750" spans="1:4" x14ac:dyDescent="0.25">
      <c r="A750" t="s">
        <v>3</v>
      </c>
      <c r="B750">
        <v>116733597.334876</v>
      </c>
      <c r="C750" t="s">
        <v>30</v>
      </c>
      <c r="D750">
        <v>108</v>
      </c>
    </row>
    <row r="751" spans="1:4" x14ac:dyDescent="0.25">
      <c r="A751" t="s">
        <v>4</v>
      </c>
      <c r="B751">
        <v>108457229.366826</v>
      </c>
    </row>
    <row r="752" spans="1:4" x14ac:dyDescent="0.25">
      <c r="A752" t="s">
        <v>31</v>
      </c>
      <c r="B752">
        <v>7.08996223624208</v>
      </c>
    </row>
    <row r="753" spans="1:4" x14ac:dyDescent="0.25">
      <c r="A753">
        <v>6.1</v>
      </c>
      <c r="B753" t="s">
        <v>23</v>
      </c>
      <c r="C753" t="s">
        <v>42</v>
      </c>
      <c r="D753" t="s">
        <v>25</v>
      </c>
    </row>
    <row r="754" spans="1:4" x14ac:dyDescent="0.25">
      <c r="A754" t="s">
        <v>3</v>
      </c>
      <c r="B754">
        <v>113754953.145307</v>
      </c>
      <c r="C754" t="s">
        <v>30</v>
      </c>
      <c r="D754">
        <v>261</v>
      </c>
    </row>
    <row r="755" spans="1:4" x14ac:dyDescent="0.25">
      <c r="A755" t="s">
        <v>4</v>
      </c>
      <c r="B755">
        <v>113754953.145307</v>
      </c>
    </row>
    <row r="756" spans="1:4" x14ac:dyDescent="0.25">
      <c r="A756" t="s">
        <v>31</v>
      </c>
      <c r="B756">
        <v>0</v>
      </c>
    </row>
    <row r="757" spans="1:4" x14ac:dyDescent="0.25">
      <c r="A757">
        <v>6.2</v>
      </c>
      <c r="B757" t="s">
        <v>23</v>
      </c>
      <c r="C757" t="s">
        <v>42</v>
      </c>
      <c r="D757" t="s">
        <v>25</v>
      </c>
    </row>
    <row r="758" spans="1:4" x14ac:dyDescent="0.25">
      <c r="A758" t="s">
        <v>3</v>
      </c>
      <c r="B758">
        <v>114666090.525316</v>
      </c>
      <c r="C758" t="s">
        <v>30</v>
      </c>
      <c r="D758">
        <v>264</v>
      </c>
    </row>
    <row r="759" spans="1:4" x14ac:dyDescent="0.25">
      <c r="A759" t="s">
        <v>4</v>
      </c>
      <c r="B759">
        <v>114666090.525316</v>
      </c>
    </row>
    <row r="760" spans="1:4" x14ac:dyDescent="0.25">
      <c r="A760" t="s">
        <v>31</v>
      </c>
      <c r="B760">
        <v>0</v>
      </c>
    </row>
    <row r="761" spans="1:4" x14ac:dyDescent="0.25">
      <c r="A761">
        <v>6.3</v>
      </c>
      <c r="B761" t="s">
        <v>23</v>
      </c>
      <c r="C761" t="s">
        <v>42</v>
      </c>
      <c r="D761" t="s">
        <v>25</v>
      </c>
    </row>
    <row r="762" spans="1:4" x14ac:dyDescent="0.25">
      <c r="A762" t="s">
        <v>3</v>
      </c>
      <c r="B762">
        <v>116053269.558521</v>
      </c>
      <c r="C762" t="s">
        <v>30</v>
      </c>
      <c r="D762">
        <v>265</v>
      </c>
    </row>
    <row r="763" spans="1:4" x14ac:dyDescent="0.25">
      <c r="A763" t="s">
        <v>4</v>
      </c>
      <c r="B763">
        <v>113965422.535815</v>
      </c>
    </row>
    <row r="764" spans="1:4" x14ac:dyDescent="0.25">
      <c r="A764" t="s">
        <v>31</v>
      </c>
      <c r="B764">
        <v>1.7990419663733901</v>
      </c>
    </row>
    <row r="765" spans="1:4" x14ac:dyDescent="0.25">
      <c r="A765">
        <v>6.4</v>
      </c>
      <c r="B765" t="s">
        <v>23</v>
      </c>
      <c r="C765" t="s">
        <v>42</v>
      </c>
      <c r="D765" t="s">
        <v>25</v>
      </c>
    </row>
    <row r="766" spans="1:4" x14ac:dyDescent="0.25">
      <c r="A766" t="s">
        <v>3</v>
      </c>
      <c r="B766">
        <v>115686382.962064</v>
      </c>
      <c r="C766" t="s">
        <v>30</v>
      </c>
      <c r="D766">
        <v>264</v>
      </c>
    </row>
    <row r="767" spans="1:4" x14ac:dyDescent="0.25">
      <c r="A767" t="s">
        <v>4</v>
      </c>
      <c r="B767">
        <v>115686382.962064</v>
      </c>
    </row>
    <row r="768" spans="1:4" x14ac:dyDescent="0.25">
      <c r="A768" t="s">
        <v>31</v>
      </c>
      <c r="B768">
        <v>0</v>
      </c>
    </row>
    <row r="769" spans="1:11" x14ac:dyDescent="0.25">
      <c r="A769">
        <v>1.1000000000000001</v>
      </c>
      <c r="B769" t="s">
        <v>23</v>
      </c>
      <c r="C769" t="s">
        <v>42</v>
      </c>
      <c r="D769" t="s">
        <v>33</v>
      </c>
      <c r="G769" t="s">
        <v>0</v>
      </c>
      <c r="H769" t="s">
        <v>26</v>
      </c>
      <c r="I769" t="s">
        <v>27</v>
      </c>
      <c r="J769" s="2" t="s">
        <v>28</v>
      </c>
      <c r="K769" t="s">
        <v>29</v>
      </c>
    </row>
    <row r="770" spans="1:11" x14ac:dyDescent="0.25">
      <c r="A770" t="s">
        <v>3</v>
      </c>
      <c r="B770">
        <v>111560013.01136699</v>
      </c>
      <c r="C770" t="s">
        <v>30</v>
      </c>
      <c r="D770">
        <v>263</v>
      </c>
      <c r="G770">
        <v>1</v>
      </c>
      <c r="H770">
        <f>SUM(B771,B775,B779,B783)/I770</f>
        <v>107447653.28828074</v>
      </c>
      <c r="I770">
        <v>4</v>
      </c>
      <c r="J770" s="2">
        <f>SUM(B772,B776,B780,B784)/I770</f>
        <v>5.4531069143836355</v>
      </c>
      <c r="K770">
        <f>SUM(D770:D782)/I770</f>
        <v>264.5</v>
      </c>
    </row>
    <row r="771" spans="1:11" x14ac:dyDescent="0.25">
      <c r="A771" t="s">
        <v>4</v>
      </c>
      <c r="B771">
        <v>108413654.255509</v>
      </c>
      <c r="G771">
        <v>2</v>
      </c>
      <c r="H771">
        <f>SUM(B787,B791,B795,B799)/I771</f>
        <v>107921469.30288525</v>
      </c>
      <c r="I771">
        <v>4</v>
      </c>
      <c r="J771" s="2">
        <f>SUM(B788,B792,B796,B800)/I771</f>
        <v>5.2637458571369518</v>
      </c>
      <c r="K771">
        <f>SUM(D786:D798)/I771</f>
        <v>109.25</v>
      </c>
    </row>
    <row r="772" spans="1:11" x14ac:dyDescent="0.25">
      <c r="A772" t="s">
        <v>31</v>
      </c>
      <c r="B772">
        <v>2.82032842317486</v>
      </c>
      <c r="G772">
        <v>3</v>
      </c>
      <c r="H772">
        <f>SUM(B803,B807,B811,B815)/I772</f>
        <v>107714613.49678175</v>
      </c>
      <c r="I772">
        <v>4</v>
      </c>
      <c r="J772" s="2">
        <f>SUM(B804,B808,B812,B816)/I772</f>
        <v>6.3242511829115324</v>
      </c>
      <c r="K772">
        <f>SUM(D802:D814)/I772</f>
        <v>272.25</v>
      </c>
    </row>
    <row r="773" spans="1:11" x14ac:dyDescent="0.25">
      <c r="A773">
        <v>1.2</v>
      </c>
      <c r="B773" t="s">
        <v>23</v>
      </c>
      <c r="C773" t="s">
        <v>42</v>
      </c>
      <c r="D773" t="s">
        <v>33</v>
      </c>
      <c r="G773">
        <v>4</v>
      </c>
      <c r="H773">
        <f>SUM(B819,B823,B827,B831)/I773</f>
        <v>105740872.90515575</v>
      </c>
      <c r="I773">
        <v>4</v>
      </c>
      <c r="J773" s="2">
        <f>SUM(B820,B824,B828, B832)/I773</f>
        <v>8.1464105959954694</v>
      </c>
      <c r="K773">
        <f>SUM(D818:D830)/I773</f>
        <v>115.5</v>
      </c>
    </row>
    <row r="774" spans="1:11" x14ac:dyDescent="0.25">
      <c r="A774" t="s">
        <v>3</v>
      </c>
      <c r="B774">
        <v>114441942.700333</v>
      </c>
      <c r="C774" t="s">
        <v>30</v>
      </c>
      <c r="D774">
        <v>267</v>
      </c>
      <c r="G774">
        <v>5</v>
      </c>
      <c r="H774">
        <f t="shared" ref="H774" si="16">SUM(B775,B779,B783,B787)/I774</f>
        <v>106799082.67071176</v>
      </c>
      <c r="I774">
        <v>4</v>
      </c>
      <c r="J774" s="2">
        <f>SUM(B836,B840,B844,B848)/I774</f>
        <v>5.4007836788200825</v>
      </c>
      <c r="K774">
        <f t="shared" ref="K774" si="17">SUM(D774:D786)/I774</f>
        <v>226</v>
      </c>
    </row>
    <row r="775" spans="1:11" x14ac:dyDescent="0.25">
      <c r="A775" t="s">
        <v>4</v>
      </c>
      <c r="B775">
        <v>107537917.03659999</v>
      </c>
      <c r="G775">
        <v>6</v>
      </c>
      <c r="H775">
        <f>SUM(B835,B839,B843,B847)/I775</f>
        <v>109690772.2947965</v>
      </c>
      <c r="I775">
        <v>4</v>
      </c>
      <c r="J775" s="2">
        <f>SUM(B852,B856,B860, B864)/I775</f>
        <v>2.0925808970969526</v>
      </c>
      <c r="K775">
        <f>SUM(D850:D863)/I775</f>
        <v>44.25</v>
      </c>
    </row>
    <row r="776" spans="1:11" x14ac:dyDescent="0.25">
      <c r="A776" t="s">
        <v>31</v>
      </c>
      <c r="B776">
        <v>6.0327756597167301</v>
      </c>
    </row>
    <row r="777" spans="1:11" x14ac:dyDescent="0.25">
      <c r="A777">
        <v>1.3</v>
      </c>
      <c r="B777" t="s">
        <v>23</v>
      </c>
      <c r="C777" t="s">
        <v>42</v>
      </c>
      <c r="D777" t="s">
        <v>33</v>
      </c>
    </row>
    <row r="778" spans="1:11" x14ac:dyDescent="0.25">
      <c r="A778" t="s">
        <v>3</v>
      </c>
      <c r="B778">
        <v>115740633.674803</v>
      </c>
      <c r="C778" t="s">
        <v>30</v>
      </c>
      <c r="D778">
        <v>265</v>
      </c>
    </row>
    <row r="779" spans="1:11" x14ac:dyDescent="0.25">
      <c r="A779" t="s">
        <v>4</v>
      </c>
      <c r="B779">
        <v>106974681.01693299</v>
      </c>
    </row>
    <row r="780" spans="1:11" x14ac:dyDescent="0.25">
      <c r="A780" t="s">
        <v>31</v>
      </c>
      <c r="B780">
        <v>7.5737901025322101</v>
      </c>
    </row>
    <row r="781" spans="1:11" x14ac:dyDescent="0.25">
      <c r="A781">
        <v>1.4</v>
      </c>
      <c r="B781" t="s">
        <v>23</v>
      </c>
      <c r="C781" t="s">
        <v>42</v>
      </c>
      <c r="D781" t="s">
        <v>33</v>
      </c>
    </row>
    <row r="782" spans="1:11" x14ac:dyDescent="0.25">
      <c r="A782" t="s">
        <v>3</v>
      </c>
      <c r="B782">
        <v>112947168.404295</v>
      </c>
      <c r="C782" t="s">
        <v>30</v>
      </c>
      <c r="D782">
        <v>263</v>
      </c>
    </row>
    <row r="783" spans="1:11" x14ac:dyDescent="0.25">
      <c r="A783" t="s">
        <v>4</v>
      </c>
      <c r="B783">
        <v>106864360.844081</v>
      </c>
    </row>
    <row r="784" spans="1:11" x14ac:dyDescent="0.25">
      <c r="A784" t="s">
        <v>31</v>
      </c>
      <c r="B784">
        <v>5.3855334721107404</v>
      </c>
    </row>
    <row r="785" spans="1:4" x14ac:dyDescent="0.25">
      <c r="A785">
        <v>2.1</v>
      </c>
      <c r="B785" t="s">
        <v>23</v>
      </c>
      <c r="C785" t="s">
        <v>42</v>
      </c>
      <c r="D785" t="s">
        <v>33</v>
      </c>
    </row>
    <row r="786" spans="1:4" x14ac:dyDescent="0.25">
      <c r="A786" t="s">
        <v>3</v>
      </c>
      <c r="B786">
        <v>115444688.944052</v>
      </c>
      <c r="C786" t="s">
        <v>30</v>
      </c>
      <c r="D786">
        <v>109</v>
      </c>
    </row>
    <row r="787" spans="1:4" x14ac:dyDescent="0.25">
      <c r="A787" t="s">
        <v>4</v>
      </c>
      <c r="B787">
        <v>105819371.78523301</v>
      </c>
    </row>
    <row r="788" spans="1:4" x14ac:dyDescent="0.25">
      <c r="A788" t="s">
        <v>31</v>
      </c>
      <c r="B788">
        <v>8.3376006699485696</v>
      </c>
    </row>
    <row r="789" spans="1:4" x14ac:dyDescent="0.25">
      <c r="A789">
        <v>2.2000000000000002</v>
      </c>
      <c r="B789" t="s">
        <v>23</v>
      </c>
      <c r="C789" t="s">
        <v>42</v>
      </c>
      <c r="D789" t="s">
        <v>33</v>
      </c>
    </row>
    <row r="790" spans="1:4" x14ac:dyDescent="0.25">
      <c r="A790" t="s">
        <v>3</v>
      </c>
      <c r="B790">
        <v>113145013.84599</v>
      </c>
      <c r="C790" t="s">
        <v>30</v>
      </c>
      <c r="D790">
        <v>109</v>
      </c>
    </row>
    <row r="791" spans="1:4" x14ac:dyDescent="0.25">
      <c r="A791" t="s">
        <v>4</v>
      </c>
      <c r="B791">
        <v>109192016.977403</v>
      </c>
    </row>
    <row r="792" spans="1:4" x14ac:dyDescent="0.25">
      <c r="A792" t="s">
        <v>31</v>
      </c>
      <c r="B792">
        <v>3.4937437667095801</v>
      </c>
    </row>
    <row r="793" spans="1:4" x14ac:dyDescent="0.25">
      <c r="A793">
        <v>2.2999999999999998</v>
      </c>
      <c r="B793" t="s">
        <v>23</v>
      </c>
      <c r="C793" t="s">
        <v>42</v>
      </c>
      <c r="D793" t="s">
        <v>33</v>
      </c>
    </row>
    <row r="794" spans="1:4" x14ac:dyDescent="0.25">
      <c r="A794" t="s">
        <v>3</v>
      </c>
      <c r="B794">
        <v>115457181.153387</v>
      </c>
      <c r="C794" t="s">
        <v>30</v>
      </c>
      <c r="D794">
        <v>109</v>
      </c>
    </row>
    <row r="795" spans="1:4" x14ac:dyDescent="0.25">
      <c r="A795" t="s">
        <v>4</v>
      </c>
      <c r="B795">
        <v>109601850.694581</v>
      </c>
    </row>
    <row r="796" spans="1:4" x14ac:dyDescent="0.25">
      <c r="A796" t="s">
        <v>31</v>
      </c>
      <c r="B796">
        <v>5.0714302915705796</v>
      </c>
    </row>
    <row r="797" spans="1:4" x14ac:dyDescent="0.25">
      <c r="A797">
        <v>2.4</v>
      </c>
      <c r="B797" t="s">
        <v>23</v>
      </c>
      <c r="C797" t="s">
        <v>42</v>
      </c>
      <c r="D797" t="s">
        <v>33</v>
      </c>
    </row>
    <row r="798" spans="1:4" x14ac:dyDescent="0.25">
      <c r="A798" t="s">
        <v>3</v>
      </c>
      <c r="B798">
        <v>111711116.450818</v>
      </c>
      <c r="C798" t="s">
        <v>30</v>
      </c>
      <c r="D798">
        <v>110</v>
      </c>
    </row>
    <row r="799" spans="1:4" x14ac:dyDescent="0.25">
      <c r="A799" t="s">
        <v>4</v>
      </c>
      <c r="B799">
        <v>107072637.754324</v>
      </c>
    </row>
    <row r="800" spans="1:4" x14ac:dyDescent="0.25">
      <c r="A800" t="s">
        <v>31</v>
      </c>
      <c r="B800">
        <v>4.15220870031908</v>
      </c>
    </row>
    <row r="801" spans="1:4" x14ac:dyDescent="0.25">
      <c r="A801">
        <v>3.1</v>
      </c>
      <c r="B801" t="s">
        <v>23</v>
      </c>
      <c r="C801" t="s">
        <v>42</v>
      </c>
      <c r="D801" t="s">
        <v>33</v>
      </c>
    </row>
    <row r="802" spans="1:4" x14ac:dyDescent="0.25">
      <c r="A802" t="s">
        <v>3</v>
      </c>
      <c r="B802">
        <v>113219047.39535201</v>
      </c>
      <c r="C802" t="s">
        <v>30</v>
      </c>
      <c r="D802">
        <v>273</v>
      </c>
    </row>
    <row r="803" spans="1:4" x14ac:dyDescent="0.25">
      <c r="A803" t="s">
        <v>4</v>
      </c>
      <c r="B803">
        <v>106332183.92275999</v>
      </c>
    </row>
    <row r="804" spans="1:4" x14ac:dyDescent="0.25">
      <c r="A804" t="s">
        <v>31</v>
      </c>
      <c r="B804">
        <v>6.0827781464569703</v>
      </c>
    </row>
    <row r="805" spans="1:4" x14ac:dyDescent="0.25">
      <c r="A805">
        <v>3.2</v>
      </c>
      <c r="B805" t="s">
        <v>23</v>
      </c>
      <c r="C805" t="s">
        <v>42</v>
      </c>
      <c r="D805" t="s">
        <v>33</v>
      </c>
    </row>
    <row r="806" spans="1:4" x14ac:dyDescent="0.25">
      <c r="A806" t="s">
        <v>3</v>
      </c>
      <c r="B806">
        <v>115260047.935527</v>
      </c>
      <c r="C806" t="s">
        <v>30</v>
      </c>
      <c r="D806">
        <v>270</v>
      </c>
    </row>
    <row r="807" spans="1:4" x14ac:dyDescent="0.25">
      <c r="A807" t="s">
        <v>4</v>
      </c>
      <c r="B807">
        <v>108280395.608501</v>
      </c>
    </row>
    <row r="808" spans="1:4" x14ac:dyDescent="0.25">
      <c r="A808" t="s">
        <v>31</v>
      </c>
      <c r="B808">
        <v>6.0555695160995704</v>
      </c>
    </row>
    <row r="809" spans="1:4" x14ac:dyDescent="0.25">
      <c r="A809">
        <v>3.3</v>
      </c>
      <c r="B809" t="s">
        <v>23</v>
      </c>
      <c r="C809" t="s">
        <v>42</v>
      </c>
      <c r="D809" t="s">
        <v>33</v>
      </c>
    </row>
    <row r="810" spans="1:4" x14ac:dyDescent="0.25">
      <c r="A810" t="s">
        <v>3</v>
      </c>
      <c r="B810">
        <v>115576287.61497</v>
      </c>
      <c r="C810" t="s">
        <v>30</v>
      </c>
      <c r="D810">
        <v>275</v>
      </c>
    </row>
    <row r="811" spans="1:4" x14ac:dyDescent="0.25">
      <c r="A811" t="s">
        <v>4</v>
      </c>
      <c r="B811">
        <v>107249921.975536</v>
      </c>
    </row>
    <row r="812" spans="1:4" x14ac:dyDescent="0.25">
      <c r="A812" t="s">
        <v>31</v>
      </c>
      <c r="B812">
        <v>7.2042162032161698</v>
      </c>
    </row>
    <row r="813" spans="1:4" x14ac:dyDescent="0.25">
      <c r="A813">
        <v>3.4</v>
      </c>
      <c r="B813" t="s">
        <v>23</v>
      </c>
      <c r="C813" t="s">
        <v>42</v>
      </c>
      <c r="D813" t="s">
        <v>33</v>
      </c>
    </row>
    <row r="814" spans="1:4" x14ac:dyDescent="0.25">
      <c r="A814" t="s">
        <v>3</v>
      </c>
      <c r="B814">
        <v>115896968.96254499</v>
      </c>
      <c r="C814" t="s">
        <v>30</v>
      </c>
      <c r="D814">
        <v>271</v>
      </c>
    </row>
    <row r="815" spans="1:4" x14ac:dyDescent="0.25">
      <c r="A815" t="s">
        <v>4</v>
      </c>
      <c r="B815">
        <v>108995952.48033001</v>
      </c>
    </row>
    <row r="816" spans="1:4" x14ac:dyDescent="0.25">
      <c r="A816" t="s">
        <v>31</v>
      </c>
      <c r="B816">
        <v>5.95444086587342</v>
      </c>
    </row>
    <row r="817" spans="1:4" x14ac:dyDescent="0.25">
      <c r="A817">
        <v>4.0999999999999996</v>
      </c>
      <c r="B817" t="s">
        <v>23</v>
      </c>
      <c r="C817" t="s">
        <v>42</v>
      </c>
      <c r="D817" t="s">
        <v>33</v>
      </c>
    </row>
    <row r="818" spans="1:4" x14ac:dyDescent="0.25">
      <c r="A818" t="s">
        <v>3</v>
      </c>
      <c r="B818">
        <v>113888669.183569</v>
      </c>
      <c r="C818" t="s">
        <v>30</v>
      </c>
      <c r="D818">
        <v>116</v>
      </c>
    </row>
    <row r="819" spans="1:4" x14ac:dyDescent="0.25">
      <c r="A819" t="s">
        <v>4</v>
      </c>
      <c r="B819">
        <v>106528857.635354</v>
      </c>
    </row>
    <row r="820" spans="1:4" x14ac:dyDescent="0.25">
      <c r="A820" t="s">
        <v>31</v>
      </c>
      <c r="B820">
        <v>6.4622860210546396</v>
      </c>
    </row>
    <row r="821" spans="1:4" x14ac:dyDescent="0.25">
      <c r="A821">
        <v>4.2</v>
      </c>
      <c r="B821" t="s">
        <v>23</v>
      </c>
      <c r="C821" t="s">
        <v>42</v>
      </c>
      <c r="D821" t="s">
        <v>33</v>
      </c>
    </row>
    <row r="822" spans="1:4" x14ac:dyDescent="0.25">
      <c r="A822" t="s">
        <v>3</v>
      </c>
      <c r="B822">
        <v>116295179.475693</v>
      </c>
      <c r="C822" t="s">
        <v>30</v>
      </c>
      <c r="D822">
        <v>115</v>
      </c>
    </row>
    <row r="823" spans="1:4" x14ac:dyDescent="0.25">
      <c r="A823" t="s">
        <v>4</v>
      </c>
      <c r="B823">
        <v>107762772.08027799</v>
      </c>
    </row>
    <row r="824" spans="1:4" x14ac:dyDescent="0.25">
      <c r="A824" t="s">
        <v>31</v>
      </c>
      <c r="B824">
        <v>7.3368538867064403</v>
      </c>
    </row>
    <row r="825" spans="1:4" x14ac:dyDescent="0.25">
      <c r="A825">
        <v>4.3</v>
      </c>
      <c r="B825" t="s">
        <v>23</v>
      </c>
      <c r="C825" t="s">
        <v>42</v>
      </c>
      <c r="D825" t="s">
        <v>33</v>
      </c>
    </row>
    <row r="826" spans="1:4" x14ac:dyDescent="0.25">
      <c r="A826" t="s">
        <v>3</v>
      </c>
      <c r="B826">
        <v>115824991.120793</v>
      </c>
      <c r="C826" t="s">
        <v>30</v>
      </c>
      <c r="D826">
        <v>115</v>
      </c>
    </row>
    <row r="827" spans="1:4" x14ac:dyDescent="0.25">
      <c r="A827" t="s">
        <v>4</v>
      </c>
      <c r="B827">
        <v>104738961.18367501</v>
      </c>
    </row>
    <row r="828" spans="1:4" x14ac:dyDescent="0.25">
      <c r="A828" t="s">
        <v>31</v>
      </c>
      <c r="B828">
        <v>9.5713626479420402</v>
      </c>
    </row>
    <row r="829" spans="1:4" x14ac:dyDescent="0.25">
      <c r="A829">
        <v>4.4000000000000004</v>
      </c>
      <c r="B829" t="s">
        <v>23</v>
      </c>
      <c r="C829" t="s">
        <v>42</v>
      </c>
      <c r="D829" t="s">
        <v>33</v>
      </c>
    </row>
    <row r="830" spans="1:4" x14ac:dyDescent="0.25">
      <c r="A830" t="s">
        <v>3</v>
      </c>
      <c r="B830">
        <v>114482635.678157</v>
      </c>
      <c r="C830" t="s">
        <v>30</v>
      </c>
      <c r="D830">
        <v>116</v>
      </c>
    </row>
    <row r="831" spans="1:4" x14ac:dyDescent="0.25">
      <c r="A831" t="s">
        <v>4</v>
      </c>
      <c r="B831">
        <v>103932900.72131599</v>
      </c>
    </row>
    <row r="832" spans="1:4" x14ac:dyDescent="0.25">
      <c r="A832" t="s">
        <v>31</v>
      </c>
      <c r="B832">
        <v>9.21513982827876</v>
      </c>
    </row>
    <row r="833" spans="1:4" x14ac:dyDescent="0.25">
      <c r="A833">
        <v>1.1000000000000001</v>
      </c>
      <c r="B833" t="s">
        <v>23</v>
      </c>
      <c r="C833" t="s">
        <v>42</v>
      </c>
      <c r="D833" t="s">
        <v>38</v>
      </c>
    </row>
    <row r="834" spans="1:4" x14ac:dyDescent="0.25">
      <c r="A834" t="s">
        <v>3</v>
      </c>
      <c r="B834">
        <v>119826732.053813</v>
      </c>
      <c r="C834" t="s">
        <v>30</v>
      </c>
      <c r="D834">
        <v>126</v>
      </c>
    </row>
    <row r="835" spans="1:4" x14ac:dyDescent="0.25">
      <c r="A835" t="s">
        <v>4</v>
      </c>
      <c r="B835">
        <v>110280207.53714301</v>
      </c>
    </row>
    <row r="836" spans="1:4" x14ac:dyDescent="0.25">
      <c r="A836" t="s">
        <v>31</v>
      </c>
      <c r="B836">
        <v>7.9669405591252298</v>
      </c>
    </row>
    <row r="837" spans="1:4" x14ac:dyDescent="0.25">
      <c r="A837">
        <v>2.1</v>
      </c>
      <c r="B837" t="s">
        <v>23</v>
      </c>
      <c r="C837" t="s">
        <v>42</v>
      </c>
      <c r="D837" t="s">
        <v>38</v>
      </c>
    </row>
    <row r="838" spans="1:4" x14ac:dyDescent="0.25">
      <c r="A838" t="s">
        <v>3</v>
      </c>
      <c r="B838">
        <v>115806220.96181899</v>
      </c>
      <c r="C838" t="s">
        <v>30</v>
      </c>
      <c r="D838">
        <v>49</v>
      </c>
    </row>
    <row r="839" spans="1:4" x14ac:dyDescent="0.25">
      <c r="A839" t="s">
        <v>4</v>
      </c>
      <c r="B839">
        <v>108313348.33527701</v>
      </c>
    </row>
    <row r="840" spans="1:4" x14ac:dyDescent="0.25">
      <c r="A840" t="s">
        <v>31</v>
      </c>
      <c r="B840">
        <v>6.4701814499341701</v>
      </c>
    </row>
    <row r="841" spans="1:4" x14ac:dyDescent="0.25">
      <c r="A841">
        <v>3.1</v>
      </c>
      <c r="B841" t="s">
        <v>23</v>
      </c>
      <c r="C841" t="s">
        <v>42</v>
      </c>
      <c r="D841" t="s">
        <v>38</v>
      </c>
    </row>
    <row r="842" spans="1:4" x14ac:dyDescent="0.25">
      <c r="A842" t="s">
        <v>3</v>
      </c>
      <c r="B842">
        <v>115844179.72488999</v>
      </c>
      <c r="C842" t="s">
        <v>30</v>
      </c>
      <c r="D842">
        <v>128</v>
      </c>
    </row>
    <row r="843" spans="1:4" x14ac:dyDescent="0.25">
      <c r="A843" t="s">
        <v>4</v>
      </c>
      <c r="B843">
        <v>107542771.08638699</v>
      </c>
    </row>
    <row r="844" spans="1:4" x14ac:dyDescent="0.25">
      <c r="A844" t="s">
        <v>31</v>
      </c>
      <c r="B844">
        <v>7.16601270622093</v>
      </c>
    </row>
    <row r="845" spans="1:4" x14ac:dyDescent="0.25">
      <c r="A845">
        <v>4.0999999999999996</v>
      </c>
      <c r="B845" t="s">
        <v>23</v>
      </c>
      <c r="C845" t="s">
        <v>42</v>
      </c>
      <c r="D845" t="s">
        <v>38</v>
      </c>
    </row>
    <row r="846" spans="1:4" x14ac:dyDescent="0.25">
      <c r="A846" t="s">
        <v>3</v>
      </c>
      <c r="B846">
        <v>112626762.22037899</v>
      </c>
      <c r="C846" t="s">
        <v>30</v>
      </c>
      <c r="D846">
        <v>51</v>
      </c>
    </row>
    <row r="847" spans="1:4" x14ac:dyDescent="0.25">
      <c r="A847" t="s">
        <v>4</v>
      </c>
      <c r="B847">
        <v>112626762.22037899</v>
      </c>
    </row>
    <row r="848" spans="1:4" x14ac:dyDescent="0.25">
      <c r="A848" t="s">
        <v>31</v>
      </c>
      <c r="B848">
        <v>0</v>
      </c>
    </row>
    <row r="849" spans="1:4" x14ac:dyDescent="0.25">
      <c r="A849">
        <v>5.0999999999999996</v>
      </c>
      <c r="B849" t="s">
        <v>23</v>
      </c>
      <c r="C849" t="s">
        <v>42</v>
      </c>
      <c r="D849" t="s">
        <v>38</v>
      </c>
    </row>
    <row r="850" spans="1:4" x14ac:dyDescent="0.25">
      <c r="A850" t="s">
        <v>3</v>
      </c>
      <c r="B850">
        <v>118725706.41702101</v>
      </c>
      <c r="C850" t="s">
        <v>30</v>
      </c>
      <c r="D850">
        <v>50</v>
      </c>
    </row>
    <row r="851" spans="1:4" x14ac:dyDescent="0.25">
      <c r="A851" t="s">
        <v>4</v>
      </c>
      <c r="B851">
        <v>108787980.607317</v>
      </c>
    </row>
    <row r="852" spans="1:4" x14ac:dyDescent="0.25">
      <c r="A852" t="s">
        <v>31</v>
      </c>
      <c r="B852">
        <v>8.3703235883878104</v>
      </c>
    </row>
    <row r="853" spans="1:4" x14ac:dyDescent="0.25">
      <c r="A853">
        <v>6.1</v>
      </c>
      <c r="B853" t="s">
        <v>23</v>
      </c>
      <c r="C853" t="s">
        <v>42</v>
      </c>
      <c r="D853" t="s">
        <v>38</v>
      </c>
    </row>
    <row r="854" spans="1:4" x14ac:dyDescent="0.25">
      <c r="A854" t="s">
        <v>3</v>
      </c>
      <c r="B854">
        <v>115638252.49122199</v>
      </c>
      <c r="C854" t="s">
        <v>30</v>
      </c>
      <c r="D854">
        <v>127</v>
      </c>
    </row>
    <row r="855" spans="1:4" x14ac:dyDescent="0.25">
      <c r="A855" t="s">
        <v>4</v>
      </c>
      <c r="B855">
        <v>115638252.49122199</v>
      </c>
    </row>
    <row r="856" spans="1:4" x14ac:dyDescent="0.25">
      <c r="A856" t="s">
        <v>31</v>
      </c>
      <c r="B856">
        <v>0</v>
      </c>
    </row>
    <row r="865" spans="7:8" x14ac:dyDescent="0.25">
      <c r="G865" t="s">
        <v>0</v>
      </c>
      <c r="H865" t="s">
        <v>26</v>
      </c>
    </row>
    <row r="866" spans="7:8" x14ac:dyDescent="0.25">
      <c r="G866">
        <v>1</v>
      </c>
      <c r="H866">
        <f>SUM(B834:B835)/2</f>
        <v>115053469.795478</v>
      </c>
    </row>
    <row r="867" spans="7:8" x14ac:dyDescent="0.25">
      <c r="G867">
        <v>2</v>
      </c>
      <c r="H867">
        <f>AVERAGE(B838:B839)</f>
        <v>112059784.64854801</v>
      </c>
    </row>
    <row r="868" spans="7:8" x14ac:dyDescent="0.25">
      <c r="G868">
        <v>3</v>
      </c>
      <c r="H868">
        <f>AVERAGE(B842:B843)</f>
        <v>111693475.40563849</v>
      </c>
    </row>
    <row r="869" spans="7:8" x14ac:dyDescent="0.25">
      <c r="G869">
        <v>4</v>
      </c>
      <c r="H869">
        <f>AVERAGE(B846:B847)</f>
        <v>112626762.22037899</v>
      </c>
    </row>
    <row r="870" spans="7:8" x14ac:dyDescent="0.25">
      <c r="G870">
        <v>5</v>
      </c>
      <c r="H870">
        <f>AVERAGE(B850:B851)</f>
        <v>113756843.512169</v>
      </c>
    </row>
    <row r="871" spans="7:8" x14ac:dyDescent="0.25">
      <c r="G871">
        <v>6</v>
      </c>
      <c r="H871">
        <f>AVERAGE(B854:B855)</f>
        <v>115638252.49122199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47F8A-6F0E-4792-9914-6FB17AFCC14C}">
  <dimension ref="A1:N36"/>
  <sheetViews>
    <sheetView topLeftCell="C4" workbookViewId="0">
      <selection activeCell="M34" sqref="M34"/>
    </sheetView>
  </sheetViews>
  <sheetFormatPr defaultRowHeight="15" x14ac:dyDescent="0.25"/>
  <cols>
    <col min="2" max="2" width="21" bestFit="1" customWidth="1"/>
    <col min="3" max="4" width="15.5703125" bestFit="1" customWidth="1"/>
    <col min="5" max="5" width="15.140625" bestFit="1" customWidth="1"/>
    <col min="7" max="7" width="21" bestFit="1" customWidth="1"/>
    <col min="10" max="10" width="12.140625" bestFit="1" customWidth="1"/>
    <col min="11" max="11" width="19.85546875" bestFit="1" customWidth="1"/>
    <col min="12" max="12" width="16.7109375" bestFit="1" customWidth="1"/>
    <col min="13" max="13" width="17.7109375" bestFit="1" customWidth="1"/>
  </cols>
  <sheetData>
    <row r="1" spans="1:14" ht="16.5" x14ac:dyDescent="0.25">
      <c r="A1" s="4" t="s">
        <v>15</v>
      </c>
      <c r="B1" s="5"/>
      <c r="C1" s="5"/>
      <c r="D1" s="5"/>
      <c r="E1" s="5"/>
      <c r="F1" s="5"/>
      <c r="G1" s="5"/>
      <c r="H1" s="5"/>
    </row>
    <row r="2" spans="1:14" ht="16.5" x14ac:dyDescent="0.25">
      <c r="A2" s="6" t="s">
        <v>9</v>
      </c>
      <c r="B2" s="7"/>
      <c r="C2" s="7"/>
      <c r="D2" s="7"/>
      <c r="E2" s="7"/>
      <c r="F2" s="7"/>
      <c r="G2" s="7"/>
      <c r="H2" s="7"/>
    </row>
    <row r="3" spans="1:14" ht="16.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7</v>
      </c>
      <c r="F3" s="1" t="s">
        <v>8</v>
      </c>
      <c r="G3" s="1" t="s">
        <v>5</v>
      </c>
      <c r="H3" s="1" t="s">
        <v>6</v>
      </c>
      <c r="J3" s="1" t="s">
        <v>20</v>
      </c>
      <c r="K3" s="1" t="s">
        <v>16</v>
      </c>
      <c r="L3" s="1" t="s">
        <v>17</v>
      </c>
      <c r="M3" s="1" t="s">
        <v>19</v>
      </c>
      <c r="N3" s="1" t="s">
        <v>18</v>
      </c>
    </row>
    <row r="4" spans="1:14" ht="16.5" x14ac:dyDescent="0.25">
      <c r="A4" s="1">
        <v>1</v>
      </c>
      <c r="B4" s="1">
        <v>198</v>
      </c>
      <c r="C4" s="1">
        <v>109447684.587033</v>
      </c>
      <c r="D4" s="1">
        <v>106186764.19653501</v>
      </c>
      <c r="E4" s="1">
        <v>219</v>
      </c>
      <c r="F4" s="1">
        <v>6</v>
      </c>
      <c r="G4" s="1">
        <f>C4-D4</f>
        <v>3260920.3904979974</v>
      </c>
      <c r="H4" s="3">
        <f>(G4/C4)*100</f>
        <v>2.9794329617863293</v>
      </c>
      <c r="J4" s="1">
        <v>1</v>
      </c>
      <c r="K4" s="2">
        <f>SUM(B4:B6)/3</f>
        <v>198</v>
      </c>
      <c r="L4">
        <f>SUM(C4:C6)/3</f>
        <v>111047650.17897402</v>
      </c>
      <c r="M4">
        <f>SUM(D4:D6)/3</f>
        <v>104566358.93485333</v>
      </c>
      <c r="N4" s="2">
        <f>((L4-M4)/L4)*100</f>
        <v>5.8364956247834838</v>
      </c>
    </row>
    <row r="5" spans="1:14" ht="16.5" x14ac:dyDescent="0.25">
      <c r="A5" s="1">
        <v>2</v>
      </c>
      <c r="B5" s="1">
        <v>198</v>
      </c>
      <c r="C5" s="1">
        <v>113394053.80349</v>
      </c>
      <c r="D5" s="1">
        <v>103030306.25612099</v>
      </c>
      <c r="E5" s="1">
        <v>283</v>
      </c>
      <c r="F5" s="1">
        <v>5</v>
      </c>
      <c r="G5" s="1">
        <f>C5-D5</f>
        <v>10363747.547369003</v>
      </c>
      <c r="H5" s="3">
        <f>(G5/C5)*100</f>
        <v>9.1395864242839444</v>
      </c>
      <c r="J5" s="1">
        <v>2</v>
      </c>
      <c r="K5" s="2">
        <f>SUM(B10:B12)/3</f>
        <v>82</v>
      </c>
      <c r="L5">
        <f>SUM(C10:C12)/3</f>
        <v>111150191.579091</v>
      </c>
      <c r="M5">
        <f>SUM(D10:D12)/3</f>
        <v>105965383.12593466</v>
      </c>
      <c r="N5" s="2">
        <f t="shared" ref="N5:N9" si="0">((L5-M5)/L5)*100</f>
        <v>4.6646869245087981</v>
      </c>
    </row>
    <row r="6" spans="1:14" ht="16.5" x14ac:dyDescent="0.25">
      <c r="A6" s="1">
        <v>3</v>
      </c>
      <c r="B6" s="1">
        <v>198</v>
      </c>
      <c r="C6" s="1">
        <v>110301212.14639901</v>
      </c>
      <c r="D6" s="1">
        <v>104482006.351904</v>
      </c>
      <c r="E6" s="1">
        <v>285</v>
      </c>
      <c r="F6" s="1">
        <v>5</v>
      </c>
      <c r="G6" s="1">
        <f>C6-D6</f>
        <v>5819205.7944950014</v>
      </c>
      <c r="H6" s="3">
        <f>(G6/C6)*100</f>
        <v>5.275740566451228</v>
      </c>
      <c r="J6" s="1">
        <v>3</v>
      </c>
      <c r="K6" s="2">
        <f>SUM(B16:B18)/3</f>
        <v>210</v>
      </c>
      <c r="L6">
        <f>SUM(C16:C18)/3</f>
        <v>111585309.76297434</v>
      </c>
      <c r="M6">
        <f>SUM(D16:D18)/3</f>
        <v>104568392.31231767</v>
      </c>
      <c r="N6" s="2">
        <f t="shared" si="0"/>
        <v>6.2883881987349071</v>
      </c>
    </row>
    <row r="7" spans="1:14" ht="16.5" x14ac:dyDescent="0.25">
      <c r="A7" s="1"/>
      <c r="B7" s="1"/>
      <c r="C7" s="1"/>
      <c r="D7" s="1"/>
      <c r="E7" s="1"/>
      <c r="F7" s="1"/>
      <c r="J7" s="1">
        <v>4</v>
      </c>
      <c r="K7" s="2">
        <f>SUM(B22:B24)/3</f>
        <v>90.333333333333329</v>
      </c>
      <c r="L7">
        <f>SUM(C22:C24)/3</f>
        <v>112984335.942643</v>
      </c>
      <c r="M7">
        <f>SUM(D22:D24)/3</f>
        <v>109444593.84166966</v>
      </c>
      <c r="N7" s="2">
        <f t="shared" si="0"/>
        <v>3.13294942298046</v>
      </c>
    </row>
    <row r="8" spans="1:14" ht="16.5" x14ac:dyDescent="0.25">
      <c r="A8" s="6" t="s">
        <v>10</v>
      </c>
      <c r="B8" s="7"/>
      <c r="C8" s="7"/>
      <c r="D8" s="7"/>
      <c r="E8" s="7"/>
      <c r="F8" s="7"/>
      <c r="G8" s="7"/>
      <c r="H8" s="7"/>
      <c r="J8" s="1">
        <v>5</v>
      </c>
      <c r="K8" s="2">
        <f>SUM(B28:B30)/3</f>
        <v>88.333333333333329</v>
      </c>
      <c r="L8">
        <f>SUM(C28:C30)/3</f>
        <v>111632858.45557301</v>
      </c>
      <c r="M8">
        <f>SUM(D28:D30)/3</f>
        <v>106505926.29959767</v>
      </c>
      <c r="N8" s="2">
        <f t="shared" si="0"/>
        <v>4.5926730058746355</v>
      </c>
    </row>
    <row r="9" spans="1:14" ht="16.5" x14ac:dyDescent="0.25">
      <c r="A9" s="1" t="s">
        <v>1</v>
      </c>
      <c r="B9" s="1" t="s">
        <v>2</v>
      </c>
      <c r="C9" s="1" t="s">
        <v>3</v>
      </c>
      <c r="D9" s="1" t="s">
        <v>4</v>
      </c>
      <c r="E9" s="1" t="s">
        <v>7</v>
      </c>
      <c r="F9" s="1" t="s">
        <v>8</v>
      </c>
      <c r="G9" s="1" t="s">
        <v>5</v>
      </c>
      <c r="H9" s="1" t="s">
        <v>6</v>
      </c>
      <c r="J9" s="1">
        <v>6</v>
      </c>
      <c r="K9" s="2">
        <f>SUM(B34:B36)/3</f>
        <v>201.66666666666666</v>
      </c>
      <c r="L9">
        <f>SUM(C34:C36)/3</f>
        <v>110580994.66635434</v>
      </c>
      <c r="M9">
        <f>SUM(D34:D36)/3</f>
        <v>108997767.26483066</v>
      </c>
      <c r="N9" s="2">
        <f t="shared" si="0"/>
        <v>1.4317355403617076</v>
      </c>
    </row>
    <row r="10" spans="1:14" ht="16.5" x14ac:dyDescent="0.25">
      <c r="A10" s="1">
        <v>1</v>
      </c>
      <c r="B10" s="1">
        <v>82</v>
      </c>
      <c r="C10" s="1">
        <v>110840140.001782</v>
      </c>
      <c r="D10" s="1">
        <v>104134899.787294</v>
      </c>
      <c r="E10" s="1">
        <v>261</v>
      </c>
      <c r="F10" s="1">
        <v>6</v>
      </c>
      <c r="G10" s="1">
        <f>C10-D10</f>
        <v>6705240.2144879997</v>
      </c>
      <c r="H10" s="3">
        <f>(G10/C10)*100</f>
        <v>6.0494692756434612</v>
      </c>
    </row>
    <row r="11" spans="1:14" ht="16.5" x14ac:dyDescent="0.25">
      <c r="A11" s="1">
        <v>2</v>
      </c>
      <c r="B11" s="1">
        <v>82</v>
      </c>
      <c r="C11" s="1">
        <v>109732606.673862</v>
      </c>
      <c r="D11" s="1">
        <v>106223819.63750599</v>
      </c>
      <c r="E11" s="1">
        <v>122</v>
      </c>
      <c r="F11" s="1">
        <v>4</v>
      </c>
      <c r="G11" s="1">
        <f>C11-D11</f>
        <v>3508787.0363560021</v>
      </c>
      <c r="H11" s="3">
        <f>(G11/C11)*100</f>
        <v>3.1975792270974872</v>
      </c>
    </row>
    <row r="12" spans="1:14" ht="16.5" x14ac:dyDescent="0.25">
      <c r="A12" s="1">
        <v>3</v>
      </c>
      <c r="B12" s="1">
        <v>82</v>
      </c>
      <c r="C12" s="1">
        <v>112877828.061629</v>
      </c>
      <c r="D12" s="1">
        <v>107537429.953004</v>
      </c>
      <c r="E12" s="1">
        <v>189</v>
      </c>
      <c r="F12" s="1">
        <v>8</v>
      </c>
      <c r="G12" s="1">
        <f>C12-D12</f>
        <v>5340398.1086249948</v>
      </c>
      <c r="H12" s="3">
        <f>(G12/C12)*100</f>
        <v>4.7311311710473785</v>
      </c>
      <c r="L12">
        <f>MIN(L4:L9)</f>
        <v>110580994.66635434</v>
      </c>
      <c r="M12">
        <f>MIN(M4:M9)</f>
        <v>104566358.93485333</v>
      </c>
    </row>
    <row r="13" spans="1:14" ht="16.5" x14ac:dyDescent="0.25">
      <c r="A13" s="1"/>
      <c r="B13" s="1"/>
      <c r="C13" s="1"/>
      <c r="D13" s="1"/>
      <c r="E13" s="1"/>
      <c r="F13" s="1"/>
      <c r="G13" s="1"/>
      <c r="H13" s="1"/>
    </row>
    <row r="14" spans="1:14" ht="16.5" x14ac:dyDescent="0.25">
      <c r="A14" s="6" t="s">
        <v>11</v>
      </c>
      <c r="B14" s="7"/>
      <c r="C14" s="7"/>
      <c r="D14" s="7"/>
      <c r="E14" s="7"/>
      <c r="F14" s="7"/>
      <c r="G14" s="7"/>
      <c r="H14" s="7"/>
    </row>
    <row r="15" spans="1:14" ht="16.5" x14ac:dyDescent="0.25">
      <c r="A15" s="1" t="s">
        <v>1</v>
      </c>
      <c r="B15" s="1" t="s">
        <v>2</v>
      </c>
      <c r="C15" s="1" t="s">
        <v>3</v>
      </c>
      <c r="D15" s="1" t="s">
        <v>4</v>
      </c>
      <c r="E15" s="1" t="s">
        <v>7</v>
      </c>
      <c r="F15" s="1" t="s">
        <v>8</v>
      </c>
      <c r="G15" s="1" t="s">
        <v>5</v>
      </c>
      <c r="H15" s="1" t="s">
        <v>6</v>
      </c>
    </row>
    <row r="16" spans="1:14" ht="16.5" x14ac:dyDescent="0.25">
      <c r="A16" s="1">
        <v>1</v>
      </c>
      <c r="B16" s="1">
        <v>212</v>
      </c>
      <c r="C16" s="1">
        <v>112677713.816696</v>
      </c>
      <c r="D16" s="1">
        <v>106691744.293166</v>
      </c>
      <c r="E16" s="1">
        <v>222</v>
      </c>
      <c r="F16" s="1">
        <v>6</v>
      </c>
      <c r="G16" s="1">
        <f>C16-D16</f>
        <v>5985969.5235300064</v>
      </c>
      <c r="H16" s="1">
        <f>(G16/C16)*100</f>
        <v>5.312469805047674</v>
      </c>
    </row>
    <row r="17" spans="1:8" ht="16.5" x14ac:dyDescent="0.25">
      <c r="A17" s="1">
        <v>2</v>
      </c>
      <c r="B17" s="1">
        <v>212</v>
      </c>
      <c r="C17" s="1">
        <v>112432234.879705</v>
      </c>
      <c r="D17" s="1">
        <v>103657589.78263099</v>
      </c>
      <c r="E17" s="1">
        <v>219</v>
      </c>
      <c r="F17" s="1">
        <v>9</v>
      </c>
      <c r="G17" s="1">
        <f>C17-D17</f>
        <v>8774645.097074002</v>
      </c>
      <c r="H17" s="1">
        <f>(G17/C17)*100</f>
        <v>7.8043855540737823</v>
      </c>
    </row>
    <row r="18" spans="1:8" ht="16.5" x14ac:dyDescent="0.25">
      <c r="A18" s="1">
        <v>3</v>
      </c>
      <c r="B18" s="1">
        <v>206</v>
      </c>
      <c r="C18" s="1">
        <v>109645980.592522</v>
      </c>
      <c r="D18" s="1">
        <v>103355842.861156</v>
      </c>
      <c r="E18" s="1">
        <v>150</v>
      </c>
      <c r="F18" s="1">
        <v>3</v>
      </c>
      <c r="G18" s="1">
        <f>C18-D18</f>
        <v>6290137.7313659936</v>
      </c>
      <c r="H18" s="1">
        <f>(G18/C18)*100</f>
        <v>5.7367700096021483</v>
      </c>
    </row>
    <row r="19" spans="1:8" ht="16.5" x14ac:dyDescent="0.25">
      <c r="A19" s="1"/>
    </row>
    <row r="20" spans="1:8" ht="16.5" x14ac:dyDescent="0.25">
      <c r="A20" s="6" t="s">
        <v>12</v>
      </c>
      <c r="B20" s="7"/>
      <c r="C20" s="7"/>
      <c r="D20" s="7"/>
      <c r="E20" s="7"/>
      <c r="F20" s="7"/>
      <c r="G20" s="7"/>
      <c r="H20" s="7"/>
    </row>
    <row r="21" spans="1:8" ht="16.5" x14ac:dyDescent="0.25">
      <c r="A21" s="1" t="s">
        <v>1</v>
      </c>
      <c r="B21" s="1" t="s">
        <v>2</v>
      </c>
      <c r="C21" s="1" t="s">
        <v>3</v>
      </c>
      <c r="D21" s="1" t="s">
        <v>4</v>
      </c>
      <c r="E21" s="1" t="s">
        <v>7</v>
      </c>
      <c r="F21" s="1" t="s">
        <v>8</v>
      </c>
      <c r="G21" s="1" t="s">
        <v>5</v>
      </c>
      <c r="H21" s="1" t="s">
        <v>6</v>
      </c>
    </row>
    <row r="22" spans="1:8" ht="16.5" x14ac:dyDescent="0.25">
      <c r="A22" s="1">
        <v>1</v>
      </c>
      <c r="B22" s="1">
        <v>91</v>
      </c>
      <c r="C22" s="1">
        <v>113419841.184848</v>
      </c>
      <c r="D22" s="1">
        <v>111270326.851933</v>
      </c>
      <c r="E22" s="1">
        <v>21</v>
      </c>
      <c r="F22" s="1">
        <v>4</v>
      </c>
      <c r="G22" s="1">
        <f>C22-D22</f>
        <v>2149514.3329149932</v>
      </c>
      <c r="H22" s="1">
        <f>(G22/C22)*100</f>
        <v>1.8951836913717628</v>
      </c>
    </row>
    <row r="23" spans="1:8" ht="16.5" x14ac:dyDescent="0.25">
      <c r="A23" s="1">
        <v>2</v>
      </c>
      <c r="B23" s="1">
        <v>90</v>
      </c>
      <c r="C23" s="1">
        <v>113514671.915088</v>
      </c>
      <c r="D23" s="1">
        <v>108068341.535944</v>
      </c>
      <c r="E23" s="1">
        <v>48</v>
      </c>
      <c r="F23" s="1">
        <v>5</v>
      </c>
      <c r="G23" s="1">
        <f>C23-D23</f>
        <v>5446330.379143998</v>
      </c>
      <c r="H23" s="1">
        <f>(G23/C23)*100</f>
        <v>4.7979087524632922</v>
      </c>
    </row>
    <row r="24" spans="1:8" ht="16.5" x14ac:dyDescent="0.25">
      <c r="A24" s="1">
        <v>3</v>
      </c>
      <c r="B24" s="1">
        <v>90</v>
      </c>
      <c r="C24" s="1">
        <v>112018494.727993</v>
      </c>
      <c r="D24" s="1">
        <v>108995113.137132</v>
      </c>
      <c r="E24" s="1">
        <v>66</v>
      </c>
      <c r="F24" s="1">
        <v>4</v>
      </c>
      <c r="G24" s="1">
        <f>C24-D24</f>
        <v>3023381.5908609927</v>
      </c>
      <c r="H24" s="1">
        <f>(G24/C24)*100</f>
        <v>2.6990021587082271</v>
      </c>
    </row>
    <row r="26" spans="1:8" ht="16.5" x14ac:dyDescent="0.25">
      <c r="A26" s="6" t="s">
        <v>14</v>
      </c>
      <c r="B26" s="7"/>
      <c r="C26" s="7"/>
      <c r="D26" s="7"/>
      <c r="E26" s="7"/>
      <c r="F26" s="7"/>
      <c r="G26" s="7"/>
      <c r="H26" s="7"/>
    </row>
    <row r="27" spans="1:8" ht="16.5" x14ac:dyDescent="0.25">
      <c r="A27" s="1" t="s">
        <v>1</v>
      </c>
      <c r="B27" s="1" t="s">
        <v>2</v>
      </c>
      <c r="C27" s="1" t="s">
        <v>3</v>
      </c>
      <c r="D27" s="1" t="s">
        <v>4</v>
      </c>
      <c r="E27" s="1" t="s">
        <v>7</v>
      </c>
      <c r="F27" s="1" t="s">
        <v>8</v>
      </c>
      <c r="G27" s="1" t="s">
        <v>5</v>
      </c>
      <c r="H27" s="1" t="s">
        <v>6</v>
      </c>
    </row>
    <row r="28" spans="1:8" ht="16.5" x14ac:dyDescent="0.25">
      <c r="A28" s="1">
        <v>1</v>
      </c>
      <c r="B28" s="1">
        <v>89</v>
      </c>
      <c r="C28" s="1">
        <v>112955808.98023801</v>
      </c>
      <c r="D28" s="1">
        <v>105809952.32200199</v>
      </c>
      <c r="E28" s="1">
        <v>19</v>
      </c>
      <c r="F28" s="1">
        <v>2</v>
      </c>
      <c r="G28" s="1">
        <f>C28-D28</f>
        <v>7145856.6582360119</v>
      </c>
      <c r="H28" s="1">
        <f>(G28/C28)*100</f>
        <v>6.3262409633896777</v>
      </c>
    </row>
    <row r="29" spans="1:8" ht="16.5" x14ac:dyDescent="0.25">
      <c r="A29" s="1">
        <v>2</v>
      </c>
      <c r="B29" s="1">
        <v>88</v>
      </c>
      <c r="C29" s="1">
        <v>111486970.536033</v>
      </c>
      <c r="D29" s="1">
        <v>107751991.896099</v>
      </c>
      <c r="E29" s="1">
        <v>28</v>
      </c>
      <c r="F29" s="1">
        <v>4</v>
      </c>
      <c r="G29" s="1">
        <f>C29-D29</f>
        <v>3734978.6399340034</v>
      </c>
      <c r="H29" s="1">
        <f>(G29/C29)*100</f>
        <v>3.3501481132513549</v>
      </c>
    </row>
    <row r="30" spans="1:8" ht="16.5" x14ac:dyDescent="0.25">
      <c r="A30" s="1">
        <v>3</v>
      </c>
      <c r="B30" s="1">
        <v>88</v>
      </c>
      <c r="C30" s="1">
        <v>110455795.850448</v>
      </c>
      <c r="D30" s="1">
        <v>105955834.680692</v>
      </c>
      <c r="E30" s="1">
        <v>257</v>
      </c>
      <c r="F30" s="1">
        <v>5</v>
      </c>
      <c r="G30" s="1">
        <f>C30-D30</f>
        <v>4499961.1697559953</v>
      </c>
      <c r="H30" s="1">
        <f>(G30/C30)*100</f>
        <v>4.0739927996614442</v>
      </c>
    </row>
    <row r="32" spans="1:8" ht="16.5" x14ac:dyDescent="0.25">
      <c r="A32" s="6" t="s">
        <v>13</v>
      </c>
      <c r="B32" s="7"/>
      <c r="C32" s="7"/>
      <c r="D32" s="7"/>
      <c r="E32" s="7"/>
      <c r="F32" s="7"/>
      <c r="G32" s="7"/>
      <c r="H32" s="7"/>
    </row>
    <row r="33" spans="1:8" ht="16.5" x14ac:dyDescent="0.25">
      <c r="A33" s="1" t="s">
        <v>1</v>
      </c>
      <c r="B33" s="1" t="s">
        <v>2</v>
      </c>
      <c r="C33" s="1" t="s">
        <v>3</v>
      </c>
      <c r="D33" s="1" t="s">
        <v>4</v>
      </c>
      <c r="E33" s="1" t="s">
        <v>7</v>
      </c>
      <c r="F33" s="1" t="s">
        <v>8</v>
      </c>
      <c r="G33" s="1" t="s">
        <v>5</v>
      </c>
      <c r="H33" s="1" t="s">
        <v>6</v>
      </c>
    </row>
    <row r="34" spans="1:8" ht="16.5" x14ac:dyDescent="0.25">
      <c r="A34" s="1">
        <v>1</v>
      </c>
      <c r="B34" s="1">
        <v>202</v>
      </c>
      <c r="C34" s="1">
        <v>111720667.161088</v>
      </c>
      <c r="D34" s="1">
        <v>109077632.150327</v>
      </c>
      <c r="E34" s="1">
        <v>45</v>
      </c>
      <c r="F34" s="1">
        <v>2</v>
      </c>
      <c r="G34" s="1">
        <f>C34-D34</f>
        <v>2643035.0107610077</v>
      </c>
      <c r="H34" s="1">
        <f>(G34/C34)*100</f>
        <v>2.3657529783187412</v>
      </c>
    </row>
    <row r="35" spans="1:8" ht="16.5" x14ac:dyDescent="0.25">
      <c r="A35" s="1">
        <v>2</v>
      </c>
      <c r="B35" s="1">
        <v>201</v>
      </c>
      <c r="C35" s="1">
        <v>110762922.974751</v>
      </c>
      <c r="D35" s="1">
        <v>108656275.78094099</v>
      </c>
      <c r="E35" s="1">
        <v>71</v>
      </c>
      <c r="F35" s="1">
        <v>4</v>
      </c>
      <c r="G35" s="1">
        <f>C35-D35</f>
        <v>2106647.193810001</v>
      </c>
      <c r="H35" s="1">
        <f>(G35/C35)*100</f>
        <v>1.901942579007438</v>
      </c>
    </row>
    <row r="36" spans="1:8" ht="16.5" x14ac:dyDescent="0.25">
      <c r="A36" s="1">
        <v>3</v>
      </c>
      <c r="B36" s="1">
        <v>202</v>
      </c>
      <c r="C36" s="1">
        <v>109259393.863224</v>
      </c>
      <c r="D36" s="1">
        <v>109259393.863224</v>
      </c>
      <c r="E36" s="1">
        <v>-1</v>
      </c>
      <c r="F36" s="1">
        <v>1</v>
      </c>
      <c r="G36" s="1">
        <f>C36-D36</f>
        <v>0</v>
      </c>
      <c r="H36" s="1">
        <f>(G36/C36)*100</f>
        <v>0</v>
      </c>
    </row>
  </sheetData>
  <mergeCells count="7">
    <mergeCell ref="A32:H32"/>
    <mergeCell ref="A1:H1"/>
    <mergeCell ref="A2:H2"/>
    <mergeCell ref="A8:H8"/>
    <mergeCell ref="A14:H14"/>
    <mergeCell ref="A20:H20"/>
    <mergeCell ref="A26:H2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F293D-37EA-486D-A58C-5E1D3CED6230}">
  <dimension ref="A1:N36"/>
  <sheetViews>
    <sheetView workbookViewId="0">
      <selection activeCell="K15" sqref="K15"/>
    </sheetView>
  </sheetViews>
  <sheetFormatPr defaultRowHeight="15" x14ac:dyDescent="0.25"/>
  <cols>
    <col min="1" max="1" width="9.7109375" bestFit="1" customWidth="1"/>
    <col min="2" max="2" width="21" bestFit="1" customWidth="1"/>
    <col min="3" max="4" width="15.5703125" bestFit="1" customWidth="1"/>
    <col min="5" max="5" width="15.140625" bestFit="1" customWidth="1"/>
    <col min="6" max="6" width="9" bestFit="1" customWidth="1"/>
    <col min="7" max="7" width="21" bestFit="1" customWidth="1"/>
    <col min="8" max="8" width="19.42578125" bestFit="1" customWidth="1"/>
    <col min="10" max="10" width="12.140625" bestFit="1" customWidth="1"/>
    <col min="11" max="11" width="19.85546875" bestFit="1" customWidth="1"/>
    <col min="12" max="12" width="16.7109375" bestFit="1" customWidth="1"/>
    <col min="13" max="13" width="17.7109375" bestFit="1" customWidth="1"/>
    <col min="14" max="14" width="24.140625" bestFit="1" customWidth="1"/>
  </cols>
  <sheetData>
    <row r="1" spans="1:14" ht="16.5" x14ac:dyDescent="0.25">
      <c r="A1" s="4" t="s">
        <v>22</v>
      </c>
      <c r="B1" s="5"/>
      <c r="C1" s="5"/>
      <c r="D1" s="5"/>
      <c r="E1" s="5"/>
      <c r="F1" s="5"/>
      <c r="G1" s="5"/>
      <c r="H1" s="5"/>
    </row>
    <row r="2" spans="1:14" ht="16.5" x14ac:dyDescent="0.25">
      <c r="A2" s="6" t="s">
        <v>9</v>
      </c>
      <c r="B2" s="7"/>
      <c r="C2" s="7"/>
      <c r="D2" s="7"/>
      <c r="E2" s="7"/>
      <c r="F2" s="7"/>
      <c r="G2" s="7"/>
      <c r="H2" s="7"/>
    </row>
    <row r="3" spans="1:14" ht="16.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7</v>
      </c>
      <c r="F3" s="1" t="s">
        <v>8</v>
      </c>
      <c r="G3" s="1" t="s">
        <v>5</v>
      </c>
      <c r="H3" s="1" t="s">
        <v>6</v>
      </c>
      <c r="J3" s="1" t="s">
        <v>20</v>
      </c>
      <c r="K3" s="1" t="s">
        <v>16</v>
      </c>
      <c r="L3" s="1" t="s">
        <v>17</v>
      </c>
      <c r="M3" s="1" t="s">
        <v>19</v>
      </c>
      <c r="N3" s="1" t="s">
        <v>18</v>
      </c>
    </row>
    <row r="4" spans="1:14" ht="16.5" x14ac:dyDescent="0.25">
      <c r="A4" s="1">
        <v>1</v>
      </c>
      <c r="B4" s="1">
        <v>263</v>
      </c>
      <c r="C4" s="1">
        <v>113618378.19279701</v>
      </c>
      <c r="D4" s="1">
        <v>110603168.040489</v>
      </c>
      <c r="E4" s="1">
        <v>184</v>
      </c>
      <c r="F4" s="1">
        <v>7</v>
      </c>
      <c r="G4" s="1">
        <f>C4-D4</f>
        <v>3015210.1523080021</v>
      </c>
      <c r="H4" s="1">
        <f>(G4/C4)*100</f>
        <v>2.6538049567927695</v>
      </c>
      <c r="J4" s="1">
        <v>1</v>
      </c>
      <c r="K4" s="2">
        <f>SUM(B4:B6)/3</f>
        <v>87.666666666666671</v>
      </c>
      <c r="L4">
        <f>SUM(C4:C6)/3</f>
        <v>37872792.730932333</v>
      </c>
      <c r="M4">
        <f>SUM(D4:D6)/3</f>
        <v>36867722.680163004</v>
      </c>
      <c r="N4" s="2">
        <f>((L4-M4)/L4)*100</f>
        <v>2.6538049567927566</v>
      </c>
    </row>
    <row r="5" spans="1:14" ht="16.5" x14ac:dyDescent="0.25">
      <c r="A5" s="1">
        <v>2</v>
      </c>
      <c r="B5" s="1"/>
      <c r="C5" s="1"/>
      <c r="D5" s="1"/>
      <c r="E5" s="1"/>
      <c r="F5" s="1"/>
      <c r="G5" s="1">
        <f t="shared" ref="G5:G6" si="0">C5-D5</f>
        <v>0</v>
      </c>
      <c r="H5" s="1" t="e">
        <f t="shared" ref="H5:H6" si="1">(G5/C5)*100</f>
        <v>#DIV/0!</v>
      </c>
      <c r="J5" s="1">
        <v>2</v>
      </c>
      <c r="K5" s="2">
        <f>SUM(B10:B12)/3</f>
        <v>35</v>
      </c>
      <c r="L5">
        <f>SUM(C10:C12)/3</f>
        <v>38699370.859969333</v>
      </c>
      <c r="M5">
        <f>SUM(D10:D12)/3</f>
        <v>35795767.952330001</v>
      </c>
      <c r="N5" s="2">
        <f t="shared" ref="N5:N9" si="2">((L5-M5)/L5)*100</f>
        <v>7.5029718652166038</v>
      </c>
    </row>
    <row r="6" spans="1:14" ht="16.5" x14ac:dyDescent="0.25">
      <c r="A6" s="1">
        <v>3</v>
      </c>
      <c r="B6" s="1"/>
      <c r="C6" s="1"/>
      <c r="D6" s="1"/>
      <c r="E6" s="1"/>
      <c r="F6" s="1"/>
      <c r="G6" s="1">
        <f t="shared" si="0"/>
        <v>0</v>
      </c>
      <c r="H6" s="1" t="e">
        <f t="shared" si="1"/>
        <v>#DIV/0!</v>
      </c>
      <c r="J6" s="1">
        <v>3</v>
      </c>
      <c r="K6" s="2">
        <f>SUM(B16:B18)/3</f>
        <v>92.333333333333329</v>
      </c>
      <c r="L6">
        <f>SUM(C16:C18)/3</f>
        <v>39422433.410153337</v>
      </c>
      <c r="M6">
        <f>SUM(D16:D18)/3</f>
        <v>36355009.115669005</v>
      </c>
      <c r="N6" s="2">
        <f t="shared" si="2"/>
        <v>7.7809105860378214</v>
      </c>
    </row>
    <row r="7" spans="1:14" ht="16.5" x14ac:dyDescent="0.25">
      <c r="A7" s="1"/>
      <c r="B7" s="1"/>
      <c r="C7" s="1"/>
      <c r="D7" s="1"/>
      <c r="E7" s="1"/>
      <c r="F7" s="1"/>
      <c r="J7" s="1">
        <v>4</v>
      </c>
      <c r="K7" s="2">
        <f>SUM(B22:B24)/3</f>
        <v>38</v>
      </c>
      <c r="L7">
        <f>SUM(C22:C24)/3</f>
        <v>38088302.925656669</v>
      </c>
      <c r="M7">
        <f>SUM(D22:D24)/3</f>
        <v>37271919.281859331</v>
      </c>
      <c r="N7" s="2">
        <f t="shared" si="2"/>
        <v>2.1433972665855205</v>
      </c>
    </row>
    <row r="8" spans="1:14" ht="16.5" x14ac:dyDescent="0.25">
      <c r="A8" s="6" t="s">
        <v>10</v>
      </c>
      <c r="B8" s="7"/>
      <c r="C8" s="7"/>
      <c r="D8" s="7"/>
      <c r="E8" s="7"/>
      <c r="F8" s="7"/>
      <c r="G8" s="7"/>
      <c r="H8" s="7"/>
      <c r="J8" s="1">
        <v>5</v>
      </c>
      <c r="K8" s="2">
        <f>SUM(B28:B30)/3</f>
        <v>36.333333333333336</v>
      </c>
      <c r="L8">
        <f>SUM(C28:C30)/3</f>
        <v>37902890.355039664</v>
      </c>
      <c r="M8">
        <f>SUM(D28:D30)/3</f>
        <v>36485305.975373</v>
      </c>
      <c r="N8" s="2">
        <f t="shared" si="2"/>
        <v>3.7400429528936385</v>
      </c>
    </row>
    <row r="9" spans="1:14" ht="16.5" x14ac:dyDescent="0.25">
      <c r="A9" s="1" t="s">
        <v>1</v>
      </c>
      <c r="B9" s="1" t="s">
        <v>2</v>
      </c>
      <c r="C9" s="1" t="s">
        <v>3</v>
      </c>
      <c r="D9" s="1" t="s">
        <v>4</v>
      </c>
      <c r="E9" s="1" t="s">
        <v>7</v>
      </c>
      <c r="F9" s="1" t="s">
        <v>8</v>
      </c>
      <c r="G9" s="1" t="s">
        <v>5</v>
      </c>
      <c r="H9" s="1" t="s">
        <v>6</v>
      </c>
      <c r="J9" s="1">
        <v>6</v>
      </c>
      <c r="K9" s="2">
        <f>SUM(B34:B36)/3</f>
        <v>87.666666666666671</v>
      </c>
      <c r="L9">
        <f>SUM(C34:C36)/3</f>
        <v>37453793.579622664</v>
      </c>
      <c r="M9">
        <f>SUM(D34:D36)/3</f>
        <v>37453793.579622664</v>
      </c>
      <c r="N9" s="2">
        <f t="shared" si="2"/>
        <v>0</v>
      </c>
    </row>
    <row r="10" spans="1:14" ht="16.5" x14ac:dyDescent="0.25">
      <c r="A10" s="1">
        <v>1</v>
      </c>
      <c r="B10" s="1">
        <v>105</v>
      </c>
      <c r="C10" s="1">
        <v>116098112.579908</v>
      </c>
      <c r="D10" s="1">
        <v>107387303.85698999</v>
      </c>
      <c r="E10" s="1">
        <v>141</v>
      </c>
      <c r="F10" s="1">
        <v>5</v>
      </c>
      <c r="G10" s="1">
        <f t="shared" ref="G10:G12" si="3">C10-D10</f>
        <v>8710808.7229180038</v>
      </c>
      <c r="H10" s="1">
        <f t="shared" ref="H10:H12" si="4">(G10/C10)*100</f>
        <v>7.5029718652166109</v>
      </c>
    </row>
    <row r="11" spans="1:14" ht="16.5" x14ac:dyDescent="0.25">
      <c r="A11" s="1">
        <v>2</v>
      </c>
      <c r="B11" s="1"/>
      <c r="C11" s="1"/>
      <c r="D11" s="1"/>
      <c r="E11" s="1"/>
      <c r="F11" s="1"/>
      <c r="G11" s="1">
        <f t="shared" si="3"/>
        <v>0</v>
      </c>
      <c r="H11" s="1" t="e">
        <f t="shared" si="4"/>
        <v>#DIV/0!</v>
      </c>
    </row>
    <row r="12" spans="1:14" ht="16.5" x14ac:dyDescent="0.25">
      <c r="A12" s="1">
        <v>3</v>
      </c>
      <c r="B12" s="1"/>
      <c r="C12" s="1"/>
      <c r="D12" s="1"/>
      <c r="E12" s="1"/>
      <c r="F12" s="1"/>
      <c r="G12" s="1">
        <f t="shared" si="3"/>
        <v>0</v>
      </c>
      <c r="H12" s="1" t="e">
        <f t="shared" si="4"/>
        <v>#DIV/0!</v>
      </c>
      <c r="K12" t="s">
        <v>21</v>
      </c>
      <c r="L12">
        <f>MIN(L4:L9)</f>
        <v>37453793.579622664</v>
      </c>
      <c r="M12">
        <f>MIN(M4:M9)</f>
        <v>35795767.952330001</v>
      </c>
    </row>
    <row r="13" spans="1:14" ht="16.5" x14ac:dyDescent="0.25">
      <c r="A13" s="1"/>
      <c r="B13" s="1"/>
      <c r="C13" s="1"/>
      <c r="D13" s="1"/>
      <c r="E13" s="1"/>
      <c r="F13" s="1"/>
      <c r="G13" s="1"/>
      <c r="H13" s="1"/>
    </row>
    <row r="14" spans="1:14" ht="16.5" x14ac:dyDescent="0.25">
      <c r="A14" s="6" t="s">
        <v>11</v>
      </c>
      <c r="B14" s="7"/>
      <c r="C14" s="7"/>
      <c r="D14" s="7"/>
      <c r="E14" s="7"/>
      <c r="F14" s="7"/>
      <c r="G14" s="7"/>
      <c r="H14" s="7"/>
    </row>
    <row r="15" spans="1:14" ht="16.5" x14ac:dyDescent="0.25">
      <c r="A15" s="1" t="s">
        <v>1</v>
      </c>
      <c r="B15" s="1" t="s">
        <v>2</v>
      </c>
      <c r="C15" s="1" t="s">
        <v>3</v>
      </c>
      <c r="D15" s="1" t="s">
        <v>4</v>
      </c>
      <c r="E15" s="1" t="s">
        <v>7</v>
      </c>
      <c r="F15" s="1" t="s">
        <v>8</v>
      </c>
      <c r="G15" s="1" t="s">
        <v>5</v>
      </c>
      <c r="H15" s="1" t="s">
        <v>6</v>
      </c>
    </row>
    <row r="16" spans="1:14" ht="16.5" x14ac:dyDescent="0.25">
      <c r="A16" s="1">
        <v>1</v>
      </c>
      <c r="B16">
        <v>277</v>
      </c>
      <c r="C16" s="1">
        <v>118267300.23046</v>
      </c>
      <c r="D16" s="1">
        <v>109065027.34700701</v>
      </c>
      <c r="E16" s="1">
        <v>129</v>
      </c>
      <c r="F16" s="1">
        <v>7</v>
      </c>
      <c r="G16" s="1">
        <f t="shared" ref="G16:G18" si="5">C16-D16</f>
        <v>9202272.8834529966</v>
      </c>
      <c r="H16" s="1">
        <f t="shared" ref="H16:H18" si="6">(G16/C16)*100</f>
        <v>7.7809105860378232</v>
      </c>
    </row>
    <row r="17" spans="1:8" ht="16.5" x14ac:dyDescent="0.25">
      <c r="A17" s="1">
        <v>2</v>
      </c>
      <c r="B17" s="1"/>
      <c r="C17" s="1"/>
      <c r="D17" s="1"/>
      <c r="E17" s="1"/>
      <c r="F17" s="1"/>
      <c r="G17" s="1">
        <f t="shared" si="5"/>
        <v>0</v>
      </c>
      <c r="H17" s="1" t="e">
        <f t="shared" si="6"/>
        <v>#DIV/0!</v>
      </c>
    </row>
    <row r="18" spans="1:8" ht="16.5" x14ac:dyDescent="0.25">
      <c r="A18" s="1">
        <v>3</v>
      </c>
      <c r="B18" s="1"/>
      <c r="C18" s="1"/>
      <c r="D18" s="1"/>
      <c r="E18" s="1"/>
      <c r="F18" s="1"/>
      <c r="G18" s="1">
        <f t="shared" si="5"/>
        <v>0</v>
      </c>
      <c r="H18" s="1" t="e">
        <f t="shared" si="6"/>
        <v>#DIV/0!</v>
      </c>
    </row>
    <row r="19" spans="1:8" ht="16.5" x14ac:dyDescent="0.25">
      <c r="A19" s="1"/>
    </row>
    <row r="20" spans="1:8" ht="16.5" x14ac:dyDescent="0.25">
      <c r="A20" s="6" t="s">
        <v>12</v>
      </c>
      <c r="B20" s="7"/>
      <c r="C20" s="7"/>
      <c r="D20" s="7"/>
      <c r="E20" s="7"/>
      <c r="F20" s="7"/>
      <c r="G20" s="7"/>
      <c r="H20" s="7"/>
    </row>
    <row r="21" spans="1:8" ht="16.5" x14ac:dyDescent="0.25">
      <c r="A21" s="1" t="s">
        <v>1</v>
      </c>
      <c r="B21" s="1" t="s">
        <v>2</v>
      </c>
      <c r="C21" s="1" t="s">
        <v>3</v>
      </c>
      <c r="D21" s="1" t="s">
        <v>4</v>
      </c>
      <c r="E21" s="1" t="s">
        <v>7</v>
      </c>
      <c r="F21" s="1" t="s">
        <v>8</v>
      </c>
      <c r="G21" s="1" t="s">
        <v>5</v>
      </c>
      <c r="H21" s="1" t="s">
        <v>6</v>
      </c>
    </row>
    <row r="22" spans="1:8" ht="16.5" x14ac:dyDescent="0.25">
      <c r="A22" s="1">
        <v>1</v>
      </c>
      <c r="B22" s="1">
        <v>114</v>
      </c>
      <c r="C22" s="1">
        <v>114264908.77697</v>
      </c>
      <c r="D22" s="1">
        <v>111815757.845578</v>
      </c>
      <c r="E22" s="1">
        <v>1</v>
      </c>
      <c r="F22" s="1">
        <v>2</v>
      </c>
      <c r="G22" s="1">
        <f>C22-D22</f>
        <v>2449150.9313919991</v>
      </c>
      <c r="H22" s="1">
        <f>(G22/C22)*100</f>
        <v>2.1433972665855077</v>
      </c>
    </row>
    <row r="23" spans="1:8" ht="16.5" x14ac:dyDescent="0.25">
      <c r="A23" s="1">
        <v>2</v>
      </c>
      <c r="B23" s="1"/>
      <c r="C23" s="1"/>
      <c r="D23" s="1"/>
      <c r="E23" s="1"/>
      <c r="F23" s="1"/>
      <c r="G23" s="1">
        <f t="shared" ref="G23:G24" si="7">C23-D23</f>
        <v>0</v>
      </c>
      <c r="H23" s="1" t="e">
        <f t="shared" ref="H23:H24" si="8">(G23/C23)*100</f>
        <v>#DIV/0!</v>
      </c>
    </row>
    <row r="24" spans="1:8" ht="16.5" x14ac:dyDescent="0.25">
      <c r="A24" s="1">
        <v>3</v>
      </c>
      <c r="B24" s="1"/>
      <c r="C24" s="1"/>
      <c r="D24" s="1"/>
      <c r="E24" s="1"/>
      <c r="F24" s="1"/>
      <c r="G24" s="1">
        <f t="shared" si="7"/>
        <v>0</v>
      </c>
      <c r="H24" s="1" t="e">
        <f t="shared" si="8"/>
        <v>#DIV/0!</v>
      </c>
    </row>
    <row r="26" spans="1:8" ht="16.5" x14ac:dyDescent="0.25">
      <c r="A26" s="6" t="s">
        <v>14</v>
      </c>
      <c r="B26" s="7"/>
      <c r="C26" s="7"/>
      <c r="D26" s="7"/>
      <c r="E26" s="7"/>
      <c r="F26" s="7"/>
      <c r="G26" s="7"/>
      <c r="H26" s="7"/>
    </row>
    <row r="27" spans="1:8" ht="16.5" x14ac:dyDescent="0.25">
      <c r="A27" s="1" t="s">
        <v>1</v>
      </c>
      <c r="B27" s="1" t="s">
        <v>2</v>
      </c>
      <c r="C27" s="1" t="s">
        <v>3</v>
      </c>
      <c r="D27" s="1" t="s">
        <v>4</v>
      </c>
      <c r="E27" s="1" t="s">
        <v>7</v>
      </c>
      <c r="F27" s="1" t="s">
        <v>8</v>
      </c>
      <c r="G27" s="1" t="s">
        <v>5</v>
      </c>
      <c r="H27" s="1" t="s">
        <v>6</v>
      </c>
    </row>
    <row r="28" spans="1:8" ht="16.5" x14ac:dyDescent="0.25">
      <c r="A28" s="1">
        <v>1</v>
      </c>
      <c r="B28" s="1">
        <v>109</v>
      </c>
      <c r="C28" s="1">
        <v>113708671.065119</v>
      </c>
      <c r="D28" s="1">
        <v>109455917.926119</v>
      </c>
      <c r="E28" s="1">
        <v>289</v>
      </c>
      <c r="F28" s="1">
        <v>4</v>
      </c>
      <c r="G28" s="1">
        <f t="shared" ref="G28:G30" si="9">C28-D28</f>
        <v>4252753.1389999986</v>
      </c>
      <c r="H28" s="1">
        <f t="shared" ref="H28:H30" si="10">(G28/C28)*100</f>
        <v>3.7400429528936447</v>
      </c>
    </row>
    <row r="29" spans="1:8" ht="16.5" x14ac:dyDescent="0.25">
      <c r="A29" s="1">
        <v>2</v>
      </c>
      <c r="B29" s="1"/>
      <c r="C29" s="1"/>
      <c r="D29" s="1"/>
      <c r="E29" s="1"/>
      <c r="F29" s="1"/>
      <c r="G29" s="1">
        <f t="shared" si="9"/>
        <v>0</v>
      </c>
      <c r="H29" s="1" t="e">
        <f t="shared" si="10"/>
        <v>#DIV/0!</v>
      </c>
    </row>
    <row r="30" spans="1:8" ht="16.5" x14ac:dyDescent="0.25">
      <c r="A30" s="1">
        <v>3</v>
      </c>
      <c r="B30" s="1"/>
      <c r="C30" s="1"/>
      <c r="D30" s="1"/>
      <c r="E30" s="1"/>
      <c r="F30" s="1"/>
      <c r="G30" s="1">
        <f t="shared" si="9"/>
        <v>0</v>
      </c>
      <c r="H30" s="1" t="e">
        <f t="shared" si="10"/>
        <v>#DIV/0!</v>
      </c>
    </row>
    <row r="32" spans="1:8" ht="16.5" x14ac:dyDescent="0.25">
      <c r="A32" s="6" t="s">
        <v>13</v>
      </c>
      <c r="B32" s="7"/>
      <c r="C32" s="7"/>
      <c r="D32" s="7"/>
      <c r="E32" s="7"/>
      <c r="F32" s="7"/>
      <c r="G32" s="7"/>
      <c r="H32" s="7"/>
    </row>
    <row r="33" spans="1:8" ht="16.5" x14ac:dyDescent="0.25">
      <c r="A33" s="1" t="s">
        <v>1</v>
      </c>
      <c r="B33" s="1" t="s">
        <v>2</v>
      </c>
      <c r="C33" s="1" t="s">
        <v>3</v>
      </c>
      <c r="D33" s="1" t="s">
        <v>4</v>
      </c>
      <c r="E33" s="1" t="s">
        <v>7</v>
      </c>
      <c r="F33" s="1" t="s">
        <v>8</v>
      </c>
      <c r="G33" s="1" t="s">
        <v>5</v>
      </c>
      <c r="H33" s="1" t="s">
        <v>6</v>
      </c>
    </row>
    <row r="34" spans="1:8" ht="16.5" x14ac:dyDescent="0.25">
      <c r="A34" s="1">
        <v>1</v>
      </c>
      <c r="B34" s="1">
        <v>263</v>
      </c>
      <c r="C34" s="1">
        <v>112361380.738868</v>
      </c>
      <c r="D34" s="1">
        <v>112361380.738868</v>
      </c>
      <c r="E34" s="1">
        <v>-1</v>
      </c>
      <c r="F34" s="1">
        <v>1</v>
      </c>
      <c r="G34" s="1">
        <f t="shared" ref="G34:G36" si="11">C34-D34</f>
        <v>0</v>
      </c>
      <c r="H34" s="1">
        <f t="shared" ref="H34:H36" si="12">(G34/C34)*100</f>
        <v>0</v>
      </c>
    </row>
    <row r="35" spans="1:8" ht="16.5" x14ac:dyDescent="0.25">
      <c r="A35" s="1">
        <v>2</v>
      </c>
      <c r="B35" s="1"/>
      <c r="C35" s="1"/>
      <c r="D35" s="1"/>
      <c r="E35" s="1"/>
      <c r="F35" s="1"/>
      <c r="G35" s="1">
        <f t="shared" si="11"/>
        <v>0</v>
      </c>
      <c r="H35" s="1" t="e">
        <f t="shared" si="12"/>
        <v>#DIV/0!</v>
      </c>
    </row>
    <row r="36" spans="1:8" ht="16.5" x14ac:dyDescent="0.25">
      <c r="A36" s="1">
        <v>3</v>
      </c>
      <c r="B36" s="1"/>
      <c r="C36" s="1"/>
      <c r="D36" s="1"/>
      <c r="E36" s="1"/>
      <c r="F36" s="1"/>
      <c r="G36" s="1">
        <f t="shared" si="11"/>
        <v>0</v>
      </c>
      <c r="H36" s="1" t="e">
        <f t="shared" si="12"/>
        <v>#DIV/0!</v>
      </c>
    </row>
  </sheetData>
  <mergeCells count="7">
    <mergeCell ref="A32:H32"/>
    <mergeCell ref="A1:H1"/>
    <mergeCell ref="A2:H2"/>
    <mergeCell ref="A8:H8"/>
    <mergeCell ref="A14:H14"/>
    <mergeCell ref="A20:H20"/>
    <mergeCell ref="A26:H2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CD590-A37B-4D8E-B490-50B8E4155AE7}">
  <dimension ref="A1:Q880"/>
  <sheetViews>
    <sheetView tabSelected="1" topLeftCell="D1" workbookViewId="0">
      <selection activeCell="X11" sqref="X11"/>
    </sheetView>
  </sheetViews>
  <sheetFormatPr defaultRowHeight="15" x14ac:dyDescent="0.25"/>
  <cols>
    <col min="2" max="2" width="15.7109375" customWidth="1"/>
    <col min="3" max="3" width="14.7109375" bestFit="1" customWidth="1"/>
    <col min="7" max="7" width="13.28515625" bestFit="1" customWidth="1"/>
    <col min="8" max="8" width="14.42578125" bestFit="1" customWidth="1"/>
    <col min="10" max="10" width="20.140625" style="2" bestFit="1" customWidth="1"/>
    <col min="11" max="11" width="25.5703125" bestFit="1" customWidth="1"/>
    <col min="12" max="12" width="12" bestFit="1" customWidth="1"/>
    <col min="15" max="15" width="16.7109375" bestFit="1" customWidth="1"/>
    <col min="16" max="16" width="17.7109375" bestFit="1" customWidth="1"/>
  </cols>
  <sheetData>
    <row r="1" spans="1:17" x14ac:dyDescent="0.25">
      <c r="A1">
        <v>1.1000000000000001</v>
      </c>
      <c r="B1" t="s">
        <v>23</v>
      </c>
      <c r="C1" t="s">
        <v>24</v>
      </c>
      <c r="D1" t="s">
        <v>25</v>
      </c>
      <c r="G1" t="s">
        <v>0</v>
      </c>
      <c r="H1" t="s">
        <v>26</v>
      </c>
      <c r="I1" t="s">
        <v>27</v>
      </c>
      <c r="J1" s="2" t="s">
        <v>28</v>
      </c>
      <c r="K1" t="s">
        <v>29</v>
      </c>
      <c r="M1">
        <v>0.1</v>
      </c>
    </row>
    <row r="2" spans="1:17" ht="16.5" x14ac:dyDescent="0.25">
      <c r="A2" t="s">
        <v>3</v>
      </c>
      <c r="B2">
        <v>114240893.603671</v>
      </c>
      <c r="C2" t="s">
        <v>30</v>
      </c>
      <c r="D2">
        <v>236</v>
      </c>
      <c r="G2">
        <v>1</v>
      </c>
      <c r="H2">
        <f>SUM(B3,B7,B11,B15)/I2</f>
        <v>102942482.25321175</v>
      </c>
      <c r="I2">
        <v>4</v>
      </c>
      <c r="J2" s="2">
        <f>SUM(B4,B8,B12,B16)/I2</f>
        <v>5.754429399085403</v>
      </c>
      <c r="K2">
        <f>SUM(D2:D14)/I2</f>
        <v>249</v>
      </c>
      <c r="M2" s="1" t="s">
        <v>20</v>
      </c>
      <c r="N2" s="1" t="s">
        <v>16</v>
      </c>
      <c r="O2" s="1" t="s">
        <v>17</v>
      </c>
      <c r="P2" s="1" t="s">
        <v>19</v>
      </c>
      <c r="Q2" s="1" t="s">
        <v>18</v>
      </c>
    </row>
    <row r="3" spans="1:17" ht="16.5" x14ac:dyDescent="0.25">
      <c r="A3" t="s">
        <v>4</v>
      </c>
      <c r="B3">
        <v>103805621.742135</v>
      </c>
      <c r="G3">
        <v>2</v>
      </c>
      <c r="H3">
        <f>SUM(B19,B23,B27,B31)/I3</f>
        <v>103743357.29098599</v>
      </c>
      <c r="I3">
        <v>4</v>
      </c>
      <c r="J3" s="2">
        <f>SUM(B20,B24,B28,B32)/I3</f>
        <v>6.3443222002832602</v>
      </c>
      <c r="K3">
        <f>SUM(D18:D30)/I3</f>
        <v>103.25</v>
      </c>
      <c r="M3" s="1">
        <v>1</v>
      </c>
      <c r="N3" s="2">
        <v>198</v>
      </c>
      <c r="O3">
        <v>111047650.17897402</v>
      </c>
      <c r="P3">
        <v>104566358.93485333</v>
      </c>
      <c r="Q3" s="2">
        <v>5.8364956247834838</v>
      </c>
    </row>
    <row r="4" spans="1:17" ht="16.5" x14ac:dyDescent="0.25">
      <c r="A4" t="s">
        <v>31</v>
      </c>
      <c r="B4">
        <v>9.1344452344174503</v>
      </c>
      <c r="G4">
        <v>3</v>
      </c>
      <c r="H4">
        <f>SUM(B35,B39,B43,B47)/I4</f>
        <v>104955633.34509125</v>
      </c>
      <c r="I4">
        <v>4</v>
      </c>
      <c r="J4" s="2">
        <f>SUM(B36,B40,B44,B48)/I4</f>
        <v>5.5786193422996524</v>
      </c>
      <c r="K4">
        <f>SUM(D34:D46)/I4</f>
        <v>251</v>
      </c>
      <c r="M4" s="1">
        <v>2</v>
      </c>
      <c r="N4" s="2">
        <v>82</v>
      </c>
      <c r="O4">
        <v>111150191.579091</v>
      </c>
      <c r="P4">
        <v>105965383.12593466</v>
      </c>
      <c r="Q4" s="2">
        <v>4.6646869245087981</v>
      </c>
    </row>
    <row r="5" spans="1:17" ht="16.5" x14ac:dyDescent="0.25">
      <c r="A5">
        <v>1.2</v>
      </c>
      <c r="B5" t="s">
        <v>23</v>
      </c>
      <c r="C5" t="s">
        <v>24</v>
      </c>
      <c r="D5" t="s">
        <v>25</v>
      </c>
      <c r="G5">
        <v>4</v>
      </c>
      <c r="H5">
        <f>SUM(B51,B55,B59,B63)/I5</f>
        <v>103250181.45879292</v>
      </c>
      <c r="I5">
        <v>4</v>
      </c>
      <c r="J5" s="2">
        <f>SUM(B52,B56,B60, B64)/I5</f>
        <v>6.2430364434083288</v>
      </c>
      <c r="K5">
        <f>SUM(D50:D62)/I5</f>
        <v>112.75</v>
      </c>
      <c r="M5" s="1">
        <v>3</v>
      </c>
      <c r="N5" s="2">
        <v>210</v>
      </c>
      <c r="O5">
        <v>111585309.76297434</v>
      </c>
      <c r="P5">
        <v>104568392.31231767</v>
      </c>
      <c r="Q5" s="2">
        <v>6.2883881987349071</v>
      </c>
    </row>
    <row r="6" spans="1:17" ht="16.5" x14ac:dyDescent="0.25">
      <c r="A6" t="s">
        <v>3</v>
      </c>
      <c r="B6">
        <v>106590355.849592</v>
      </c>
      <c r="C6" t="s">
        <v>30</v>
      </c>
      <c r="D6">
        <v>256</v>
      </c>
      <c r="G6">
        <v>5</v>
      </c>
      <c r="H6">
        <f t="shared" ref="H6" si="0">SUM(B7,B11,B15,B19)/I6</f>
        <v>102068103.87935776</v>
      </c>
      <c r="I6">
        <v>4</v>
      </c>
      <c r="J6" s="2">
        <f>SUM(B68,B72,B76,B80)/I6</f>
        <v>5.4238877454524026</v>
      </c>
      <c r="K6">
        <f t="shared" ref="K6" si="1">SUM(D6:D18)/I6</f>
        <v>217</v>
      </c>
      <c r="M6" s="1">
        <v>4</v>
      </c>
      <c r="N6" s="2">
        <v>90.333333333333329</v>
      </c>
      <c r="O6">
        <v>112984335.942643</v>
      </c>
      <c r="P6">
        <v>109444593.84166966</v>
      </c>
      <c r="Q6" s="2">
        <v>3.13294942298046</v>
      </c>
    </row>
    <row r="7" spans="1:17" ht="16.5" x14ac:dyDescent="0.25">
      <c r="A7" t="s">
        <v>4</v>
      </c>
      <c r="B7">
        <v>102750709.60502499</v>
      </c>
      <c r="G7">
        <v>6</v>
      </c>
      <c r="H7">
        <f>SUM(B67,B71,B75,B79)/I7</f>
        <v>104787222.21657801</v>
      </c>
      <c r="I7">
        <v>4</v>
      </c>
      <c r="J7" s="2">
        <f>SUM(B84,B88,B92, B96)/I7</f>
        <v>2.0455322624231651</v>
      </c>
      <c r="K7">
        <f>SUM(D82:D95)/I7</f>
        <v>249.25</v>
      </c>
      <c r="M7" s="1">
        <v>5</v>
      </c>
      <c r="N7" s="2">
        <v>88.333333333333329</v>
      </c>
      <c r="O7">
        <v>111632858.45557301</v>
      </c>
      <c r="P7">
        <v>106505926.29959767</v>
      </c>
      <c r="Q7" s="2">
        <v>4.5926730058746355</v>
      </c>
    </row>
    <row r="8" spans="1:17" ht="16.5" x14ac:dyDescent="0.25">
      <c r="A8" t="s">
        <v>31</v>
      </c>
      <c r="B8">
        <v>3.60224545078428</v>
      </c>
      <c r="M8" s="1">
        <v>6</v>
      </c>
      <c r="N8" s="2">
        <v>201.66666666666666</v>
      </c>
      <c r="O8">
        <v>110580994.66635434</v>
      </c>
      <c r="P8">
        <v>108997767.26483066</v>
      </c>
      <c r="Q8" s="2">
        <v>1.4317355403617076</v>
      </c>
    </row>
    <row r="9" spans="1:17" x14ac:dyDescent="0.25">
      <c r="A9">
        <v>1.3</v>
      </c>
      <c r="B9" t="s">
        <v>23</v>
      </c>
      <c r="C9" t="s">
        <v>24</v>
      </c>
      <c r="D9" t="s">
        <v>25</v>
      </c>
    </row>
    <row r="10" spans="1:17" x14ac:dyDescent="0.25">
      <c r="A10" t="s">
        <v>3</v>
      </c>
      <c r="B10">
        <v>108829206.602943</v>
      </c>
      <c r="C10" t="s">
        <v>30</v>
      </c>
      <c r="D10">
        <v>255</v>
      </c>
    </row>
    <row r="11" spans="1:17" x14ac:dyDescent="0.25">
      <c r="A11" t="s">
        <v>4</v>
      </c>
      <c r="B11">
        <v>101859959.006451</v>
      </c>
    </row>
    <row r="12" spans="1:17" x14ac:dyDescent="0.25">
      <c r="A12" t="s">
        <v>31</v>
      </c>
      <c r="B12">
        <v>6.4038393865339804</v>
      </c>
    </row>
    <row r="13" spans="1:17" x14ac:dyDescent="0.25">
      <c r="A13">
        <v>1.4</v>
      </c>
      <c r="B13" t="s">
        <v>23</v>
      </c>
      <c r="C13" t="s">
        <v>24</v>
      </c>
      <c r="D13" t="s">
        <v>25</v>
      </c>
    </row>
    <row r="14" spans="1:17" x14ac:dyDescent="0.25">
      <c r="A14" t="s">
        <v>3</v>
      </c>
      <c r="B14">
        <v>107522487.11583699</v>
      </c>
      <c r="C14" t="s">
        <v>30</v>
      </c>
      <c r="D14">
        <v>249</v>
      </c>
    </row>
    <row r="15" spans="1:17" x14ac:dyDescent="0.25">
      <c r="A15" t="s">
        <v>4</v>
      </c>
      <c r="B15">
        <v>103353638.659236</v>
      </c>
    </row>
    <row r="16" spans="1:17" x14ac:dyDescent="0.25">
      <c r="A16" t="s">
        <v>31</v>
      </c>
      <c r="B16">
        <v>3.8771875246059002</v>
      </c>
    </row>
    <row r="17" spans="1:4" x14ac:dyDescent="0.25">
      <c r="A17">
        <v>2.1</v>
      </c>
      <c r="B17" t="s">
        <v>23</v>
      </c>
      <c r="C17" t="s">
        <v>24</v>
      </c>
      <c r="D17" t="s">
        <v>25</v>
      </c>
    </row>
    <row r="18" spans="1:4" x14ac:dyDescent="0.25">
      <c r="A18" t="s">
        <v>3</v>
      </c>
      <c r="B18">
        <v>107657479.357271</v>
      </c>
      <c r="C18" t="s">
        <v>30</v>
      </c>
      <c r="D18">
        <v>108</v>
      </c>
    </row>
    <row r="19" spans="1:4" x14ac:dyDescent="0.25">
      <c r="A19" t="s">
        <v>4</v>
      </c>
      <c r="B19">
        <v>100308108.246719</v>
      </c>
    </row>
    <row r="20" spans="1:4" x14ac:dyDescent="0.25">
      <c r="A20" t="s">
        <v>31</v>
      </c>
      <c r="B20">
        <v>6.8266238021070897</v>
      </c>
    </row>
    <row r="21" spans="1:4" x14ac:dyDescent="0.25">
      <c r="A21">
        <v>2.2000000000000002</v>
      </c>
      <c r="B21" t="s">
        <v>23</v>
      </c>
      <c r="C21" t="s">
        <v>24</v>
      </c>
      <c r="D21" t="s">
        <v>25</v>
      </c>
    </row>
    <row r="22" spans="1:4" x14ac:dyDescent="0.25">
      <c r="A22" t="s">
        <v>3</v>
      </c>
      <c r="B22">
        <v>108969803.589628</v>
      </c>
      <c r="C22" t="s">
        <v>30</v>
      </c>
      <c r="D22">
        <v>107</v>
      </c>
    </row>
    <row r="23" spans="1:4" x14ac:dyDescent="0.25">
      <c r="A23" t="s">
        <v>4</v>
      </c>
      <c r="B23">
        <v>104876955.57883599</v>
      </c>
    </row>
    <row r="24" spans="1:4" x14ac:dyDescent="0.25">
      <c r="A24" t="s">
        <v>31</v>
      </c>
      <c r="B24">
        <v>3.7559469467382902</v>
      </c>
    </row>
    <row r="25" spans="1:4" x14ac:dyDescent="0.25">
      <c r="A25">
        <v>2.2999999999999998</v>
      </c>
      <c r="B25" t="s">
        <v>23</v>
      </c>
      <c r="C25" t="s">
        <v>24</v>
      </c>
      <c r="D25" t="s">
        <v>25</v>
      </c>
    </row>
    <row r="26" spans="1:4" x14ac:dyDescent="0.25">
      <c r="A26" t="s">
        <v>3</v>
      </c>
      <c r="B26">
        <v>113605665.292703</v>
      </c>
      <c r="C26" t="s">
        <v>30</v>
      </c>
      <c r="D26">
        <v>99</v>
      </c>
    </row>
    <row r="27" spans="1:4" x14ac:dyDescent="0.25">
      <c r="A27" t="s">
        <v>4</v>
      </c>
      <c r="B27">
        <v>104253714.086918</v>
      </c>
    </row>
    <row r="28" spans="1:4" x14ac:dyDescent="0.25">
      <c r="A28" t="s">
        <v>31</v>
      </c>
      <c r="B28">
        <v>8.2319408822528892</v>
      </c>
    </row>
    <row r="29" spans="1:4" x14ac:dyDescent="0.25">
      <c r="A29">
        <v>2.4</v>
      </c>
      <c r="B29" t="s">
        <v>23</v>
      </c>
      <c r="C29" t="s">
        <v>24</v>
      </c>
      <c r="D29" t="s">
        <v>25</v>
      </c>
    </row>
    <row r="30" spans="1:4" x14ac:dyDescent="0.25">
      <c r="A30" t="s">
        <v>3</v>
      </c>
      <c r="B30">
        <v>112947118.990812</v>
      </c>
      <c r="C30" t="s">
        <v>30</v>
      </c>
      <c r="D30">
        <v>99</v>
      </c>
    </row>
    <row r="31" spans="1:4" x14ac:dyDescent="0.25">
      <c r="A31" t="s">
        <v>4</v>
      </c>
      <c r="B31">
        <v>105534651.251471</v>
      </c>
    </row>
    <row r="32" spans="1:4" x14ac:dyDescent="0.25">
      <c r="A32" t="s">
        <v>31</v>
      </c>
      <c r="B32">
        <v>6.5627771700347699</v>
      </c>
    </row>
    <row r="33" spans="1:4" x14ac:dyDescent="0.25">
      <c r="A33">
        <v>3.1</v>
      </c>
      <c r="B33" t="s">
        <v>23</v>
      </c>
      <c r="C33" t="s">
        <v>24</v>
      </c>
      <c r="D33" t="s">
        <v>25</v>
      </c>
    </row>
    <row r="34" spans="1:4" x14ac:dyDescent="0.25">
      <c r="A34" t="s">
        <v>3</v>
      </c>
      <c r="B34">
        <v>111591929.81095999</v>
      </c>
      <c r="C34" t="s">
        <v>30</v>
      </c>
      <c r="D34">
        <v>242</v>
      </c>
    </row>
    <row r="35" spans="1:4" x14ac:dyDescent="0.25">
      <c r="A35" t="s">
        <v>4</v>
      </c>
      <c r="B35">
        <v>104992597.49206001</v>
      </c>
    </row>
    <row r="36" spans="1:4" x14ac:dyDescent="0.25">
      <c r="A36" t="s">
        <v>31</v>
      </c>
      <c r="B36">
        <v>5.9138078623422503</v>
      </c>
    </row>
    <row r="37" spans="1:4" x14ac:dyDescent="0.25">
      <c r="A37">
        <v>3.2</v>
      </c>
      <c r="B37" t="s">
        <v>23</v>
      </c>
      <c r="C37" t="s">
        <v>24</v>
      </c>
      <c r="D37" t="s">
        <v>25</v>
      </c>
    </row>
    <row r="38" spans="1:4" x14ac:dyDescent="0.25">
      <c r="A38" t="s">
        <v>3</v>
      </c>
      <c r="B38">
        <v>112497740.706723</v>
      </c>
      <c r="C38" t="s">
        <v>30</v>
      </c>
      <c r="D38">
        <v>265</v>
      </c>
    </row>
    <row r="39" spans="1:4" x14ac:dyDescent="0.25">
      <c r="A39" t="s">
        <v>4</v>
      </c>
      <c r="B39">
        <v>105447506.89760099</v>
      </c>
    </row>
    <row r="40" spans="1:4" x14ac:dyDescent="0.25">
      <c r="A40" t="s">
        <v>31</v>
      </c>
      <c r="B40">
        <v>6.2670003547023496</v>
      </c>
    </row>
    <row r="41" spans="1:4" x14ac:dyDescent="0.25">
      <c r="A41">
        <v>3.3</v>
      </c>
      <c r="B41" t="s">
        <v>23</v>
      </c>
      <c r="C41" t="s">
        <v>24</v>
      </c>
      <c r="D41" t="s">
        <v>25</v>
      </c>
    </row>
    <row r="42" spans="1:4" x14ac:dyDescent="0.25">
      <c r="A42" t="s">
        <v>3</v>
      </c>
      <c r="B42">
        <v>110036138.411872</v>
      </c>
      <c r="C42" t="s">
        <v>30</v>
      </c>
      <c r="D42">
        <v>242</v>
      </c>
    </row>
    <row r="43" spans="1:4" x14ac:dyDescent="0.25">
      <c r="A43" t="s">
        <v>4</v>
      </c>
      <c r="B43">
        <v>102854297.615356</v>
      </c>
    </row>
    <row r="44" spans="1:4" x14ac:dyDescent="0.25">
      <c r="A44" t="s">
        <v>31</v>
      </c>
      <c r="B44">
        <v>6.5268019217775697</v>
      </c>
    </row>
    <row r="45" spans="1:4" x14ac:dyDescent="0.25">
      <c r="A45">
        <v>3.4</v>
      </c>
      <c r="B45" t="s">
        <v>23</v>
      </c>
      <c r="C45" t="s">
        <v>24</v>
      </c>
      <c r="D45" t="s">
        <v>25</v>
      </c>
    </row>
    <row r="46" spans="1:4" x14ac:dyDescent="0.25">
      <c r="A46" t="s">
        <v>3</v>
      </c>
      <c r="B46">
        <v>110514233.031462</v>
      </c>
      <c r="C46" t="s">
        <v>30</v>
      </c>
      <c r="D46">
        <v>255</v>
      </c>
    </row>
    <row r="47" spans="1:4" x14ac:dyDescent="0.25">
      <c r="A47" t="s">
        <v>4</v>
      </c>
      <c r="B47">
        <v>106528131.375348</v>
      </c>
    </row>
    <row r="48" spans="1:4" x14ac:dyDescent="0.25">
      <c r="A48" t="s">
        <v>31</v>
      </c>
      <c r="B48">
        <v>3.60686723037644</v>
      </c>
    </row>
    <row r="49" spans="1:4" x14ac:dyDescent="0.25">
      <c r="A49">
        <v>4.0999999999999996</v>
      </c>
      <c r="B49" t="s">
        <v>23</v>
      </c>
      <c r="C49" t="s">
        <v>24</v>
      </c>
      <c r="D49" t="s">
        <v>25</v>
      </c>
    </row>
    <row r="50" spans="1:4" x14ac:dyDescent="0.25">
      <c r="A50" t="s">
        <v>3</v>
      </c>
      <c r="B50">
        <v>112650846.278428</v>
      </c>
      <c r="C50" t="s">
        <v>30</v>
      </c>
      <c r="D50">
        <v>115</v>
      </c>
    </row>
    <row r="51" spans="1:4" x14ac:dyDescent="0.25">
      <c r="A51" t="s">
        <v>4</v>
      </c>
      <c r="B51">
        <v>104616687.54741301</v>
      </c>
    </row>
    <row r="52" spans="1:4" x14ac:dyDescent="0.25">
      <c r="A52" t="s">
        <v>31</v>
      </c>
      <c r="B52">
        <v>7.13191156252614</v>
      </c>
    </row>
    <row r="53" spans="1:4" x14ac:dyDescent="0.25">
      <c r="A53">
        <v>4.2</v>
      </c>
      <c r="B53" t="s">
        <v>23</v>
      </c>
      <c r="C53" t="s">
        <v>24</v>
      </c>
      <c r="D53" t="s">
        <v>25</v>
      </c>
    </row>
    <row r="54" spans="1:4" x14ac:dyDescent="0.25">
      <c r="A54" t="s">
        <v>3</v>
      </c>
      <c r="B54">
        <v>108266415.853486</v>
      </c>
      <c r="C54" t="s">
        <v>30</v>
      </c>
      <c r="D54">
        <v>118</v>
      </c>
    </row>
    <row r="55" spans="1:4" x14ac:dyDescent="0.25">
      <c r="A55" t="s">
        <v>4</v>
      </c>
      <c r="B55">
        <v>103973205.86890499</v>
      </c>
    </row>
    <row r="56" spans="1:4" x14ac:dyDescent="0.25">
      <c r="A56" t="s">
        <v>31</v>
      </c>
      <c r="B56">
        <v>3.9654124972520899</v>
      </c>
    </row>
    <row r="57" spans="1:4" x14ac:dyDescent="0.25">
      <c r="A57">
        <v>4.3</v>
      </c>
      <c r="B57" t="s">
        <v>23</v>
      </c>
      <c r="C57" t="s">
        <v>24</v>
      </c>
      <c r="D57" t="s">
        <v>25</v>
      </c>
    </row>
    <row r="58" spans="1:4" x14ac:dyDescent="0.25">
      <c r="A58" t="s">
        <v>3</v>
      </c>
      <c r="B58">
        <v>109529649.679821</v>
      </c>
      <c r="C58" t="s">
        <v>30</v>
      </c>
      <c r="D58">
        <v>112</v>
      </c>
    </row>
    <row r="59" spans="1:4" x14ac:dyDescent="0.25">
      <c r="A59" t="s">
        <v>4</v>
      </c>
      <c r="B59">
        <v>97783176.679446697</v>
      </c>
    </row>
    <row r="60" spans="1:4" x14ac:dyDescent="0.25">
      <c r="A60" t="s">
        <v>31</v>
      </c>
      <c r="B60">
        <v>10.724468702960101</v>
      </c>
    </row>
    <row r="61" spans="1:4" x14ac:dyDescent="0.25">
      <c r="A61">
        <v>4.4000000000000004</v>
      </c>
      <c r="B61" t="s">
        <v>23</v>
      </c>
      <c r="C61" t="s">
        <v>24</v>
      </c>
      <c r="D61" t="s">
        <v>25</v>
      </c>
    </row>
    <row r="62" spans="1:4" x14ac:dyDescent="0.25">
      <c r="A62" t="s">
        <v>3</v>
      </c>
      <c r="B62">
        <v>110096070.61489999</v>
      </c>
      <c r="C62" t="s">
        <v>30</v>
      </c>
      <c r="D62">
        <v>106</v>
      </c>
    </row>
    <row r="63" spans="1:4" x14ac:dyDescent="0.25">
      <c r="A63" t="s">
        <v>4</v>
      </c>
      <c r="B63">
        <v>106627655.739407</v>
      </c>
    </row>
    <row r="64" spans="1:4" x14ac:dyDescent="0.25">
      <c r="A64" t="s">
        <v>31</v>
      </c>
      <c r="B64">
        <v>3.15035301089498</v>
      </c>
    </row>
    <row r="65" spans="1:4" x14ac:dyDescent="0.25">
      <c r="A65">
        <v>5.0999999999999996</v>
      </c>
      <c r="B65" t="s">
        <v>23</v>
      </c>
      <c r="C65" t="s">
        <v>24</v>
      </c>
      <c r="D65" t="s">
        <v>25</v>
      </c>
    </row>
    <row r="66" spans="1:4" x14ac:dyDescent="0.25">
      <c r="A66" t="s">
        <v>3</v>
      </c>
      <c r="B66">
        <v>112051286.06106301</v>
      </c>
      <c r="C66" t="s">
        <v>30</v>
      </c>
      <c r="D66">
        <v>112</v>
      </c>
    </row>
    <row r="67" spans="1:4" x14ac:dyDescent="0.25">
      <c r="A67" t="s">
        <v>4</v>
      </c>
      <c r="B67">
        <v>104743481.23885199</v>
      </c>
    </row>
    <row r="68" spans="1:4" x14ac:dyDescent="0.25">
      <c r="A68" t="s">
        <v>31</v>
      </c>
      <c r="B68">
        <v>6.5218393104641299</v>
      </c>
    </row>
    <row r="69" spans="1:4" x14ac:dyDescent="0.25">
      <c r="A69">
        <v>5.2</v>
      </c>
      <c r="B69" t="s">
        <v>23</v>
      </c>
      <c r="C69" t="s">
        <v>24</v>
      </c>
      <c r="D69" t="s">
        <v>25</v>
      </c>
    </row>
    <row r="70" spans="1:4" x14ac:dyDescent="0.25">
      <c r="A70" t="s">
        <v>3</v>
      </c>
      <c r="B70">
        <v>112822720.844312</v>
      </c>
      <c r="C70" t="s">
        <v>30</v>
      </c>
      <c r="D70">
        <v>111</v>
      </c>
    </row>
    <row r="71" spans="1:4" x14ac:dyDescent="0.25">
      <c r="A71" t="s">
        <v>4</v>
      </c>
      <c r="B71">
        <v>105591932.744652</v>
      </c>
    </row>
    <row r="72" spans="1:4" x14ac:dyDescent="0.25">
      <c r="A72" t="s">
        <v>31</v>
      </c>
      <c r="B72">
        <v>6.4089822028295496</v>
      </c>
    </row>
    <row r="73" spans="1:4" x14ac:dyDescent="0.25">
      <c r="A73">
        <v>5.3</v>
      </c>
      <c r="B73" t="s">
        <v>23</v>
      </c>
      <c r="C73" t="s">
        <v>24</v>
      </c>
      <c r="D73" t="s">
        <v>25</v>
      </c>
    </row>
    <row r="74" spans="1:4" x14ac:dyDescent="0.25">
      <c r="A74" t="s">
        <v>3</v>
      </c>
      <c r="B74">
        <v>107588117.098745</v>
      </c>
      <c r="C74" t="s">
        <v>30</v>
      </c>
      <c r="D74">
        <v>106</v>
      </c>
    </row>
    <row r="75" spans="1:4" x14ac:dyDescent="0.25">
      <c r="A75" t="s">
        <v>4</v>
      </c>
      <c r="B75">
        <v>105478889.92005301</v>
      </c>
    </row>
    <row r="76" spans="1:4" x14ac:dyDescent="0.25">
      <c r="A76" t="s">
        <v>31</v>
      </c>
      <c r="B76">
        <v>1.9604648130020501</v>
      </c>
    </row>
    <row r="77" spans="1:4" x14ac:dyDescent="0.25">
      <c r="A77">
        <v>5.4</v>
      </c>
      <c r="B77" t="s">
        <v>23</v>
      </c>
      <c r="C77" t="s">
        <v>24</v>
      </c>
      <c r="D77" t="s">
        <v>25</v>
      </c>
    </row>
    <row r="78" spans="1:4" x14ac:dyDescent="0.25">
      <c r="A78" t="s">
        <v>3</v>
      </c>
      <c r="B78">
        <v>110879091.81765901</v>
      </c>
      <c r="C78" t="s">
        <v>30</v>
      </c>
      <c r="D78">
        <v>106</v>
      </c>
    </row>
    <row r="79" spans="1:4" x14ac:dyDescent="0.25">
      <c r="A79" t="s">
        <v>4</v>
      </c>
      <c r="B79">
        <v>103334584.96275499</v>
      </c>
    </row>
    <row r="80" spans="1:4" x14ac:dyDescent="0.25">
      <c r="A80" t="s">
        <v>31</v>
      </c>
      <c r="B80">
        <v>6.8042646555138804</v>
      </c>
    </row>
    <row r="81" spans="1:4" x14ac:dyDescent="0.25">
      <c r="A81">
        <v>6.1</v>
      </c>
      <c r="B81" t="s">
        <v>23</v>
      </c>
      <c r="C81" t="s">
        <v>24</v>
      </c>
      <c r="D81" t="s">
        <v>25</v>
      </c>
    </row>
    <row r="82" spans="1:4" x14ac:dyDescent="0.25">
      <c r="A82" t="s">
        <v>3</v>
      </c>
      <c r="B82">
        <v>110677858.616944</v>
      </c>
      <c r="C82" t="s">
        <v>30</v>
      </c>
      <c r="D82">
        <v>240</v>
      </c>
    </row>
    <row r="83" spans="1:4" x14ac:dyDescent="0.25">
      <c r="A83" t="s">
        <v>4</v>
      </c>
      <c r="B83">
        <v>101622053.39546899</v>
      </c>
    </row>
    <row r="84" spans="1:4" x14ac:dyDescent="0.25">
      <c r="A84" t="s">
        <v>31</v>
      </c>
      <c r="B84">
        <v>8.1821290496926604</v>
      </c>
    </row>
    <row r="85" spans="1:4" x14ac:dyDescent="0.25">
      <c r="A85">
        <v>6.2</v>
      </c>
      <c r="B85" t="s">
        <v>23</v>
      </c>
      <c r="C85" t="s">
        <v>24</v>
      </c>
      <c r="D85" t="s">
        <v>25</v>
      </c>
    </row>
    <row r="86" spans="1:4" x14ac:dyDescent="0.25">
      <c r="A86" t="s">
        <v>3</v>
      </c>
      <c r="B86">
        <v>109880502.61071999</v>
      </c>
      <c r="C86" t="s">
        <v>30</v>
      </c>
      <c r="D86">
        <v>248</v>
      </c>
    </row>
    <row r="87" spans="1:4" x14ac:dyDescent="0.25">
      <c r="A87" t="s">
        <v>4</v>
      </c>
      <c r="B87">
        <v>109880502.61071999</v>
      </c>
    </row>
    <row r="88" spans="1:4" x14ac:dyDescent="0.25">
      <c r="A88" t="s">
        <v>31</v>
      </c>
      <c r="B88">
        <v>0</v>
      </c>
    </row>
    <row r="89" spans="1:4" x14ac:dyDescent="0.25">
      <c r="A89">
        <v>6.3</v>
      </c>
      <c r="B89" t="s">
        <v>23</v>
      </c>
      <c r="C89" t="s">
        <v>24</v>
      </c>
      <c r="D89" t="s">
        <v>25</v>
      </c>
    </row>
    <row r="90" spans="1:4" x14ac:dyDescent="0.25">
      <c r="A90" t="s">
        <v>3</v>
      </c>
      <c r="B90">
        <v>108398469.334768</v>
      </c>
      <c r="C90" t="s">
        <v>30</v>
      </c>
      <c r="D90">
        <v>256</v>
      </c>
    </row>
    <row r="91" spans="1:4" x14ac:dyDescent="0.25">
      <c r="A91" t="s">
        <v>4</v>
      </c>
      <c r="B91">
        <v>108398469.334768</v>
      </c>
    </row>
    <row r="92" spans="1:4" x14ac:dyDescent="0.25">
      <c r="A92" t="s">
        <v>31</v>
      </c>
      <c r="B92">
        <v>0</v>
      </c>
    </row>
    <row r="93" spans="1:4" x14ac:dyDescent="0.25">
      <c r="A93">
        <v>6.4</v>
      </c>
      <c r="B93" t="s">
        <v>23</v>
      </c>
      <c r="C93" t="s">
        <v>24</v>
      </c>
      <c r="D93" t="s">
        <v>25</v>
      </c>
    </row>
    <row r="94" spans="1:4" x14ac:dyDescent="0.25">
      <c r="A94" t="s">
        <v>3</v>
      </c>
      <c r="B94">
        <v>110528304.527128</v>
      </c>
      <c r="C94" t="s">
        <v>30</v>
      </c>
      <c r="D94">
        <v>253</v>
      </c>
    </row>
    <row r="95" spans="1:4" x14ac:dyDescent="0.25">
      <c r="A95" t="s">
        <v>4</v>
      </c>
      <c r="B95">
        <v>110528304.527128</v>
      </c>
    </row>
    <row r="96" spans="1:4" x14ac:dyDescent="0.25">
      <c r="A96" t="s">
        <v>31</v>
      </c>
      <c r="B96">
        <v>0</v>
      </c>
    </row>
    <row r="97" spans="1:11" x14ac:dyDescent="0.25">
      <c r="A97">
        <v>1.1000000000000001</v>
      </c>
      <c r="B97" t="s">
        <v>23</v>
      </c>
      <c r="C97" t="s">
        <v>24</v>
      </c>
      <c r="D97" t="s">
        <v>33</v>
      </c>
      <c r="G97" t="s">
        <v>0</v>
      </c>
      <c r="H97" t="s">
        <v>26</v>
      </c>
      <c r="I97" t="s">
        <v>27</v>
      </c>
      <c r="J97" s="2" t="s">
        <v>28</v>
      </c>
      <c r="K97" t="s">
        <v>29</v>
      </c>
    </row>
    <row r="98" spans="1:11" x14ac:dyDescent="0.25">
      <c r="A98" t="s">
        <v>3</v>
      </c>
      <c r="B98">
        <v>111810653.82484899</v>
      </c>
      <c r="C98" t="s">
        <v>30</v>
      </c>
      <c r="D98">
        <v>260</v>
      </c>
      <c r="G98">
        <v>1</v>
      </c>
      <c r="H98">
        <f>SUM(B99,B103,B107,B111)/I98</f>
        <v>103946893.764658</v>
      </c>
      <c r="I98">
        <v>4</v>
      </c>
      <c r="J98" s="2">
        <f>SUM(B100,B104,B108,B112)/I98</f>
        <v>7.8172252004465799</v>
      </c>
      <c r="K98">
        <f>SUM(D98:D110)/I98</f>
        <v>257.25</v>
      </c>
    </row>
    <row r="99" spans="1:11" x14ac:dyDescent="0.25">
      <c r="A99" t="s">
        <v>4</v>
      </c>
      <c r="B99">
        <v>104329843.346323</v>
      </c>
      <c r="G99">
        <v>2</v>
      </c>
      <c r="H99">
        <f>SUM(B115,B119,B123,B127)/I99</f>
        <v>104919350.8182575</v>
      </c>
      <c r="I99">
        <v>4</v>
      </c>
      <c r="J99" s="2">
        <f>SUM(B116,B120,B124,B128)/I99</f>
        <v>4.940329183863799</v>
      </c>
      <c r="K99">
        <f>SUM(D114:D126)/I99</f>
        <v>112.25</v>
      </c>
    </row>
    <row r="100" spans="1:11" x14ac:dyDescent="0.25">
      <c r="A100" t="s">
        <v>31</v>
      </c>
      <c r="B100">
        <v>6.6906061476437699</v>
      </c>
      <c r="G100">
        <v>3</v>
      </c>
      <c r="H100">
        <f>SUM(B131,B135,B139,B143)/I100</f>
        <v>103235698.35227001</v>
      </c>
      <c r="I100">
        <v>4</v>
      </c>
      <c r="J100" s="2">
        <f>SUM(B132,B136,B140,B144)/I100</f>
        <v>5.0943784443047324</v>
      </c>
      <c r="K100">
        <f>SUM(D130:D142)/I100</f>
        <v>258.75</v>
      </c>
    </row>
    <row r="101" spans="1:11" x14ac:dyDescent="0.25">
      <c r="A101">
        <v>1.2</v>
      </c>
      <c r="B101" t="s">
        <v>23</v>
      </c>
      <c r="C101" t="s">
        <v>24</v>
      </c>
      <c r="D101" t="s">
        <v>33</v>
      </c>
      <c r="G101">
        <v>4</v>
      </c>
      <c r="H101">
        <f>SUM(B147,B151,B155,B159)/I101</f>
        <v>101865762.2816451</v>
      </c>
      <c r="I101">
        <v>4</v>
      </c>
      <c r="J101" s="2">
        <f>SUM(B148,B152,B156, B160)/I101</f>
        <v>7.9186838226779663</v>
      </c>
      <c r="K101">
        <f>SUM(D146:D158)/I101</f>
        <v>120.25</v>
      </c>
    </row>
    <row r="102" spans="1:11" x14ac:dyDescent="0.25">
      <c r="A102" t="s">
        <v>3</v>
      </c>
      <c r="B102">
        <v>113961674.71911301</v>
      </c>
      <c r="C102" t="s">
        <v>30</v>
      </c>
      <c r="D102">
        <v>256</v>
      </c>
      <c r="G102">
        <v>5</v>
      </c>
      <c r="H102">
        <f t="shared" ref="H102" si="2">SUM(B103,B107,B111,B115)/I102</f>
        <v>104411733.665177</v>
      </c>
      <c r="I102">
        <v>4</v>
      </c>
      <c r="J102" s="2">
        <f>SUM(B164,B168,B172,B176)/I102</f>
        <v>4.6557582586720647</v>
      </c>
      <c r="K102">
        <f t="shared" ref="K102" si="3">SUM(D102:D114)/I102</f>
        <v>220.75</v>
      </c>
    </row>
    <row r="103" spans="1:11" x14ac:dyDescent="0.25">
      <c r="A103" t="s">
        <v>4</v>
      </c>
      <c r="B103">
        <v>105955021.996868</v>
      </c>
      <c r="G103">
        <v>6</v>
      </c>
      <c r="H103">
        <f>SUM(B163,B167,B171,B175)/I103</f>
        <v>105284038.37713575</v>
      </c>
      <c r="I103">
        <v>4</v>
      </c>
      <c r="J103" s="2">
        <f>SUM(B180,B184,B188, B192)/I103</f>
        <v>1.4264935861340076</v>
      </c>
      <c r="K103">
        <f>SUM(D178:D191)/I103</f>
        <v>258.75</v>
      </c>
    </row>
    <row r="104" spans="1:11" x14ac:dyDescent="0.25">
      <c r="A104" t="s">
        <v>31</v>
      </c>
      <c r="B104">
        <v>7.0257415416010902</v>
      </c>
    </row>
    <row r="105" spans="1:11" x14ac:dyDescent="0.25">
      <c r="A105">
        <v>1.3</v>
      </c>
      <c r="B105" t="s">
        <v>23</v>
      </c>
      <c r="C105" t="s">
        <v>24</v>
      </c>
      <c r="D105" t="s">
        <v>33</v>
      </c>
    </row>
    <row r="106" spans="1:11" x14ac:dyDescent="0.25">
      <c r="A106" t="s">
        <v>3</v>
      </c>
      <c r="B106">
        <v>110994770.07302</v>
      </c>
      <c r="C106" t="s">
        <v>30</v>
      </c>
      <c r="D106">
        <v>259</v>
      </c>
    </row>
    <row r="107" spans="1:11" x14ac:dyDescent="0.25">
      <c r="A107" t="s">
        <v>4</v>
      </c>
      <c r="B107">
        <v>102740102.534501</v>
      </c>
    </row>
    <row r="108" spans="1:11" x14ac:dyDescent="0.25">
      <c r="A108" t="s">
        <v>31</v>
      </c>
      <c r="B108">
        <v>7.4369878266231604</v>
      </c>
    </row>
    <row r="109" spans="1:11" x14ac:dyDescent="0.25">
      <c r="A109">
        <v>1.4</v>
      </c>
      <c r="B109" t="s">
        <v>23</v>
      </c>
      <c r="C109" t="s">
        <v>24</v>
      </c>
      <c r="D109" t="s">
        <v>33</v>
      </c>
    </row>
    <row r="110" spans="1:11" x14ac:dyDescent="0.25">
      <c r="A110" t="s">
        <v>3</v>
      </c>
      <c r="B110">
        <v>114327477.841767</v>
      </c>
      <c r="C110" t="s">
        <v>30</v>
      </c>
      <c r="D110">
        <v>254</v>
      </c>
    </row>
    <row r="111" spans="1:11" x14ac:dyDescent="0.25">
      <c r="A111" t="s">
        <v>4</v>
      </c>
      <c r="B111">
        <v>102762607.18094</v>
      </c>
    </row>
    <row r="112" spans="1:11" x14ac:dyDescent="0.25">
      <c r="A112" t="s">
        <v>31</v>
      </c>
      <c r="B112">
        <v>10.115565285918301</v>
      </c>
    </row>
    <row r="113" spans="1:4" x14ac:dyDescent="0.25">
      <c r="A113">
        <v>2.1</v>
      </c>
      <c r="B113" t="s">
        <v>23</v>
      </c>
      <c r="C113" t="s">
        <v>24</v>
      </c>
      <c r="D113" t="s">
        <v>33</v>
      </c>
    </row>
    <row r="114" spans="1:4" x14ac:dyDescent="0.25">
      <c r="A114" t="s">
        <v>3</v>
      </c>
      <c r="B114">
        <v>111613982.48939399</v>
      </c>
      <c r="C114" t="s">
        <v>30</v>
      </c>
      <c r="D114">
        <v>114</v>
      </c>
    </row>
    <row r="115" spans="1:4" x14ac:dyDescent="0.25">
      <c r="A115" t="s">
        <v>4</v>
      </c>
      <c r="B115">
        <v>106189202.94839901</v>
      </c>
    </row>
    <row r="116" spans="1:4" x14ac:dyDescent="0.25">
      <c r="A116" t="s">
        <v>31</v>
      </c>
      <c r="B116">
        <v>4.8603046141732298</v>
      </c>
    </row>
    <row r="117" spans="1:4" x14ac:dyDescent="0.25">
      <c r="A117">
        <v>2.2000000000000002</v>
      </c>
      <c r="B117" t="s">
        <v>23</v>
      </c>
      <c r="C117" t="s">
        <v>24</v>
      </c>
      <c r="D117" t="s">
        <v>33</v>
      </c>
    </row>
    <row r="118" spans="1:4" x14ac:dyDescent="0.25">
      <c r="A118" t="s">
        <v>3</v>
      </c>
      <c r="B118">
        <v>108175810.35445</v>
      </c>
      <c r="C118" t="s">
        <v>30</v>
      </c>
      <c r="D118">
        <v>111</v>
      </c>
    </row>
    <row r="119" spans="1:4" x14ac:dyDescent="0.25">
      <c r="A119" t="s">
        <v>4</v>
      </c>
      <c r="B119">
        <v>107229165.267858</v>
      </c>
    </row>
    <row r="120" spans="1:4" x14ac:dyDescent="0.25">
      <c r="A120" t="s">
        <v>31</v>
      </c>
      <c r="B120">
        <v>0.87509867824470899</v>
      </c>
    </row>
    <row r="121" spans="1:4" x14ac:dyDescent="0.25">
      <c r="A121">
        <v>2.2999999999999998</v>
      </c>
      <c r="B121" t="s">
        <v>23</v>
      </c>
      <c r="C121" t="s">
        <v>24</v>
      </c>
      <c r="D121" t="s">
        <v>33</v>
      </c>
    </row>
    <row r="122" spans="1:4" x14ac:dyDescent="0.25">
      <c r="A122" t="s">
        <v>3</v>
      </c>
      <c r="B122">
        <v>110371674.144264</v>
      </c>
      <c r="C122" t="s">
        <v>30</v>
      </c>
      <c r="D122">
        <v>112</v>
      </c>
    </row>
    <row r="123" spans="1:4" x14ac:dyDescent="0.25">
      <c r="A123" t="s">
        <v>4</v>
      </c>
      <c r="B123">
        <v>103413998.076389</v>
      </c>
    </row>
    <row r="124" spans="1:4" x14ac:dyDescent="0.25">
      <c r="A124" t="s">
        <v>31</v>
      </c>
      <c r="B124">
        <v>6.3038602266559796</v>
      </c>
    </row>
    <row r="125" spans="1:4" x14ac:dyDescent="0.25">
      <c r="A125">
        <v>2.4</v>
      </c>
      <c r="B125" t="s">
        <v>23</v>
      </c>
      <c r="C125" t="s">
        <v>24</v>
      </c>
      <c r="D125" t="s">
        <v>33</v>
      </c>
    </row>
    <row r="126" spans="1:4" x14ac:dyDescent="0.25">
      <c r="A126" t="s">
        <v>3</v>
      </c>
      <c r="B126">
        <v>111451371.172729</v>
      </c>
      <c r="C126" t="s">
        <v>30</v>
      </c>
      <c r="D126">
        <v>112</v>
      </c>
    </row>
    <row r="127" spans="1:4" x14ac:dyDescent="0.25">
      <c r="A127" t="s">
        <v>4</v>
      </c>
      <c r="B127">
        <v>102845036.98038401</v>
      </c>
    </row>
    <row r="128" spans="1:4" x14ac:dyDescent="0.25">
      <c r="A128" t="s">
        <v>31</v>
      </c>
      <c r="B128">
        <v>7.7220532163812798</v>
      </c>
    </row>
    <row r="129" spans="1:4" x14ac:dyDescent="0.25">
      <c r="A129">
        <v>3.1</v>
      </c>
      <c r="B129" t="s">
        <v>23</v>
      </c>
      <c r="C129" t="s">
        <v>24</v>
      </c>
      <c r="D129" t="s">
        <v>33</v>
      </c>
    </row>
    <row r="130" spans="1:4" x14ac:dyDescent="0.25">
      <c r="A130" t="s">
        <v>3</v>
      </c>
      <c r="B130">
        <v>104270978.431253</v>
      </c>
      <c r="C130" t="s">
        <v>30</v>
      </c>
      <c r="D130">
        <v>260</v>
      </c>
    </row>
    <row r="131" spans="1:4" x14ac:dyDescent="0.25">
      <c r="A131" t="s">
        <v>4</v>
      </c>
      <c r="B131">
        <v>104270978.431253</v>
      </c>
    </row>
    <row r="132" spans="1:4" x14ac:dyDescent="0.25">
      <c r="A132" t="s">
        <v>31</v>
      </c>
      <c r="B132">
        <v>0</v>
      </c>
    </row>
    <row r="133" spans="1:4" x14ac:dyDescent="0.25">
      <c r="A133">
        <v>3.2</v>
      </c>
      <c r="B133" t="s">
        <v>23</v>
      </c>
      <c r="C133" t="s">
        <v>24</v>
      </c>
      <c r="D133" t="s">
        <v>33</v>
      </c>
    </row>
    <row r="134" spans="1:4" x14ac:dyDescent="0.25">
      <c r="A134" t="s">
        <v>3</v>
      </c>
      <c r="B134">
        <v>108746770.24631999</v>
      </c>
      <c r="C134" t="s">
        <v>30</v>
      </c>
      <c r="D134">
        <v>258</v>
      </c>
    </row>
    <row r="135" spans="1:4" x14ac:dyDescent="0.25">
      <c r="A135" t="s">
        <v>4</v>
      </c>
      <c r="B135">
        <v>101913227.669542</v>
      </c>
    </row>
    <row r="136" spans="1:4" x14ac:dyDescent="0.25">
      <c r="A136" t="s">
        <v>31</v>
      </c>
      <c r="B136">
        <v>6.2839039369166398</v>
      </c>
    </row>
    <row r="137" spans="1:4" x14ac:dyDescent="0.25">
      <c r="A137">
        <v>3.3</v>
      </c>
      <c r="B137" t="s">
        <v>23</v>
      </c>
      <c r="C137" t="s">
        <v>24</v>
      </c>
      <c r="D137" t="s">
        <v>33</v>
      </c>
    </row>
    <row r="138" spans="1:4" x14ac:dyDescent="0.25">
      <c r="A138" t="s">
        <v>3</v>
      </c>
      <c r="B138">
        <v>111017777.80231901</v>
      </c>
      <c r="C138" t="s">
        <v>30</v>
      </c>
      <c r="D138">
        <v>257</v>
      </c>
    </row>
    <row r="139" spans="1:4" x14ac:dyDescent="0.25">
      <c r="A139" t="s">
        <v>4</v>
      </c>
      <c r="B139">
        <v>104272975.45234799</v>
      </c>
    </row>
    <row r="140" spans="1:4" x14ac:dyDescent="0.25">
      <c r="A140" t="s">
        <v>31</v>
      </c>
      <c r="B140">
        <v>6.0754254710276996</v>
      </c>
    </row>
    <row r="141" spans="1:4" x14ac:dyDescent="0.25">
      <c r="A141">
        <v>3.4</v>
      </c>
      <c r="B141" t="s">
        <v>23</v>
      </c>
      <c r="C141" t="s">
        <v>24</v>
      </c>
      <c r="D141" t="s">
        <v>33</v>
      </c>
    </row>
    <row r="142" spans="1:4" x14ac:dyDescent="0.25">
      <c r="A142" t="s">
        <v>3</v>
      </c>
      <c r="B142">
        <v>111419426.930406</v>
      </c>
      <c r="C142" t="s">
        <v>30</v>
      </c>
      <c r="D142">
        <v>260</v>
      </c>
    </row>
    <row r="143" spans="1:4" x14ac:dyDescent="0.25">
      <c r="A143" t="s">
        <v>4</v>
      </c>
      <c r="B143">
        <v>102485611.855937</v>
      </c>
    </row>
    <row r="144" spans="1:4" x14ac:dyDescent="0.25">
      <c r="A144" t="s">
        <v>31</v>
      </c>
      <c r="B144">
        <v>8.0181843692745893</v>
      </c>
    </row>
    <row r="145" spans="1:4" x14ac:dyDescent="0.25">
      <c r="A145">
        <v>4.0999999999999996</v>
      </c>
      <c r="B145" t="s">
        <v>23</v>
      </c>
      <c r="C145" t="s">
        <v>24</v>
      </c>
      <c r="D145" t="s">
        <v>33</v>
      </c>
    </row>
    <row r="146" spans="1:4" x14ac:dyDescent="0.25">
      <c r="A146" t="s">
        <v>3</v>
      </c>
      <c r="B146">
        <v>107716828.290719</v>
      </c>
      <c r="C146" t="s">
        <v>30</v>
      </c>
      <c r="D146">
        <v>120</v>
      </c>
    </row>
    <row r="147" spans="1:4" x14ac:dyDescent="0.25">
      <c r="A147" t="s">
        <v>4</v>
      </c>
      <c r="B147">
        <v>101363609.143543</v>
      </c>
    </row>
    <row r="148" spans="1:4" x14ac:dyDescent="0.25">
      <c r="A148" t="s">
        <v>31</v>
      </c>
      <c r="B148">
        <v>5.8980748393643996</v>
      </c>
    </row>
    <row r="149" spans="1:4" x14ac:dyDescent="0.25">
      <c r="A149">
        <v>4.2</v>
      </c>
      <c r="B149" t="s">
        <v>23</v>
      </c>
      <c r="C149" t="s">
        <v>24</v>
      </c>
      <c r="D149" t="s">
        <v>33</v>
      </c>
    </row>
    <row r="150" spans="1:4" x14ac:dyDescent="0.25">
      <c r="A150" t="s">
        <v>3</v>
      </c>
      <c r="B150">
        <v>111072284.79764099</v>
      </c>
      <c r="C150" t="s">
        <v>30</v>
      </c>
      <c r="D150">
        <v>120</v>
      </c>
    </row>
    <row r="151" spans="1:4" x14ac:dyDescent="0.25">
      <c r="A151" t="s">
        <v>4</v>
      </c>
      <c r="B151">
        <v>99500850.822019398</v>
      </c>
    </row>
    <row r="152" spans="1:4" x14ac:dyDescent="0.25">
      <c r="A152" t="s">
        <v>31</v>
      </c>
      <c r="B152">
        <v>10.417930986747599</v>
      </c>
    </row>
    <row r="153" spans="1:4" x14ac:dyDescent="0.25">
      <c r="A153">
        <v>4.3</v>
      </c>
      <c r="B153" t="s">
        <v>23</v>
      </c>
      <c r="C153" t="s">
        <v>24</v>
      </c>
      <c r="D153" t="s">
        <v>33</v>
      </c>
    </row>
    <row r="154" spans="1:4" x14ac:dyDescent="0.25">
      <c r="A154" t="s">
        <v>3</v>
      </c>
      <c r="B154">
        <v>113731416.487624</v>
      </c>
      <c r="C154" t="s">
        <v>30</v>
      </c>
      <c r="D154">
        <v>120</v>
      </c>
    </row>
    <row r="155" spans="1:4" x14ac:dyDescent="0.25">
      <c r="A155" t="s">
        <v>4</v>
      </c>
      <c r="B155">
        <v>105321568.073422</v>
      </c>
    </row>
    <row r="156" spans="1:4" x14ac:dyDescent="0.25">
      <c r="A156" t="s">
        <v>31</v>
      </c>
      <c r="B156">
        <v>7.3944813789579102</v>
      </c>
    </row>
    <row r="157" spans="1:4" x14ac:dyDescent="0.25">
      <c r="A157">
        <v>4.4000000000000004</v>
      </c>
      <c r="B157" t="s">
        <v>23</v>
      </c>
      <c r="C157" t="s">
        <v>24</v>
      </c>
      <c r="D157" t="s">
        <v>33</v>
      </c>
    </row>
    <row r="158" spans="1:4" x14ac:dyDescent="0.25">
      <c r="A158" t="s">
        <v>3</v>
      </c>
      <c r="B158">
        <v>110040955.803607</v>
      </c>
      <c r="C158" t="s">
        <v>30</v>
      </c>
      <c r="D158">
        <v>121</v>
      </c>
    </row>
    <row r="159" spans="1:4" x14ac:dyDescent="0.25">
      <c r="A159" t="s">
        <v>4</v>
      </c>
      <c r="B159">
        <v>101277021.087596</v>
      </c>
    </row>
    <row r="160" spans="1:4" x14ac:dyDescent="0.25">
      <c r="A160" t="s">
        <v>31</v>
      </c>
      <c r="B160">
        <v>7.9642480856419597</v>
      </c>
    </row>
    <row r="161" spans="1:4" x14ac:dyDescent="0.25">
      <c r="A161">
        <v>5.0999999999999996</v>
      </c>
      <c r="B161" t="s">
        <v>23</v>
      </c>
      <c r="C161" t="s">
        <v>24</v>
      </c>
      <c r="D161" t="s">
        <v>33</v>
      </c>
    </row>
    <row r="162" spans="1:4" x14ac:dyDescent="0.25">
      <c r="A162" t="s">
        <v>3</v>
      </c>
      <c r="B162">
        <v>110716599.266932</v>
      </c>
      <c r="C162" t="s">
        <v>30</v>
      </c>
      <c r="D162">
        <v>121</v>
      </c>
    </row>
    <row r="163" spans="1:4" x14ac:dyDescent="0.25">
      <c r="A163" t="s">
        <v>4</v>
      </c>
      <c r="B163">
        <v>106531070.411633</v>
      </c>
    </row>
    <row r="164" spans="1:4" x14ac:dyDescent="0.25">
      <c r="A164" t="s">
        <v>31</v>
      </c>
      <c r="B164">
        <v>3.7803986782582299</v>
      </c>
    </row>
    <row r="165" spans="1:4" x14ac:dyDescent="0.25">
      <c r="A165">
        <v>5.2</v>
      </c>
      <c r="B165" t="s">
        <v>23</v>
      </c>
      <c r="C165" t="s">
        <v>24</v>
      </c>
      <c r="D165" t="s">
        <v>33</v>
      </c>
    </row>
    <row r="166" spans="1:4" x14ac:dyDescent="0.25">
      <c r="A166" t="s">
        <v>3</v>
      </c>
      <c r="B166">
        <v>107946626.87129</v>
      </c>
      <c r="C166" t="s">
        <v>30</v>
      </c>
      <c r="D166">
        <v>117</v>
      </c>
    </row>
    <row r="167" spans="1:4" x14ac:dyDescent="0.25">
      <c r="A167" t="s">
        <v>4</v>
      </c>
      <c r="B167">
        <v>103603059.25503901</v>
      </c>
    </row>
    <row r="168" spans="1:4" x14ac:dyDescent="0.25">
      <c r="A168" t="s">
        <v>31</v>
      </c>
      <c r="B168">
        <v>4.0238104164474402</v>
      </c>
    </row>
    <row r="169" spans="1:4" x14ac:dyDescent="0.25">
      <c r="A169">
        <v>5.3</v>
      </c>
      <c r="B169" t="s">
        <v>23</v>
      </c>
      <c r="C169" t="s">
        <v>24</v>
      </c>
      <c r="D169" t="s">
        <v>33</v>
      </c>
    </row>
    <row r="170" spans="1:4" x14ac:dyDescent="0.25">
      <c r="A170" t="s">
        <v>3</v>
      </c>
      <c r="B170">
        <v>111434410.540033</v>
      </c>
      <c r="C170" t="s">
        <v>30</v>
      </c>
      <c r="D170">
        <v>119</v>
      </c>
    </row>
    <row r="171" spans="1:4" x14ac:dyDescent="0.25">
      <c r="A171" t="s">
        <v>4</v>
      </c>
      <c r="B171">
        <v>105532850.64931101</v>
      </c>
    </row>
    <row r="172" spans="1:4" x14ac:dyDescent="0.25">
      <c r="A172" t="s">
        <v>31</v>
      </c>
      <c r="B172">
        <v>5.2959941746193699</v>
      </c>
    </row>
    <row r="173" spans="1:4" x14ac:dyDescent="0.25">
      <c r="A173">
        <v>5.4</v>
      </c>
      <c r="B173" t="s">
        <v>23</v>
      </c>
      <c r="C173" t="s">
        <v>24</v>
      </c>
      <c r="D173" t="s">
        <v>33</v>
      </c>
    </row>
    <row r="174" spans="1:4" x14ac:dyDescent="0.25">
      <c r="A174" t="s">
        <v>3</v>
      </c>
      <c r="B174">
        <v>111634559.894866</v>
      </c>
      <c r="C174" t="s">
        <v>30</v>
      </c>
      <c r="D174">
        <v>121</v>
      </c>
    </row>
    <row r="175" spans="1:4" x14ac:dyDescent="0.25">
      <c r="A175" t="s">
        <v>4</v>
      </c>
      <c r="B175">
        <v>105469173.19256</v>
      </c>
    </row>
    <row r="176" spans="1:4" x14ac:dyDescent="0.25">
      <c r="A176" t="s">
        <v>31</v>
      </c>
      <c r="B176">
        <v>5.5228297653632197</v>
      </c>
    </row>
    <row r="177" spans="1:4" x14ac:dyDescent="0.25">
      <c r="A177">
        <v>6.1</v>
      </c>
      <c r="B177" t="s">
        <v>23</v>
      </c>
      <c r="C177" t="s">
        <v>24</v>
      </c>
      <c r="D177" t="s">
        <v>33</v>
      </c>
    </row>
    <row r="178" spans="1:4" x14ac:dyDescent="0.25">
      <c r="A178" t="s">
        <v>3</v>
      </c>
      <c r="B178">
        <v>107706048.17031799</v>
      </c>
      <c r="C178" t="s">
        <v>30</v>
      </c>
      <c r="D178">
        <v>259</v>
      </c>
    </row>
    <row r="179" spans="1:4" x14ac:dyDescent="0.25">
      <c r="A179" t="s">
        <v>4</v>
      </c>
      <c r="B179">
        <v>107706048.17031799</v>
      </c>
    </row>
    <row r="180" spans="1:4" x14ac:dyDescent="0.25">
      <c r="A180" t="s">
        <v>31</v>
      </c>
      <c r="B180">
        <v>0</v>
      </c>
    </row>
    <row r="181" spans="1:4" x14ac:dyDescent="0.25">
      <c r="A181">
        <v>6.2</v>
      </c>
      <c r="B181" t="s">
        <v>23</v>
      </c>
      <c r="C181" t="s">
        <v>24</v>
      </c>
      <c r="D181" t="s">
        <v>33</v>
      </c>
    </row>
    <row r="182" spans="1:4" x14ac:dyDescent="0.25">
      <c r="A182" t="s">
        <v>3</v>
      </c>
      <c r="B182">
        <v>111085714.886709</v>
      </c>
      <c r="C182" t="s">
        <v>30</v>
      </c>
      <c r="D182">
        <v>257</v>
      </c>
    </row>
    <row r="183" spans="1:4" x14ac:dyDescent="0.25">
      <c r="A183" t="s">
        <v>4</v>
      </c>
      <c r="B183">
        <v>111085714.886709</v>
      </c>
    </row>
    <row r="184" spans="1:4" x14ac:dyDescent="0.25">
      <c r="A184" t="s">
        <v>31</v>
      </c>
      <c r="B184">
        <v>0</v>
      </c>
    </row>
    <row r="185" spans="1:4" x14ac:dyDescent="0.25">
      <c r="A185">
        <v>6.3</v>
      </c>
      <c r="B185" t="s">
        <v>23</v>
      </c>
      <c r="C185" t="s">
        <v>24</v>
      </c>
      <c r="D185" t="s">
        <v>33</v>
      </c>
    </row>
    <row r="186" spans="1:4" x14ac:dyDescent="0.25">
      <c r="A186" t="s">
        <v>3</v>
      </c>
      <c r="B186">
        <v>114548954.77806599</v>
      </c>
      <c r="C186" t="s">
        <v>30</v>
      </c>
      <c r="D186">
        <v>260</v>
      </c>
    </row>
    <row r="187" spans="1:4" x14ac:dyDescent="0.25">
      <c r="A187" t="s">
        <v>4</v>
      </c>
      <c r="B187">
        <v>110847847.465996</v>
      </c>
    </row>
    <row r="188" spans="1:4" x14ac:dyDescent="0.25">
      <c r="A188" t="s">
        <v>31</v>
      </c>
      <c r="B188">
        <v>3.23102669879529</v>
      </c>
    </row>
    <row r="189" spans="1:4" x14ac:dyDescent="0.25">
      <c r="A189">
        <v>6.4</v>
      </c>
      <c r="B189" t="s">
        <v>23</v>
      </c>
      <c r="C189" t="s">
        <v>24</v>
      </c>
      <c r="D189" t="s">
        <v>33</v>
      </c>
    </row>
    <row r="190" spans="1:4" x14ac:dyDescent="0.25">
      <c r="A190" t="s">
        <v>3</v>
      </c>
      <c r="B190">
        <v>112475537.718575</v>
      </c>
      <c r="C190" t="s">
        <v>30</v>
      </c>
      <c r="D190">
        <v>259</v>
      </c>
    </row>
    <row r="191" spans="1:4" x14ac:dyDescent="0.25">
      <c r="A191" t="s">
        <v>4</v>
      </c>
      <c r="B191">
        <v>109691827.045775</v>
      </c>
    </row>
    <row r="192" spans="1:4" x14ac:dyDescent="0.25">
      <c r="A192" t="s">
        <v>31</v>
      </c>
      <c r="B192">
        <v>2.4749476457407402</v>
      </c>
    </row>
    <row r="193" spans="1:11" x14ac:dyDescent="0.25">
      <c r="A193">
        <v>1.1000000000000001</v>
      </c>
      <c r="B193" t="s">
        <v>23</v>
      </c>
      <c r="C193" t="s">
        <v>24</v>
      </c>
      <c r="D193" t="s">
        <v>35</v>
      </c>
      <c r="G193" t="s">
        <v>0</v>
      </c>
      <c r="H193" t="s">
        <v>26</v>
      </c>
      <c r="I193" t="s">
        <v>27</v>
      </c>
      <c r="J193" s="2" t="s">
        <v>28</v>
      </c>
      <c r="K193" t="s">
        <v>29</v>
      </c>
    </row>
    <row r="194" spans="1:11" x14ac:dyDescent="0.25">
      <c r="A194" t="s">
        <v>3</v>
      </c>
      <c r="B194">
        <v>110874192.12001701</v>
      </c>
      <c r="C194" t="s">
        <v>30</v>
      </c>
      <c r="D194">
        <v>263</v>
      </c>
      <c r="G194">
        <v>1</v>
      </c>
      <c r="H194">
        <f>SUM(B195,B199,B203,B207)/I194</f>
        <v>103329733.5415785</v>
      </c>
      <c r="I194">
        <v>4</v>
      </c>
      <c r="J194" s="2">
        <f>SUM(B196,B200,B204,B208)/I194</f>
        <v>6.4027182870481951</v>
      </c>
      <c r="K194">
        <f>SUM(D194:D206)/I194</f>
        <v>261.75</v>
      </c>
    </row>
    <row r="195" spans="1:11" x14ac:dyDescent="0.25">
      <c r="A195" t="s">
        <v>4</v>
      </c>
      <c r="B195">
        <v>104681474.50267</v>
      </c>
      <c r="G195">
        <v>2</v>
      </c>
      <c r="H195">
        <f>SUM(B211,B215,B219,B223)/I195</f>
        <v>103783113.0779645</v>
      </c>
      <c r="I195">
        <v>4</v>
      </c>
      <c r="J195" s="2">
        <f>SUM(B212,B216,B220,B224)/I195</f>
        <v>7.0290214266874624</v>
      </c>
      <c r="K195">
        <f>SUM(D210:D222)/I195</f>
        <v>116.75</v>
      </c>
    </row>
    <row r="196" spans="1:11" x14ac:dyDescent="0.25">
      <c r="A196" t="s">
        <v>31</v>
      </c>
      <c r="B196">
        <v>5.5853553463943797</v>
      </c>
      <c r="G196">
        <v>3</v>
      </c>
      <c r="H196">
        <f>SUM(B227,B231,B235,B239)/I196</f>
        <v>103819213.20807725</v>
      </c>
      <c r="I196">
        <v>4</v>
      </c>
      <c r="J196" s="2">
        <f>SUM(B228,B232,B236,B240)/I196</f>
        <v>6.0137545394520817</v>
      </c>
      <c r="K196">
        <f>SUM(D226:D238)/I196</f>
        <v>264.5</v>
      </c>
    </row>
    <row r="197" spans="1:11" x14ac:dyDescent="0.25">
      <c r="A197">
        <v>1.2</v>
      </c>
      <c r="B197" t="s">
        <v>23</v>
      </c>
      <c r="C197" t="s">
        <v>24</v>
      </c>
      <c r="D197" t="s">
        <v>35</v>
      </c>
      <c r="G197">
        <v>4</v>
      </c>
      <c r="H197">
        <f>SUM(B243,B247,B251,B255)/I197</f>
        <v>99994730.214013875</v>
      </c>
      <c r="I197">
        <v>4</v>
      </c>
      <c r="J197" s="2">
        <f>SUM(B244,B248,B252, B256)/I197</f>
        <v>10.937220726030562</v>
      </c>
      <c r="K197">
        <f>SUM(D242:D254)/I197</f>
        <v>121.25</v>
      </c>
    </row>
    <row r="198" spans="1:11" x14ac:dyDescent="0.25">
      <c r="A198" t="s">
        <v>3</v>
      </c>
      <c r="B198">
        <v>107623202.819391</v>
      </c>
      <c r="C198" t="s">
        <v>30</v>
      </c>
      <c r="D198">
        <v>262</v>
      </c>
      <c r="G198">
        <v>5</v>
      </c>
      <c r="H198">
        <f t="shared" ref="H198" si="4">SUM(B199,B203,B207,B211)/I198</f>
        <v>102827360.13556251</v>
      </c>
      <c r="I198">
        <v>4</v>
      </c>
      <c r="J198" s="2">
        <f>SUM(B260,B264,B268,B272)/I198</f>
        <v>7.9821470160777945</v>
      </c>
      <c r="K198">
        <f t="shared" ref="K198" si="5">SUM(D198:D210)/I198</f>
        <v>224.75</v>
      </c>
    </row>
    <row r="199" spans="1:11" x14ac:dyDescent="0.25">
      <c r="A199" t="s">
        <v>4</v>
      </c>
      <c r="B199">
        <v>99247345.829923004</v>
      </c>
      <c r="G199">
        <v>6</v>
      </c>
      <c r="H199">
        <f>SUM(B259,B263,B267,B271)/I199</f>
        <v>103043662.90255624</v>
      </c>
      <c r="I199">
        <v>4</v>
      </c>
      <c r="J199" s="2">
        <f>SUM(B276,B280,B284, B288)/I199</f>
        <v>0.55915537236201751</v>
      </c>
      <c r="K199">
        <f>SUM(D274:D287)/I199</f>
        <v>261.75</v>
      </c>
    </row>
    <row r="200" spans="1:11" x14ac:dyDescent="0.25">
      <c r="A200" t="s">
        <v>31</v>
      </c>
      <c r="B200">
        <v>7.7825754763355901</v>
      </c>
    </row>
    <row r="201" spans="1:11" x14ac:dyDescent="0.25">
      <c r="A201">
        <v>1.3</v>
      </c>
      <c r="B201" t="s">
        <v>23</v>
      </c>
      <c r="C201" t="s">
        <v>24</v>
      </c>
      <c r="D201" t="s">
        <v>35</v>
      </c>
    </row>
    <row r="202" spans="1:11" x14ac:dyDescent="0.25">
      <c r="A202" t="s">
        <v>3</v>
      </c>
      <c r="B202">
        <v>112560121.277861</v>
      </c>
      <c r="C202" t="s">
        <v>30</v>
      </c>
      <c r="D202">
        <v>263</v>
      </c>
    </row>
    <row r="203" spans="1:11" x14ac:dyDescent="0.25">
      <c r="A203" t="s">
        <v>4</v>
      </c>
      <c r="B203">
        <v>105578449.676339</v>
      </c>
    </row>
    <row r="204" spans="1:11" x14ac:dyDescent="0.25">
      <c r="A204" t="s">
        <v>31</v>
      </c>
      <c r="B204">
        <v>6.2026155642526302</v>
      </c>
    </row>
    <row r="205" spans="1:11" x14ac:dyDescent="0.25">
      <c r="A205">
        <v>1.4</v>
      </c>
      <c r="B205" t="s">
        <v>23</v>
      </c>
      <c r="C205" t="s">
        <v>24</v>
      </c>
      <c r="D205" t="s">
        <v>35</v>
      </c>
    </row>
    <row r="206" spans="1:11" x14ac:dyDescent="0.25">
      <c r="A206" t="s">
        <v>3</v>
      </c>
      <c r="B206">
        <v>110485339.69839799</v>
      </c>
      <c r="C206" t="s">
        <v>30</v>
      </c>
      <c r="D206">
        <v>259</v>
      </c>
    </row>
    <row r="207" spans="1:11" x14ac:dyDescent="0.25">
      <c r="A207" t="s">
        <v>4</v>
      </c>
      <c r="B207">
        <v>103811664.157382</v>
      </c>
    </row>
    <row r="208" spans="1:11" x14ac:dyDescent="0.25">
      <c r="A208" t="s">
        <v>31</v>
      </c>
      <c r="B208">
        <v>6.0403267612101796</v>
      </c>
    </row>
    <row r="209" spans="1:4" x14ac:dyDescent="0.25">
      <c r="A209">
        <v>2.1</v>
      </c>
      <c r="B209" t="s">
        <v>23</v>
      </c>
      <c r="C209" t="s">
        <v>24</v>
      </c>
      <c r="D209" t="s">
        <v>35</v>
      </c>
    </row>
    <row r="210" spans="1:4" x14ac:dyDescent="0.25">
      <c r="A210" t="s">
        <v>3</v>
      </c>
      <c r="B210">
        <v>111634527.301737</v>
      </c>
      <c r="C210" t="s">
        <v>30</v>
      </c>
      <c r="D210">
        <v>115</v>
      </c>
    </row>
    <row r="211" spans="1:4" x14ac:dyDescent="0.25">
      <c r="A211" t="s">
        <v>4</v>
      </c>
      <c r="B211">
        <v>102671980.87860601</v>
      </c>
    </row>
    <row r="212" spans="1:4" x14ac:dyDescent="0.25">
      <c r="A212" t="s">
        <v>31</v>
      </c>
      <c r="B212">
        <v>8.0284716921905392</v>
      </c>
    </row>
    <row r="213" spans="1:4" x14ac:dyDescent="0.25">
      <c r="A213">
        <v>2.2000000000000002</v>
      </c>
      <c r="B213" t="s">
        <v>23</v>
      </c>
      <c r="C213" t="s">
        <v>24</v>
      </c>
      <c r="D213" t="s">
        <v>35</v>
      </c>
    </row>
    <row r="214" spans="1:4" x14ac:dyDescent="0.25">
      <c r="A214" t="s">
        <v>3</v>
      </c>
      <c r="B214">
        <v>112495250.211696</v>
      </c>
      <c r="C214" t="s">
        <v>30</v>
      </c>
      <c r="D214">
        <v>121</v>
      </c>
    </row>
    <row r="215" spans="1:4" x14ac:dyDescent="0.25">
      <c r="A215" t="s">
        <v>4</v>
      </c>
      <c r="B215">
        <v>102612502.81048</v>
      </c>
    </row>
    <row r="216" spans="1:4" x14ac:dyDescent="0.25">
      <c r="A216" t="s">
        <v>31</v>
      </c>
      <c r="B216">
        <v>8.78503526381661</v>
      </c>
    </row>
    <row r="217" spans="1:4" x14ac:dyDescent="0.25">
      <c r="A217">
        <v>2.2999999999999998</v>
      </c>
      <c r="B217" t="s">
        <v>23</v>
      </c>
      <c r="C217" t="s">
        <v>24</v>
      </c>
      <c r="D217" t="s">
        <v>35</v>
      </c>
    </row>
    <row r="218" spans="1:4" x14ac:dyDescent="0.25">
      <c r="A218" t="s">
        <v>3</v>
      </c>
      <c r="B218">
        <v>113885189.693693</v>
      </c>
      <c r="C218" t="s">
        <v>30</v>
      </c>
      <c r="D218">
        <v>114</v>
      </c>
    </row>
    <row r="219" spans="1:4" x14ac:dyDescent="0.25">
      <c r="A219" t="s">
        <v>4</v>
      </c>
      <c r="B219">
        <v>104257818.721204</v>
      </c>
    </row>
    <row r="220" spans="1:4" x14ac:dyDescent="0.25">
      <c r="A220" t="s">
        <v>31</v>
      </c>
      <c r="B220">
        <v>8.4535759200853793</v>
      </c>
    </row>
    <row r="221" spans="1:4" x14ac:dyDescent="0.25">
      <c r="A221">
        <v>2.4</v>
      </c>
      <c r="B221" t="s">
        <v>23</v>
      </c>
      <c r="C221" t="s">
        <v>24</v>
      </c>
      <c r="D221" t="s">
        <v>35</v>
      </c>
    </row>
    <row r="222" spans="1:4" x14ac:dyDescent="0.25">
      <c r="A222" t="s">
        <v>3</v>
      </c>
      <c r="B222">
        <v>108686635.21540099</v>
      </c>
      <c r="C222" t="s">
        <v>30</v>
      </c>
      <c r="D222">
        <v>117</v>
      </c>
    </row>
    <row r="223" spans="1:4" x14ac:dyDescent="0.25">
      <c r="A223" t="s">
        <v>4</v>
      </c>
      <c r="B223">
        <v>105590149.901568</v>
      </c>
    </row>
    <row r="224" spans="1:4" x14ac:dyDescent="0.25">
      <c r="A224" t="s">
        <v>31</v>
      </c>
      <c r="B224">
        <v>2.8490028306573199</v>
      </c>
    </row>
    <row r="225" spans="1:4" x14ac:dyDescent="0.25">
      <c r="A225">
        <v>3.1</v>
      </c>
      <c r="B225" t="s">
        <v>23</v>
      </c>
      <c r="C225" t="s">
        <v>24</v>
      </c>
      <c r="D225" t="s">
        <v>35</v>
      </c>
    </row>
    <row r="226" spans="1:4" x14ac:dyDescent="0.25">
      <c r="A226" t="s">
        <v>3</v>
      </c>
      <c r="B226">
        <v>107513171.19844</v>
      </c>
      <c r="C226" t="s">
        <v>30</v>
      </c>
      <c r="D226">
        <v>264</v>
      </c>
    </row>
    <row r="227" spans="1:4" x14ac:dyDescent="0.25">
      <c r="A227" t="s">
        <v>4</v>
      </c>
      <c r="B227">
        <v>102858681.622673</v>
      </c>
    </row>
    <row r="228" spans="1:4" x14ac:dyDescent="0.25">
      <c r="A228" t="s">
        <v>31</v>
      </c>
      <c r="B228">
        <v>4.3292273159496597</v>
      </c>
    </row>
    <row r="229" spans="1:4" x14ac:dyDescent="0.25">
      <c r="A229">
        <v>3.2</v>
      </c>
      <c r="B229" t="s">
        <v>23</v>
      </c>
      <c r="C229" t="s">
        <v>24</v>
      </c>
      <c r="D229" t="s">
        <v>35</v>
      </c>
    </row>
    <row r="230" spans="1:4" x14ac:dyDescent="0.25">
      <c r="A230" t="s">
        <v>3</v>
      </c>
      <c r="B230">
        <v>113455950.000451</v>
      </c>
      <c r="C230" t="s">
        <v>30</v>
      </c>
      <c r="D230">
        <v>263</v>
      </c>
    </row>
    <row r="231" spans="1:4" x14ac:dyDescent="0.25">
      <c r="A231" t="s">
        <v>4</v>
      </c>
      <c r="B231">
        <v>103900512.34776901</v>
      </c>
    </row>
    <row r="232" spans="1:4" x14ac:dyDescent="0.25">
      <c r="A232" t="s">
        <v>31</v>
      </c>
      <c r="B232">
        <v>8.4221564868513994</v>
      </c>
    </row>
    <row r="233" spans="1:4" x14ac:dyDescent="0.25">
      <c r="A233">
        <v>3.3</v>
      </c>
      <c r="B233" t="s">
        <v>23</v>
      </c>
      <c r="C233" t="s">
        <v>24</v>
      </c>
      <c r="D233" t="s">
        <v>35</v>
      </c>
    </row>
    <row r="234" spans="1:4" x14ac:dyDescent="0.25">
      <c r="A234" t="s">
        <v>3</v>
      </c>
      <c r="B234">
        <v>110844879.65037601</v>
      </c>
      <c r="C234" t="s">
        <v>30</v>
      </c>
      <c r="D234">
        <v>269</v>
      </c>
    </row>
    <row r="235" spans="1:4" x14ac:dyDescent="0.25">
      <c r="A235" t="s">
        <v>4</v>
      </c>
      <c r="B235">
        <v>102766870.86511</v>
      </c>
    </row>
    <row r="236" spans="1:4" x14ac:dyDescent="0.25">
      <c r="A236" t="s">
        <v>31</v>
      </c>
      <c r="B236">
        <v>7.2876697694519397</v>
      </c>
    </row>
    <row r="237" spans="1:4" x14ac:dyDescent="0.25">
      <c r="A237">
        <v>3.4</v>
      </c>
      <c r="B237" t="s">
        <v>23</v>
      </c>
      <c r="C237" t="s">
        <v>24</v>
      </c>
      <c r="D237" t="s">
        <v>35</v>
      </c>
    </row>
    <row r="238" spans="1:4" x14ac:dyDescent="0.25">
      <c r="A238" t="s">
        <v>3</v>
      </c>
      <c r="B238">
        <v>110175392.75166</v>
      </c>
      <c r="C238" t="s">
        <v>30</v>
      </c>
      <c r="D238">
        <v>262</v>
      </c>
    </row>
    <row r="239" spans="1:4" x14ac:dyDescent="0.25">
      <c r="A239" t="s">
        <v>4</v>
      </c>
      <c r="B239">
        <v>105750787.996757</v>
      </c>
    </row>
    <row r="240" spans="1:4" x14ac:dyDescent="0.25">
      <c r="A240" t="s">
        <v>31</v>
      </c>
      <c r="B240">
        <v>4.0159645855553299</v>
      </c>
    </row>
    <row r="241" spans="1:4" x14ac:dyDescent="0.25">
      <c r="A241">
        <v>4.0999999999999996</v>
      </c>
      <c r="B241" t="s">
        <v>23</v>
      </c>
      <c r="C241" t="s">
        <v>24</v>
      </c>
      <c r="D241" t="s">
        <v>35</v>
      </c>
    </row>
    <row r="242" spans="1:4" x14ac:dyDescent="0.25">
      <c r="A242" t="s">
        <v>3</v>
      </c>
      <c r="B242">
        <v>113045658.95378099</v>
      </c>
      <c r="C242" t="s">
        <v>30</v>
      </c>
      <c r="D242">
        <v>127</v>
      </c>
    </row>
    <row r="243" spans="1:4" x14ac:dyDescent="0.25">
      <c r="A243" t="s">
        <v>4</v>
      </c>
      <c r="B243">
        <v>100969015.138815</v>
      </c>
    </row>
    <row r="244" spans="1:4" x14ac:dyDescent="0.25">
      <c r="A244" t="s">
        <v>31</v>
      </c>
      <c r="B244">
        <v>10.682978830618399</v>
      </c>
    </row>
    <row r="245" spans="1:4" x14ac:dyDescent="0.25">
      <c r="A245">
        <v>4.2</v>
      </c>
      <c r="B245" t="s">
        <v>23</v>
      </c>
      <c r="C245" t="s">
        <v>24</v>
      </c>
      <c r="D245" t="s">
        <v>35</v>
      </c>
    </row>
    <row r="246" spans="1:4" x14ac:dyDescent="0.25">
      <c r="A246" t="s">
        <v>3</v>
      </c>
      <c r="B246">
        <v>111451450.255695</v>
      </c>
      <c r="C246" t="s">
        <v>30</v>
      </c>
      <c r="D246">
        <v>120</v>
      </c>
    </row>
    <row r="247" spans="1:4" x14ac:dyDescent="0.25">
      <c r="A247" t="s">
        <v>4</v>
      </c>
      <c r="B247">
        <v>101560909.605258</v>
      </c>
    </row>
    <row r="248" spans="1:4" x14ac:dyDescent="0.25">
      <c r="A248" t="s">
        <v>31</v>
      </c>
      <c r="B248">
        <v>8.8743041277133905</v>
      </c>
    </row>
    <row r="249" spans="1:4" x14ac:dyDescent="0.25">
      <c r="A249">
        <v>4.3</v>
      </c>
      <c r="B249" t="s">
        <v>23</v>
      </c>
      <c r="C249" t="s">
        <v>24</v>
      </c>
      <c r="D249" t="s">
        <v>35</v>
      </c>
    </row>
    <row r="250" spans="1:4" x14ac:dyDescent="0.25">
      <c r="A250" t="s">
        <v>3</v>
      </c>
      <c r="B250">
        <v>113255271.867479</v>
      </c>
      <c r="C250" t="s">
        <v>30</v>
      </c>
      <c r="D250">
        <v>117</v>
      </c>
    </row>
    <row r="251" spans="1:4" x14ac:dyDescent="0.25">
      <c r="A251" t="s">
        <v>4</v>
      </c>
      <c r="B251">
        <v>97173579.539739504</v>
      </c>
    </row>
    <row r="252" spans="1:4" x14ac:dyDescent="0.25">
      <c r="A252" t="s">
        <v>31</v>
      </c>
      <c r="B252">
        <v>14.199508828655199</v>
      </c>
    </row>
    <row r="253" spans="1:4" x14ac:dyDescent="0.25">
      <c r="A253">
        <v>4.4000000000000004</v>
      </c>
      <c r="B253" t="s">
        <v>23</v>
      </c>
      <c r="C253" t="s">
        <v>24</v>
      </c>
      <c r="D253" t="s">
        <v>35</v>
      </c>
    </row>
    <row r="254" spans="1:4" x14ac:dyDescent="0.25">
      <c r="A254" t="s">
        <v>3</v>
      </c>
      <c r="B254">
        <v>111407339.440293</v>
      </c>
      <c r="C254" t="s">
        <v>30</v>
      </c>
      <c r="D254">
        <v>121</v>
      </c>
    </row>
    <row r="255" spans="1:4" x14ac:dyDescent="0.25">
      <c r="A255" t="s">
        <v>4</v>
      </c>
      <c r="B255">
        <v>100275416.57224301</v>
      </c>
    </row>
    <row r="256" spans="1:4" x14ac:dyDescent="0.25">
      <c r="A256" t="s">
        <v>31</v>
      </c>
      <c r="B256">
        <v>9.99209111713526</v>
      </c>
    </row>
    <row r="257" spans="1:4" x14ac:dyDescent="0.25">
      <c r="A257">
        <v>5.0999999999999996</v>
      </c>
      <c r="B257" t="s">
        <v>23</v>
      </c>
      <c r="C257" t="s">
        <v>24</v>
      </c>
      <c r="D257" t="s">
        <v>35</v>
      </c>
    </row>
    <row r="258" spans="1:4" x14ac:dyDescent="0.25">
      <c r="A258" t="s">
        <v>3</v>
      </c>
      <c r="B258">
        <v>114292574.769078</v>
      </c>
      <c r="C258" t="s">
        <v>30</v>
      </c>
      <c r="D258">
        <v>127</v>
      </c>
    </row>
    <row r="259" spans="1:4" x14ac:dyDescent="0.25">
      <c r="A259" t="s">
        <v>4</v>
      </c>
      <c r="B259">
        <v>102639840.236811</v>
      </c>
    </row>
    <row r="260" spans="1:4" x14ac:dyDescent="0.25">
      <c r="A260" t="s">
        <v>31</v>
      </c>
      <c r="B260">
        <v>10.1955306858823</v>
      </c>
    </row>
    <row r="261" spans="1:4" x14ac:dyDescent="0.25">
      <c r="A261">
        <v>5.2</v>
      </c>
      <c r="B261" t="s">
        <v>23</v>
      </c>
      <c r="C261" t="s">
        <v>24</v>
      </c>
      <c r="D261" t="s">
        <v>35</v>
      </c>
    </row>
    <row r="262" spans="1:4" x14ac:dyDescent="0.25">
      <c r="A262" t="s">
        <v>3</v>
      </c>
      <c r="B262">
        <v>110650947.322717</v>
      </c>
      <c r="C262" t="s">
        <v>30</v>
      </c>
      <c r="D262">
        <v>123</v>
      </c>
    </row>
    <row r="263" spans="1:4" x14ac:dyDescent="0.25">
      <c r="A263" t="s">
        <v>4</v>
      </c>
      <c r="B263">
        <v>104052249.754109</v>
      </c>
    </row>
    <row r="264" spans="1:4" x14ac:dyDescent="0.25">
      <c r="A264" t="s">
        <v>31</v>
      </c>
      <c r="B264">
        <v>5.9635255985316</v>
      </c>
    </row>
    <row r="265" spans="1:4" x14ac:dyDescent="0.25">
      <c r="A265">
        <v>5.3</v>
      </c>
      <c r="B265" t="s">
        <v>23</v>
      </c>
      <c r="C265" t="s">
        <v>24</v>
      </c>
      <c r="D265" t="s">
        <v>35</v>
      </c>
    </row>
    <row r="266" spans="1:4" x14ac:dyDescent="0.25">
      <c r="A266" t="s">
        <v>3</v>
      </c>
      <c r="B266">
        <v>111675968.887183</v>
      </c>
      <c r="C266" t="s">
        <v>30</v>
      </c>
      <c r="D266">
        <v>124</v>
      </c>
    </row>
    <row r="267" spans="1:4" x14ac:dyDescent="0.25">
      <c r="A267" t="s">
        <v>4</v>
      </c>
      <c r="B267">
        <v>103658674.77678999</v>
      </c>
    </row>
    <row r="268" spans="1:4" x14ac:dyDescent="0.25">
      <c r="A268" t="s">
        <v>31</v>
      </c>
      <c r="B268">
        <v>7.1790683262321897</v>
      </c>
    </row>
    <row r="269" spans="1:4" x14ac:dyDescent="0.25">
      <c r="A269">
        <v>5.4</v>
      </c>
      <c r="B269" t="s">
        <v>23</v>
      </c>
      <c r="C269" t="s">
        <v>24</v>
      </c>
      <c r="D269" t="s">
        <v>35</v>
      </c>
    </row>
    <row r="270" spans="1:4" x14ac:dyDescent="0.25">
      <c r="A270" t="s">
        <v>3</v>
      </c>
      <c r="B270">
        <v>111393067.60504299</v>
      </c>
      <c r="C270" t="s">
        <v>30</v>
      </c>
      <c r="D270">
        <v>124</v>
      </c>
    </row>
    <row r="271" spans="1:4" x14ac:dyDescent="0.25">
      <c r="A271" t="s">
        <v>4</v>
      </c>
      <c r="B271">
        <v>101823886.84251501</v>
      </c>
    </row>
    <row r="272" spans="1:4" x14ac:dyDescent="0.25">
      <c r="A272" t="s">
        <v>31</v>
      </c>
      <c r="B272">
        <v>8.5904634536650892</v>
      </c>
    </row>
    <row r="273" spans="1:4" x14ac:dyDescent="0.25">
      <c r="A273">
        <v>6.1</v>
      </c>
      <c r="B273" t="s">
        <v>23</v>
      </c>
      <c r="C273" t="s">
        <v>24</v>
      </c>
      <c r="D273" t="s">
        <v>35</v>
      </c>
    </row>
    <row r="274" spans="1:4" x14ac:dyDescent="0.25">
      <c r="A274" t="s">
        <v>3</v>
      </c>
      <c r="B274">
        <v>111305296.441157</v>
      </c>
      <c r="C274" t="s">
        <v>30</v>
      </c>
      <c r="D274">
        <v>250</v>
      </c>
    </row>
    <row r="275" spans="1:4" x14ac:dyDescent="0.25">
      <c r="A275" t="s">
        <v>4</v>
      </c>
      <c r="B275">
        <v>109312540.078034</v>
      </c>
    </row>
    <row r="276" spans="1:4" x14ac:dyDescent="0.25">
      <c r="A276" t="s">
        <v>31</v>
      </c>
      <c r="B276">
        <v>1.7903517863379601</v>
      </c>
    </row>
    <row r="277" spans="1:4" x14ac:dyDescent="0.25">
      <c r="A277">
        <v>6.2</v>
      </c>
      <c r="B277" t="s">
        <v>23</v>
      </c>
      <c r="C277" t="s">
        <v>24</v>
      </c>
      <c r="D277" t="s">
        <v>35</v>
      </c>
    </row>
    <row r="278" spans="1:4" x14ac:dyDescent="0.25">
      <c r="A278" t="s">
        <v>3</v>
      </c>
      <c r="B278">
        <v>109758568.21150801</v>
      </c>
      <c r="C278" t="s">
        <v>30</v>
      </c>
      <c r="D278">
        <v>258</v>
      </c>
    </row>
    <row r="279" spans="1:4" x14ac:dyDescent="0.25">
      <c r="A279" t="s">
        <v>4</v>
      </c>
      <c r="B279">
        <v>109758568.21150801</v>
      </c>
    </row>
    <row r="280" spans="1:4" x14ac:dyDescent="0.25">
      <c r="A280" t="s">
        <v>31</v>
      </c>
      <c r="B280">
        <v>0</v>
      </c>
    </row>
    <row r="281" spans="1:4" x14ac:dyDescent="0.25">
      <c r="A281">
        <v>6.3</v>
      </c>
      <c r="B281" t="s">
        <v>23</v>
      </c>
      <c r="C281" t="s">
        <v>24</v>
      </c>
      <c r="D281" t="s">
        <v>35</v>
      </c>
    </row>
    <row r="282" spans="1:4" x14ac:dyDescent="0.25">
      <c r="A282" t="s">
        <v>3</v>
      </c>
      <c r="B282">
        <v>112649667.226748</v>
      </c>
      <c r="C282" t="s">
        <v>30</v>
      </c>
      <c r="D282">
        <v>269</v>
      </c>
    </row>
    <row r="283" spans="1:4" x14ac:dyDescent="0.25">
      <c r="A283" t="s">
        <v>4</v>
      </c>
      <c r="B283">
        <v>112146945.89126</v>
      </c>
    </row>
    <row r="284" spans="1:4" x14ac:dyDescent="0.25">
      <c r="A284" t="s">
        <v>31</v>
      </c>
      <c r="B284">
        <v>0.44626970311010999</v>
      </c>
    </row>
    <row r="285" spans="1:4" x14ac:dyDescent="0.25">
      <c r="A285">
        <v>6.4</v>
      </c>
      <c r="B285" t="s">
        <v>23</v>
      </c>
      <c r="C285" t="s">
        <v>24</v>
      </c>
      <c r="D285" t="s">
        <v>35</v>
      </c>
    </row>
    <row r="286" spans="1:4" x14ac:dyDescent="0.25">
      <c r="A286" t="s">
        <v>3</v>
      </c>
      <c r="B286">
        <v>110756635.226437</v>
      </c>
      <c r="C286" t="s">
        <v>30</v>
      </c>
      <c r="D286">
        <v>270</v>
      </c>
    </row>
    <row r="287" spans="1:4" x14ac:dyDescent="0.25">
      <c r="A287" t="s">
        <v>4</v>
      </c>
      <c r="B287">
        <v>110756635.226437</v>
      </c>
    </row>
    <row r="288" spans="1:4" x14ac:dyDescent="0.25">
      <c r="A288" t="s">
        <v>31</v>
      </c>
      <c r="B288">
        <v>0</v>
      </c>
    </row>
    <row r="289" spans="1:11" x14ac:dyDescent="0.25">
      <c r="A289">
        <v>1.1000000000000001</v>
      </c>
      <c r="B289" t="s">
        <v>23</v>
      </c>
      <c r="C289" t="s">
        <v>37</v>
      </c>
      <c r="D289" t="s">
        <v>38</v>
      </c>
      <c r="G289" t="s">
        <v>0</v>
      </c>
      <c r="H289" t="s">
        <v>26</v>
      </c>
      <c r="I289" t="s">
        <v>27</v>
      </c>
      <c r="J289" s="2" t="s">
        <v>28</v>
      </c>
      <c r="K289" t="s">
        <v>29</v>
      </c>
    </row>
    <row r="290" spans="1:11" x14ac:dyDescent="0.25">
      <c r="A290" t="s">
        <v>3</v>
      </c>
      <c r="B290">
        <v>110950017.421436</v>
      </c>
      <c r="C290" t="s">
        <v>30</v>
      </c>
      <c r="D290">
        <v>349</v>
      </c>
      <c r="G290">
        <v>1</v>
      </c>
      <c r="H290">
        <f>SUM(B291,B295,B299,B303)/I290</f>
        <v>107058975.45472801</v>
      </c>
      <c r="I290">
        <v>4</v>
      </c>
      <c r="J290" s="2">
        <f>SUM(B292,B296,B300,B304)/I290</f>
        <v>3.5212444973987722</v>
      </c>
      <c r="K290">
        <f>SUM(D290:D302)/I290</f>
        <v>353.5</v>
      </c>
    </row>
    <row r="291" spans="1:11" x14ac:dyDescent="0.25">
      <c r="A291" t="s">
        <v>4</v>
      </c>
      <c r="B291">
        <v>106588274.362509</v>
      </c>
      <c r="G291">
        <v>2</v>
      </c>
      <c r="H291">
        <f>SUM(B307,B311,B315,B319)/I291</f>
        <v>105126303.22989675</v>
      </c>
      <c r="I291">
        <v>4</v>
      </c>
      <c r="J291" s="2">
        <f>SUM(B308,B312,B316,B320)/I291</f>
        <v>5.2002618463228103</v>
      </c>
      <c r="K291">
        <f>SUM(D306:D318)/I291</f>
        <v>145.5</v>
      </c>
    </row>
    <row r="292" spans="1:11" x14ac:dyDescent="0.25">
      <c r="A292" t="s">
        <v>31</v>
      </c>
      <c r="B292">
        <v>3.93126847592923</v>
      </c>
      <c r="G292">
        <v>3</v>
      </c>
      <c r="H292">
        <f>SUM(B323,B327,B331,B335)/I292</f>
        <v>104851883.600638</v>
      </c>
      <c r="I292">
        <v>4</v>
      </c>
      <c r="J292" s="2">
        <f>SUM(B324,B328,B332,B336)/I292</f>
        <v>6.1963198128593975</v>
      </c>
      <c r="K292">
        <f>SUM(D322:D334)/I292</f>
        <v>375.75</v>
      </c>
    </row>
    <row r="293" spans="1:11" x14ac:dyDescent="0.25">
      <c r="A293">
        <v>1.2</v>
      </c>
      <c r="B293" t="s">
        <v>23</v>
      </c>
      <c r="C293" t="s">
        <v>37</v>
      </c>
      <c r="D293" t="s">
        <v>38</v>
      </c>
      <c r="G293">
        <v>4</v>
      </c>
      <c r="H293">
        <f>SUM(B339,B343,B347,B351)/I293</f>
        <v>107209648.21195449</v>
      </c>
      <c r="I293">
        <v>4</v>
      </c>
      <c r="J293" s="2">
        <f>SUM(B340,B344,B348, B352)/I293</f>
        <v>2.3218942630599262</v>
      </c>
      <c r="K293">
        <f>SUM(D338:D350)/I293</f>
        <v>165</v>
      </c>
    </row>
    <row r="294" spans="1:11" x14ac:dyDescent="0.25">
      <c r="A294" t="s">
        <v>3</v>
      </c>
      <c r="B294">
        <v>112204822.838662</v>
      </c>
      <c r="C294" t="s">
        <v>30</v>
      </c>
      <c r="D294">
        <v>360</v>
      </c>
      <c r="G294">
        <v>5</v>
      </c>
      <c r="H294">
        <f t="shared" ref="H294" si="6">SUM(B295,B299,B303,B307)/I294</f>
        <v>106461013.76573676</v>
      </c>
      <c r="I294">
        <v>4</v>
      </c>
      <c r="J294" s="2">
        <f>SUM(B356,B360,B364,B368)/I294</f>
        <v>4.3809732116465927</v>
      </c>
      <c r="K294">
        <f t="shared" ref="K294" si="7">SUM(D294:D306)/I294</f>
        <v>302.5</v>
      </c>
    </row>
    <row r="295" spans="1:11" x14ac:dyDescent="0.25">
      <c r="A295" t="s">
        <v>4</v>
      </c>
      <c r="B295">
        <v>106720633.270402</v>
      </c>
      <c r="G295">
        <v>6</v>
      </c>
      <c r="H295">
        <f>SUM(B355,B359,B363,B367)/I295</f>
        <v>105115004.51003426</v>
      </c>
      <c r="I295">
        <v>4</v>
      </c>
      <c r="J295" s="2">
        <f>SUM(B372,B376,B380, B384)/I295</f>
        <v>0.55039776646293248</v>
      </c>
      <c r="K295">
        <f>SUM(D370:D383)/I295</f>
        <v>361.5</v>
      </c>
    </row>
    <row r="296" spans="1:11" x14ac:dyDescent="0.25">
      <c r="A296" t="s">
        <v>31</v>
      </c>
      <c r="B296">
        <v>4.8876593978012597</v>
      </c>
    </row>
    <row r="297" spans="1:11" x14ac:dyDescent="0.25">
      <c r="A297">
        <v>1.3</v>
      </c>
      <c r="B297" t="s">
        <v>23</v>
      </c>
      <c r="C297" t="s">
        <v>37</v>
      </c>
      <c r="D297" t="s">
        <v>38</v>
      </c>
    </row>
    <row r="298" spans="1:11" x14ac:dyDescent="0.25">
      <c r="A298" t="s">
        <v>3</v>
      </c>
      <c r="B298">
        <v>108927376.533278</v>
      </c>
      <c r="C298" t="s">
        <v>30</v>
      </c>
      <c r="D298">
        <v>352</v>
      </c>
    </row>
    <row r="299" spans="1:11" x14ac:dyDescent="0.25">
      <c r="A299" t="s">
        <v>4</v>
      </c>
      <c r="B299">
        <v>106798019.953118</v>
      </c>
    </row>
    <row r="300" spans="1:11" x14ac:dyDescent="0.25">
      <c r="A300" t="s">
        <v>31</v>
      </c>
      <c r="B300">
        <v>1.9548405992399001</v>
      </c>
    </row>
    <row r="301" spans="1:11" x14ac:dyDescent="0.25">
      <c r="A301">
        <v>1.4</v>
      </c>
      <c r="B301" t="s">
        <v>23</v>
      </c>
      <c r="C301" t="s">
        <v>37</v>
      </c>
      <c r="D301" t="s">
        <v>38</v>
      </c>
    </row>
    <row r="302" spans="1:11" x14ac:dyDescent="0.25">
      <c r="A302" t="s">
        <v>3</v>
      </c>
      <c r="B302">
        <v>111831964.89718699</v>
      </c>
      <c r="C302" t="s">
        <v>30</v>
      </c>
      <c r="D302">
        <v>353</v>
      </c>
    </row>
    <row r="303" spans="1:11" x14ac:dyDescent="0.25">
      <c r="A303" t="s">
        <v>4</v>
      </c>
      <c r="B303">
        <v>108128974.23288301</v>
      </c>
    </row>
    <row r="304" spans="1:11" x14ac:dyDescent="0.25">
      <c r="A304" t="s">
        <v>31</v>
      </c>
      <c r="B304">
        <v>3.3112095166247002</v>
      </c>
    </row>
    <row r="305" spans="1:4" x14ac:dyDescent="0.25">
      <c r="A305">
        <v>2.1</v>
      </c>
      <c r="B305" t="s">
        <v>23</v>
      </c>
      <c r="C305" t="s">
        <v>37</v>
      </c>
      <c r="D305" t="s">
        <v>38</v>
      </c>
    </row>
    <row r="306" spans="1:4" x14ac:dyDescent="0.25">
      <c r="A306" t="s">
        <v>3</v>
      </c>
      <c r="B306">
        <v>111834041.83940201</v>
      </c>
      <c r="C306" t="s">
        <v>30</v>
      </c>
      <c r="D306">
        <v>145</v>
      </c>
    </row>
    <row r="307" spans="1:4" x14ac:dyDescent="0.25">
      <c r="A307" t="s">
        <v>4</v>
      </c>
      <c r="B307">
        <v>104196427.606544</v>
      </c>
    </row>
    <row r="308" spans="1:4" x14ac:dyDescent="0.25">
      <c r="A308" t="s">
        <v>31</v>
      </c>
      <c r="B308">
        <v>6.8294180441278698</v>
      </c>
    </row>
    <row r="309" spans="1:4" x14ac:dyDescent="0.25">
      <c r="A309">
        <v>2.2000000000000002</v>
      </c>
      <c r="B309" t="s">
        <v>23</v>
      </c>
      <c r="C309" t="s">
        <v>37</v>
      </c>
      <c r="D309" t="s">
        <v>38</v>
      </c>
    </row>
    <row r="310" spans="1:4" x14ac:dyDescent="0.25">
      <c r="A310" t="s">
        <v>3</v>
      </c>
      <c r="B310">
        <v>110362928.725466</v>
      </c>
      <c r="C310" t="s">
        <v>30</v>
      </c>
      <c r="D310">
        <v>142</v>
      </c>
    </row>
    <row r="311" spans="1:4" x14ac:dyDescent="0.25">
      <c r="A311" t="s">
        <v>4</v>
      </c>
      <c r="B311">
        <v>105784230.742167</v>
      </c>
    </row>
    <row r="312" spans="1:4" x14ac:dyDescent="0.25">
      <c r="A312" t="s">
        <v>31</v>
      </c>
      <c r="B312">
        <v>4.14876447750758</v>
      </c>
    </row>
    <row r="313" spans="1:4" x14ac:dyDescent="0.25">
      <c r="A313">
        <v>2.2999999999999998</v>
      </c>
      <c r="B313" t="s">
        <v>23</v>
      </c>
      <c r="C313" t="s">
        <v>37</v>
      </c>
      <c r="D313" t="s">
        <v>38</v>
      </c>
    </row>
    <row r="314" spans="1:4" x14ac:dyDescent="0.25">
      <c r="A314" t="s">
        <v>3</v>
      </c>
      <c r="B314">
        <v>109978412.670404</v>
      </c>
      <c r="C314" t="s">
        <v>30</v>
      </c>
      <c r="D314">
        <v>142</v>
      </c>
    </row>
    <row r="315" spans="1:4" x14ac:dyDescent="0.25">
      <c r="A315" t="s">
        <v>4</v>
      </c>
      <c r="B315">
        <v>104750728.802947</v>
      </c>
    </row>
    <row r="316" spans="1:4" x14ac:dyDescent="0.25">
      <c r="A316" t="s">
        <v>31</v>
      </c>
      <c r="B316">
        <v>4.7533727215397201</v>
      </c>
    </row>
    <row r="317" spans="1:4" x14ac:dyDescent="0.25">
      <c r="A317">
        <v>2.4</v>
      </c>
      <c r="B317" t="s">
        <v>23</v>
      </c>
      <c r="C317" t="s">
        <v>37</v>
      </c>
      <c r="D317" t="s">
        <v>38</v>
      </c>
    </row>
    <row r="318" spans="1:4" x14ac:dyDescent="0.25">
      <c r="A318" t="s">
        <v>3</v>
      </c>
      <c r="B318">
        <v>111422374.27643199</v>
      </c>
      <c r="C318" t="s">
        <v>30</v>
      </c>
      <c r="D318">
        <v>153</v>
      </c>
    </row>
    <row r="319" spans="1:4" x14ac:dyDescent="0.25">
      <c r="A319" t="s">
        <v>4</v>
      </c>
      <c r="B319">
        <v>105773825.767929</v>
      </c>
    </row>
    <row r="320" spans="1:4" x14ac:dyDescent="0.25">
      <c r="A320" t="s">
        <v>31</v>
      </c>
      <c r="B320">
        <v>5.0694921421160704</v>
      </c>
    </row>
    <row r="321" spans="1:4" x14ac:dyDescent="0.25">
      <c r="A321">
        <v>3.1</v>
      </c>
      <c r="B321" t="s">
        <v>23</v>
      </c>
      <c r="C321" t="s">
        <v>37</v>
      </c>
      <c r="D321" t="s">
        <v>38</v>
      </c>
    </row>
    <row r="322" spans="1:4" x14ac:dyDescent="0.25">
      <c r="A322" t="s">
        <v>3</v>
      </c>
      <c r="B322">
        <v>111534039.121168</v>
      </c>
      <c r="C322" t="s">
        <v>30</v>
      </c>
      <c r="D322">
        <v>376</v>
      </c>
    </row>
    <row r="323" spans="1:4" x14ac:dyDescent="0.25">
      <c r="A323" t="s">
        <v>4</v>
      </c>
      <c r="B323">
        <v>103894458.74856099</v>
      </c>
    </row>
    <row r="324" spans="1:4" x14ac:dyDescent="0.25">
      <c r="A324" t="s">
        <v>31</v>
      </c>
      <c r="B324">
        <v>6.8495505343511596</v>
      </c>
    </row>
    <row r="325" spans="1:4" x14ac:dyDescent="0.25">
      <c r="A325">
        <v>3.2</v>
      </c>
      <c r="B325" t="s">
        <v>23</v>
      </c>
      <c r="C325" t="s">
        <v>37</v>
      </c>
      <c r="D325" t="s">
        <v>38</v>
      </c>
    </row>
    <row r="326" spans="1:4" x14ac:dyDescent="0.25">
      <c r="A326" t="s">
        <v>3</v>
      </c>
      <c r="B326">
        <v>113752371.876599</v>
      </c>
      <c r="C326" t="s">
        <v>30</v>
      </c>
      <c r="D326">
        <v>385</v>
      </c>
    </row>
    <row r="327" spans="1:4" x14ac:dyDescent="0.25">
      <c r="A327" t="s">
        <v>4</v>
      </c>
      <c r="B327">
        <v>104124682.199486</v>
      </c>
    </row>
    <row r="328" spans="1:4" x14ac:dyDescent="0.25">
      <c r="A328" t="s">
        <v>31</v>
      </c>
      <c r="B328">
        <v>8.4637265300785298</v>
      </c>
    </row>
    <row r="329" spans="1:4" x14ac:dyDescent="0.25">
      <c r="A329">
        <v>3.3</v>
      </c>
      <c r="B329" t="s">
        <v>23</v>
      </c>
      <c r="C329" t="s">
        <v>37</v>
      </c>
      <c r="D329" t="s">
        <v>38</v>
      </c>
    </row>
    <row r="330" spans="1:4" x14ac:dyDescent="0.25">
      <c r="A330" t="s">
        <v>3</v>
      </c>
      <c r="B330">
        <v>109472807.53668199</v>
      </c>
      <c r="C330" t="s">
        <v>30</v>
      </c>
      <c r="D330">
        <v>374</v>
      </c>
    </row>
    <row r="331" spans="1:4" x14ac:dyDescent="0.25">
      <c r="A331" t="s">
        <v>4</v>
      </c>
      <c r="B331">
        <v>105328666.65086401</v>
      </c>
    </row>
    <row r="332" spans="1:4" x14ac:dyDescent="0.25">
      <c r="A332" t="s">
        <v>31</v>
      </c>
      <c r="B332">
        <v>3.7855436240911202</v>
      </c>
    </row>
    <row r="333" spans="1:4" x14ac:dyDescent="0.25">
      <c r="A333">
        <v>3.4</v>
      </c>
      <c r="B333" t="s">
        <v>23</v>
      </c>
      <c r="C333" t="s">
        <v>37</v>
      </c>
      <c r="D333" t="s">
        <v>38</v>
      </c>
    </row>
    <row r="334" spans="1:4" x14ac:dyDescent="0.25">
      <c r="A334" t="s">
        <v>3</v>
      </c>
      <c r="B334">
        <v>112454399.64142799</v>
      </c>
      <c r="C334" t="s">
        <v>30</v>
      </c>
      <c r="D334">
        <v>368</v>
      </c>
    </row>
    <row r="335" spans="1:4" x14ac:dyDescent="0.25">
      <c r="A335" t="s">
        <v>4</v>
      </c>
      <c r="B335">
        <v>106059726.80364101</v>
      </c>
    </row>
    <row r="336" spans="1:4" x14ac:dyDescent="0.25">
      <c r="A336" t="s">
        <v>31</v>
      </c>
      <c r="B336">
        <v>5.6864585629167799</v>
      </c>
    </row>
    <row r="337" spans="1:4" x14ac:dyDescent="0.25">
      <c r="A337">
        <v>4.0999999999999996</v>
      </c>
      <c r="B337" t="s">
        <v>23</v>
      </c>
      <c r="C337" t="s">
        <v>37</v>
      </c>
      <c r="D337" t="s">
        <v>38</v>
      </c>
    </row>
    <row r="338" spans="1:4" x14ac:dyDescent="0.25">
      <c r="A338" t="s">
        <v>3</v>
      </c>
      <c r="B338">
        <v>108450487.16255599</v>
      </c>
      <c r="C338" t="s">
        <v>30</v>
      </c>
      <c r="D338">
        <v>164</v>
      </c>
    </row>
    <row r="339" spans="1:4" x14ac:dyDescent="0.25">
      <c r="A339" t="s">
        <v>4</v>
      </c>
      <c r="B339">
        <v>108450487.16255599</v>
      </c>
    </row>
    <row r="340" spans="1:4" x14ac:dyDescent="0.25">
      <c r="A340" t="s">
        <v>31</v>
      </c>
      <c r="B340">
        <v>0</v>
      </c>
    </row>
    <row r="341" spans="1:4" x14ac:dyDescent="0.25">
      <c r="A341">
        <v>4.2</v>
      </c>
      <c r="B341" t="s">
        <v>23</v>
      </c>
      <c r="C341" t="s">
        <v>37</v>
      </c>
      <c r="D341" t="s">
        <v>38</v>
      </c>
    </row>
    <row r="342" spans="1:4" x14ac:dyDescent="0.25">
      <c r="A342" t="s">
        <v>3</v>
      </c>
      <c r="B342">
        <v>109878686.75122599</v>
      </c>
      <c r="C342" t="s">
        <v>30</v>
      </c>
      <c r="D342">
        <v>168</v>
      </c>
    </row>
    <row r="343" spans="1:4" x14ac:dyDescent="0.25">
      <c r="A343" t="s">
        <v>4</v>
      </c>
      <c r="B343">
        <v>109823239.820106</v>
      </c>
    </row>
    <row r="344" spans="1:4" x14ac:dyDescent="0.25">
      <c r="A344" t="s">
        <v>31</v>
      </c>
      <c r="B344">
        <v>5.0461952867294303E-2</v>
      </c>
    </row>
    <row r="345" spans="1:4" x14ac:dyDescent="0.25">
      <c r="A345">
        <v>4.3</v>
      </c>
      <c r="B345" t="s">
        <v>23</v>
      </c>
      <c r="C345" t="s">
        <v>37</v>
      </c>
      <c r="D345" t="s">
        <v>38</v>
      </c>
    </row>
    <row r="346" spans="1:4" x14ac:dyDescent="0.25">
      <c r="A346" t="s">
        <v>3</v>
      </c>
      <c r="B346">
        <v>111453326.702172</v>
      </c>
      <c r="C346" t="s">
        <v>30</v>
      </c>
      <c r="D346">
        <v>165</v>
      </c>
    </row>
    <row r="347" spans="1:4" x14ac:dyDescent="0.25">
      <c r="A347" t="s">
        <v>4</v>
      </c>
      <c r="B347">
        <v>106606366.984246</v>
      </c>
    </row>
    <row r="348" spans="1:4" x14ac:dyDescent="0.25">
      <c r="A348" t="s">
        <v>31</v>
      </c>
      <c r="B348">
        <v>4.3488694876536798</v>
      </c>
    </row>
    <row r="349" spans="1:4" x14ac:dyDescent="0.25">
      <c r="A349">
        <v>4.4000000000000004</v>
      </c>
      <c r="B349" t="s">
        <v>23</v>
      </c>
      <c r="C349" t="s">
        <v>37</v>
      </c>
      <c r="D349" t="s">
        <v>38</v>
      </c>
    </row>
    <row r="350" spans="1:4" x14ac:dyDescent="0.25">
      <c r="A350" t="s">
        <v>3</v>
      </c>
      <c r="B350">
        <v>109301420.786029</v>
      </c>
      <c r="C350" t="s">
        <v>30</v>
      </c>
      <c r="D350">
        <v>163</v>
      </c>
    </row>
    <row r="351" spans="1:4" x14ac:dyDescent="0.25">
      <c r="A351" t="s">
        <v>4</v>
      </c>
      <c r="B351">
        <v>103958498.88090999</v>
      </c>
    </row>
    <row r="352" spans="1:4" x14ac:dyDescent="0.25">
      <c r="A352" t="s">
        <v>31</v>
      </c>
      <c r="B352">
        <v>4.8882456117187303</v>
      </c>
    </row>
    <row r="353" spans="1:4" x14ac:dyDescent="0.25">
      <c r="A353">
        <v>5.0999999999999996</v>
      </c>
      <c r="B353" t="s">
        <v>23</v>
      </c>
      <c r="C353" t="s">
        <v>37</v>
      </c>
      <c r="D353" t="s">
        <v>38</v>
      </c>
    </row>
    <row r="354" spans="1:4" x14ac:dyDescent="0.25">
      <c r="A354" t="s">
        <v>3</v>
      </c>
      <c r="B354">
        <v>112249285.506438</v>
      </c>
      <c r="C354" t="s">
        <v>30</v>
      </c>
      <c r="D354">
        <v>160</v>
      </c>
    </row>
    <row r="355" spans="1:4" x14ac:dyDescent="0.25">
      <c r="A355" t="s">
        <v>4</v>
      </c>
      <c r="B355">
        <v>103770784.722443</v>
      </c>
    </row>
    <row r="356" spans="1:4" x14ac:dyDescent="0.25">
      <c r="A356" t="s">
        <v>31</v>
      </c>
      <c r="B356">
        <v>7.5532781752164402</v>
      </c>
    </row>
    <row r="357" spans="1:4" x14ac:dyDescent="0.25">
      <c r="A357">
        <v>5.2</v>
      </c>
      <c r="B357" t="s">
        <v>23</v>
      </c>
      <c r="C357" t="s">
        <v>37</v>
      </c>
      <c r="D357" t="s">
        <v>38</v>
      </c>
    </row>
    <row r="358" spans="1:4" x14ac:dyDescent="0.25">
      <c r="A358" t="s">
        <v>3</v>
      </c>
      <c r="B358">
        <v>109309411.777004</v>
      </c>
      <c r="C358" t="s">
        <v>30</v>
      </c>
      <c r="D358">
        <v>158</v>
      </c>
    </row>
    <row r="359" spans="1:4" x14ac:dyDescent="0.25">
      <c r="A359" t="s">
        <v>4</v>
      </c>
      <c r="B359">
        <v>106169740.06531</v>
      </c>
    </row>
    <row r="360" spans="1:4" x14ac:dyDescent="0.25">
      <c r="A360" t="s">
        <v>31</v>
      </c>
      <c r="B360">
        <v>2.8722793953903198</v>
      </c>
    </row>
    <row r="361" spans="1:4" x14ac:dyDescent="0.25">
      <c r="A361">
        <v>5.3</v>
      </c>
      <c r="B361" t="s">
        <v>23</v>
      </c>
      <c r="C361" t="s">
        <v>37</v>
      </c>
      <c r="D361" t="s">
        <v>38</v>
      </c>
    </row>
    <row r="362" spans="1:4" x14ac:dyDescent="0.25">
      <c r="A362" t="s">
        <v>3</v>
      </c>
      <c r="B362">
        <v>108862851.919475</v>
      </c>
      <c r="C362" t="s">
        <v>30</v>
      </c>
      <c r="D362">
        <v>157</v>
      </c>
    </row>
    <row r="363" spans="1:4" x14ac:dyDescent="0.25">
      <c r="A363" t="s">
        <v>4</v>
      </c>
      <c r="B363">
        <v>105020357.653061</v>
      </c>
    </row>
    <row r="364" spans="1:4" x14ac:dyDescent="0.25">
      <c r="A364" t="s">
        <v>31</v>
      </c>
      <c r="B364">
        <v>3.52966526107158</v>
      </c>
    </row>
    <row r="365" spans="1:4" x14ac:dyDescent="0.25">
      <c r="A365">
        <v>5.4</v>
      </c>
      <c r="B365" t="s">
        <v>23</v>
      </c>
      <c r="C365" t="s">
        <v>37</v>
      </c>
      <c r="D365" t="s">
        <v>38</v>
      </c>
    </row>
    <row r="366" spans="1:4" x14ac:dyDescent="0.25">
      <c r="A366" t="s">
        <v>3</v>
      </c>
      <c r="B366">
        <v>109403381.261705</v>
      </c>
      <c r="C366" t="s">
        <v>30</v>
      </c>
      <c r="D366">
        <v>158</v>
      </c>
    </row>
    <row r="367" spans="1:4" x14ac:dyDescent="0.25">
      <c r="A367" t="s">
        <v>4</v>
      </c>
      <c r="B367">
        <v>105499135.599323</v>
      </c>
    </row>
    <row r="368" spans="1:4" x14ac:dyDescent="0.25">
      <c r="A368" t="s">
        <v>31</v>
      </c>
      <c r="B368">
        <v>3.5686700149080299</v>
      </c>
    </row>
    <row r="369" spans="1:4" x14ac:dyDescent="0.25">
      <c r="A369">
        <v>6.1</v>
      </c>
      <c r="B369" t="s">
        <v>23</v>
      </c>
      <c r="C369" t="s">
        <v>37</v>
      </c>
      <c r="D369" t="s">
        <v>38</v>
      </c>
    </row>
    <row r="370" spans="1:4" x14ac:dyDescent="0.25">
      <c r="A370" t="s">
        <v>3</v>
      </c>
      <c r="B370">
        <v>111503600.28918301</v>
      </c>
      <c r="C370" t="s">
        <v>30</v>
      </c>
      <c r="D370">
        <v>363</v>
      </c>
    </row>
    <row r="371" spans="1:4" x14ac:dyDescent="0.25">
      <c r="A371" t="s">
        <v>4</v>
      </c>
      <c r="B371">
        <v>111503600.28918301</v>
      </c>
    </row>
    <row r="372" spans="1:4" x14ac:dyDescent="0.25">
      <c r="A372" t="s">
        <v>31</v>
      </c>
      <c r="B372">
        <v>0</v>
      </c>
    </row>
    <row r="373" spans="1:4" x14ac:dyDescent="0.25">
      <c r="A373">
        <v>6.2</v>
      </c>
      <c r="B373" t="s">
        <v>23</v>
      </c>
      <c r="C373" t="s">
        <v>37</v>
      </c>
      <c r="D373" t="s">
        <v>38</v>
      </c>
    </row>
    <row r="374" spans="1:4" x14ac:dyDescent="0.25">
      <c r="A374" t="s">
        <v>3</v>
      </c>
      <c r="B374">
        <v>110016172.951388</v>
      </c>
      <c r="C374" t="s">
        <v>30</v>
      </c>
      <c r="D374">
        <v>369</v>
      </c>
    </row>
    <row r="375" spans="1:4" x14ac:dyDescent="0.25">
      <c r="A375" t="s">
        <v>4</v>
      </c>
      <c r="B375">
        <v>110016172.951388</v>
      </c>
    </row>
    <row r="376" spans="1:4" x14ac:dyDescent="0.25">
      <c r="A376" t="s">
        <v>31</v>
      </c>
      <c r="B376">
        <v>0</v>
      </c>
    </row>
    <row r="377" spans="1:4" x14ac:dyDescent="0.25">
      <c r="A377">
        <v>6.3</v>
      </c>
      <c r="B377" t="s">
        <v>23</v>
      </c>
      <c r="C377" t="s">
        <v>37</v>
      </c>
      <c r="D377" t="s">
        <v>38</v>
      </c>
    </row>
    <row r="378" spans="1:4" x14ac:dyDescent="0.25">
      <c r="A378" t="s">
        <v>3</v>
      </c>
      <c r="B378">
        <v>112400775.478843</v>
      </c>
      <c r="C378" t="s">
        <v>30</v>
      </c>
      <c r="D378">
        <v>355</v>
      </c>
    </row>
    <row r="379" spans="1:4" x14ac:dyDescent="0.25">
      <c r="A379" t="s">
        <v>4</v>
      </c>
      <c r="B379">
        <v>109926170.04795299</v>
      </c>
    </row>
    <row r="380" spans="1:4" x14ac:dyDescent="0.25">
      <c r="A380" t="s">
        <v>31</v>
      </c>
      <c r="B380">
        <v>2.2015910658517299</v>
      </c>
    </row>
    <row r="381" spans="1:4" x14ac:dyDescent="0.25">
      <c r="A381">
        <v>6.4</v>
      </c>
      <c r="B381" t="s">
        <v>23</v>
      </c>
      <c r="C381" t="s">
        <v>37</v>
      </c>
      <c r="D381" t="s">
        <v>38</v>
      </c>
    </row>
    <row r="382" spans="1:4" x14ac:dyDescent="0.25">
      <c r="A382" t="s">
        <v>3</v>
      </c>
      <c r="B382">
        <v>109655879.195214</v>
      </c>
      <c r="C382" t="s">
        <v>30</v>
      </c>
      <c r="D382">
        <v>359</v>
      </c>
    </row>
    <row r="383" spans="1:4" x14ac:dyDescent="0.25">
      <c r="A383" t="s">
        <v>4</v>
      </c>
      <c r="B383">
        <v>109655879.195214</v>
      </c>
    </row>
    <row r="384" spans="1:4" x14ac:dyDescent="0.25">
      <c r="A384" t="s">
        <v>31</v>
      </c>
      <c r="B384">
        <v>0</v>
      </c>
    </row>
    <row r="385" spans="1:11" x14ac:dyDescent="0.25">
      <c r="A385">
        <v>1.1000000000000001</v>
      </c>
      <c r="B385" t="s">
        <v>23</v>
      </c>
      <c r="C385" t="s">
        <v>37</v>
      </c>
      <c r="D385" t="s">
        <v>25</v>
      </c>
      <c r="G385" t="s">
        <v>0</v>
      </c>
      <c r="H385" t="s">
        <v>26</v>
      </c>
      <c r="I385" t="s">
        <v>27</v>
      </c>
      <c r="J385" s="2" t="s">
        <v>28</v>
      </c>
      <c r="K385" t="s">
        <v>29</v>
      </c>
    </row>
    <row r="386" spans="1:11" x14ac:dyDescent="0.25">
      <c r="A386" t="s">
        <v>3</v>
      </c>
      <c r="B386">
        <v>112445677.232364</v>
      </c>
      <c r="C386" t="s">
        <v>30</v>
      </c>
      <c r="D386">
        <v>364</v>
      </c>
      <c r="G386">
        <v>1</v>
      </c>
      <c r="H386">
        <f>SUM(B387,B391,B395,B399)/I386</f>
        <v>104438768.36759625</v>
      </c>
      <c r="I386">
        <v>4</v>
      </c>
      <c r="J386" s="2">
        <f>SUM(B388,B392,B396,B400)/I386</f>
        <v>6.4234783453364672</v>
      </c>
      <c r="K386">
        <f>SUM(D386:D398)/I386</f>
        <v>365.5</v>
      </c>
    </row>
    <row r="387" spans="1:11" x14ac:dyDescent="0.25">
      <c r="A387" t="s">
        <v>4</v>
      </c>
      <c r="B387">
        <v>104600598.413467</v>
      </c>
      <c r="G387">
        <v>2</v>
      </c>
      <c r="H387">
        <f>SUM(B403,B407,B411,B415)/I387</f>
        <v>103479656.67712851</v>
      </c>
      <c r="I387">
        <v>4</v>
      </c>
      <c r="J387" s="2">
        <f>SUM(B404,B408,B412,B416)/I387</f>
        <v>5.7817670790484925</v>
      </c>
      <c r="K387">
        <f>SUM(D402:D414)/I387</f>
        <v>159</v>
      </c>
    </row>
    <row r="388" spans="1:11" x14ac:dyDescent="0.25">
      <c r="A388" t="s">
        <v>31</v>
      </c>
      <c r="B388">
        <v>6.9767722619389296</v>
      </c>
      <c r="G388">
        <v>3</v>
      </c>
      <c r="H388">
        <f>SUM(B419,B423,B427,B431)/I388</f>
        <v>103700413.87980124</v>
      </c>
      <c r="I388">
        <v>4</v>
      </c>
      <c r="J388" s="2">
        <f>SUM(B420,B424,B428,B432)/I388</f>
        <v>6.2645371275524973</v>
      </c>
      <c r="K388">
        <f>SUM(D418:D430)/I388</f>
        <v>373</v>
      </c>
    </row>
    <row r="389" spans="1:11" x14ac:dyDescent="0.25">
      <c r="A389">
        <v>1.2</v>
      </c>
      <c r="B389" t="s">
        <v>23</v>
      </c>
      <c r="C389" t="s">
        <v>37</v>
      </c>
      <c r="D389" t="s">
        <v>25</v>
      </c>
      <c r="G389">
        <v>4</v>
      </c>
      <c r="H389">
        <f>SUM(B435,B439,B443,B447)/I389</f>
        <v>105435650.6422565</v>
      </c>
      <c r="I389">
        <v>4</v>
      </c>
      <c r="J389" s="2">
        <f>SUM(B436,B440,B444, B448)/I389</f>
        <v>5.6924947763817473</v>
      </c>
      <c r="K389">
        <f>SUM(D434:D446)/I389</f>
        <v>172.5</v>
      </c>
    </row>
    <row r="390" spans="1:11" x14ac:dyDescent="0.25">
      <c r="A390" t="s">
        <v>3</v>
      </c>
      <c r="B390">
        <v>111189574.7648</v>
      </c>
      <c r="C390" t="s">
        <v>30</v>
      </c>
      <c r="D390">
        <v>358</v>
      </c>
      <c r="G390">
        <v>5</v>
      </c>
      <c r="H390">
        <f t="shared" ref="H390" si="8">SUM(B391,B395,B399,B403)/I390</f>
        <v>103932217.529158</v>
      </c>
      <c r="I390">
        <v>4</v>
      </c>
      <c r="J390" s="2">
        <f>SUM(B452,B456,B460,B464)/I390</f>
        <v>7.7158399981932124</v>
      </c>
      <c r="K390">
        <f t="shared" ref="K390" si="9">SUM(D390:D402)/I390</f>
        <v>315.75</v>
      </c>
    </row>
    <row r="391" spans="1:11" x14ac:dyDescent="0.25">
      <c r="A391" t="s">
        <v>4</v>
      </c>
      <c r="B391">
        <v>103109332.068997</v>
      </c>
      <c r="G391">
        <v>6</v>
      </c>
      <c r="H391">
        <f>SUM(B451,B455,B459,B463)/I391</f>
        <v>103588034.3412385</v>
      </c>
      <c r="I391">
        <v>4</v>
      </c>
      <c r="J391" s="2">
        <f>SUM(B468,B472,B476, B480)/I391</f>
        <v>1.5071762022523425</v>
      </c>
      <c r="K391">
        <f>SUM(D466:D479)/I391</f>
        <v>374</v>
      </c>
    </row>
    <row r="392" spans="1:11" x14ac:dyDescent="0.25">
      <c r="A392" t="s">
        <v>31</v>
      </c>
      <c r="B392">
        <v>7.2670866067209499</v>
      </c>
    </row>
    <row r="393" spans="1:11" x14ac:dyDescent="0.25">
      <c r="A393">
        <v>1.3</v>
      </c>
      <c r="B393" t="s">
        <v>23</v>
      </c>
      <c r="C393" t="s">
        <v>37</v>
      </c>
      <c r="D393" t="s">
        <v>25</v>
      </c>
    </row>
    <row r="394" spans="1:11" x14ac:dyDescent="0.25">
      <c r="A394" t="s">
        <v>3</v>
      </c>
      <c r="B394">
        <v>112194042.198827</v>
      </c>
      <c r="C394" t="s">
        <v>30</v>
      </c>
      <c r="D394">
        <v>369</v>
      </c>
    </row>
    <row r="395" spans="1:11" x14ac:dyDescent="0.25">
      <c r="A395" t="s">
        <v>4</v>
      </c>
      <c r="B395">
        <v>106015904.31462</v>
      </c>
    </row>
    <row r="396" spans="1:11" x14ac:dyDescent="0.25">
      <c r="A396" t="s">
        <v>31</v>
      </c>
      <c r="B396">
        <v>5.5066541530412803</v>
      </c>
    </row>
    <row r="397" spans="1:11" x14ac:dyDescent="0.25">
      <c r="A397">
        <v>1.4</v>
      </c>
      <c r="B397" t="s">
        <v>23</v>
      </c>
      <c r="C397" t="s">
        <v>37</v>
      </c>
      <c r="D397" t="s">
        <v>25</v>
      </c>
    </row>
    <row r="398" spans="1:11" x14ac:dyDescent="0.25">
      <c r="A398" t="s">
        <v>3</v>
      </c>
      <c r="B398">
        <v>110602806.25823</v>
      </c>
      <c r="C398" t="s">
        <v>30</v>
      </c>
      <c r="D398">
        <v>371</v>
      </c>
    </row>
    <row r="399" spans="1:11" x14ac:dyDescent="0.25">
      <c r="A399" t="s">
        <v>4</v>
      </c>
      <c r="B399">
        <v>104029238.673301</v>
      </c>
    </row>
    <row r="400" spans="1:11" x14ac:dyDescent="0.25">
      <c r="A400" t="s">
        <v>31</v>
      </c>
      <c r="B400">
        <v>5.94340035964471</v>
      </c>
    </row>
    <row r="401" spans="1:4" x14ac:dyDescent="0.25">
      <c r="A401">
        <v>2.1</v>
      </c>
      <c r="B401" t="s">
        <v>23</v>
      </c>
      <c r="C401" t="s">
        <v>37</v>
      </c>
      <c r="D401" t="s">
        <v>25</v>
      </c>
    </row>
    <row r="402" spans="1:4" x14ac:dyDescent="0.25">
      <c r="A402" t="s">
        <v>3</v>
      </c>
      <c r="B402">
        <v>110495037.38549501</v>
      </c>
      <c r="C402" t="s">
        <v>30</v>
      </c>
      <c r="D402">
        <v>165</v>
      </c>
    </row>
    <row r="403" spans="1:4" x14ac:dyDescent="0.25">
      <c r="A403" t="s">
        <v>4</v>
      </c>
      <c r="B403">
        <v>102574395.059714</v>
      </c>
    </row>
    <row r="404" spans="1:4" x14ac:dyDescent="0.25">
      <c r="A404" t="s">
        <v>31</v>
      </c>
      <c r="B404">
        <v>7.1683240380718898</v>
      </c>
    </row>
    <row r="405" spans="1:4" x14ac:dyDescent="0.25">
      <c r="A405">
        <v>2.2000000000000002</v>
      </c>
      <c r="B405" t="s">
        <v>23</v>
      </c>
      <c r="C405" t="s">
        <v>37</v>
      </c>
      <c r="D405" t="s">
        <v>25</v>
      </c>
    </row>
    <row r="406" spans="1:4" x14ac:dyDescent="0.25">
      <c r="A406" t="s">
        <v>3</v>
      </c>
      <c r="B406">
        <v>106960521.557034</v>
      </c>
      <c r="C406" t="s">
        <v>30</v>
      </c>
      <c r="D406">
        <v>155</v>
      </c>
    </row>
    <row r="407" spans="1:4" x14ac:dyDescent="0.25">
      <c r="A407" t="s">
        <v>4</v>
      </c>
      <c r="B407">
        <v>102502665.911676</v>
      </c>
    </row>
    <row r="408" spans="1:4" x14ac:dyDescent="0.25">
      <c r="A408" t="s">
        <v>31</v>
      </c>
      <c r="B408">
        <v>4.16775795449038</v>
      </c>
    </row>
    <row r="409" spans="1:4" x14ac:dyDescent="0.25">
      <c r="A409">
        <v>2.2999999999999998</v>
      </c>
      <c r="B409" t="s">
        <v>23</v>
      </c>
      <c r="C409" t="s">
        <v>37</v>
      </c>
      <c r="D409" t="s">
        <v>25</v>
      </c>
    </row>
    <row r="410" spans="1:4" x14ac:dyDescent="0.25">
      <c r="A410" t="s">
        <v>3</v>
      </c>
      <c r="B410">
        <v>109219203.716001</v>
      </c>
      <c r="C410" t="s">
        <v>30</v>
      </c>
      <c r="D410">
        <v>161</v>
      </c>
    </row>
    <row r="411" spans="1:4" x14ac:dyDescent="0.25">
      <c r="A411" t="s">
        <v>4</v>
      </c>
      <c r="B411">
        <v>103509525.553349</v>
      </c>
    </row>
    <row r="412" spans="1:4" x14ac:dyDescent="0.25">
      <c r="A412" t="s">
        <v>31</v>
      </c>
      <c r="B412">
        <v>5.2277236679909498</v>
      </c>
    </row>
    <row r="413" spans="1:4" x14ac:dyDescent="0.25">
      <c r="A413">
        <v>2.4</v>
      </c>
      <c r="B413" t="s">
        <v>23</v>
      </c>
      <c r="C413" t="s">
        <v>37</v>
      </c>
      <c r="D413" t="s">
        <v>25</v>
      </c>
    </row>
    <row r="414" spans="1:4" x14ac:dyDescent="0.25">
      <c r="A414" t="s">
        <v>3</v>
      </c>
      <c r="B414">
        <v>112730862.803541</v>
      </c>
      <c r="C414" t="s">
        <v>30</v>
      </c>
      <c r="D414">
        <v>155</v>
      </c>
    </row>
    <row r="415" spans="1:4" x14ac:dyDescent="0.25">
      <c r="A415" t="s">
        <v>4</v>
      </c>
      <c r="B415">
        <v>105332040.18377499</v>
      </c>
    </row>
    <row r="416" spans="1:4" x14ac:dyDescent="0.25">
      <c r="A416" t="s">
        <v>31</v>
      </c>
      <c r="B416">
        <v>6.5632626556407496</v>
      </c>
    </row>
    <row r="417" spans="1:4" x14ac:dyDescent="0.25">
      <c r="A417">
        <v>3.1</v>
      </c>
      <c r="B417" t="s">
        <v>23</v>
      </c>
      <c r="C417" t="s">
        <v>37</v>
      </c>
      <c r="D417" t="s">
        <v>25</v>
      </c>
    </row>
    <row r="418" spans="1:4" x14ac:dyDescent="0.25">
      <c r="A418" t="s">
        <v>3</v>
      </c>
      <c r="B418">
        <v>112491143.634792</v>
      </c>
      <c r="C418" t="s">
        <v>30</v>
      </c>
      <c r="D418">
        <v>384</v>
      </c>
    </row>
    <row r="419" spans="1:4" x14ac:dyDescent="0.25">
      <c r="A419" t="s">
        <v>4</v>
      </c>
      <c r="B419">
        <v>101063496.135686</v>
      </c>
    </row>
    <row r="420" spans="1:4" x14ac:dyDescent="0.25">
      <c r="A420" t="s">
        <v>31</v>
      </c>
      <c r="B420">
        <v>10.158708614614</v>
      </c>
    </row>
    <row r="421" spans="1:4" x14ac:dyDescent="0.25">
      <c r="A421">
        <v>3.2</v>
      </c>
      <c r="B421" t="s">
        <v>23</v>
      </c>
      <c r="C421" t="s">
        <v>37</v>
      </c>
      <c r="D421" t="s">
        <v>25</v>
      </c>
    </row>
    <row r="422" spans="1:4" x14ac:dyDescent="0.25">
      <c r="A422" t="s">
        <v>3</v>
      </c>
      <c r="B422">
        <v>109411547.74166</v>
      </c>
      <c r="C422" t="s">
        <v>30</v>
      </c>
      <c r="D422">
        <v>384</v>
      </c>
    </row>
    <row r="423" spans="1:4" x14ac:dyDescent="0.25">
      <c r="A423" t="s">
        <v>4</v>
      </c>
      <c r="B423">
        <v>106285033.94722</v>
      </c>
    </row>
    <row r="424" spans="1:4" x14ac:dyDescent="0.25">
      <c r="A424" t="s">
        <v>31</v>
      </c>
      <c r="B424">
        <v>2.85757203784584</v>
      </c>
    </row>
    <row r="425" spans="1:4" x14ac:dyDescent="0.25">
      <c r="A425">
        <v>3.3</v>
      </c>
      <c r="B425" t="s">
        <v>23</v>
      </c>
      <c r="C425" t="s">
        <v>37</v>
      </c>
      <c r="D425" t="s">
        <v>25</v>
      </c>
    </row>
    <row r="426" spans="1:4" x14ac:dyDescent="0.25">
      <c r="A426" t="s">
        <v>3</v>
      </c>
      <c r="B426">
        <v>111118653.631032</v>
      </c>
      <c r="C426" t="s">
        <v>30</v>
      </c>
      <c r="D426">
        <v>366</v>
      </c>
    </row>
    <row r="427" spans="1:4" x14ac:dyDescent="0.25">
      <c r="A427" t="s">
        <v>4</v>
      </c>
      <c r="B427">
        <v>104294690.22594</v>
      </c>
    </row>
    <row r="428" spans="1:4" x14ac:dyDescent="0.25">
      <c r="A428" t="s">
        <v>31</v>
      </c>
      <c r="B428">
        <v>6.1411501868539604</v>
      </c>
    </row>
    <row r="429" spans="1:4" x14ac:dyDescent="0.25">
      <c r="A429">
        <v>3.4</v>
      </c>
      <c r="B429" t="s">
        <v>23</v>
      </c>
      <c r="C429" t="s">
        <v>37</v>
      </c>
      <c r="D429" t="s">
        <v>25</v>
      </c>
    </row>
    <row r="430" spans="1:4" x14ac:dyDescent="0.25">
      <c r="A430" t="s">
        <v>3</v>
      </c>
      <c r="B430">
        <v>109627228.45172399</v>
      </c>
      <c r="C430" t="s">
        <v>30</v>
      </c>
      <c r="D430">
        <v>358</v>
      </c>
    </row>
    <row r="431" spans="1:4" x14ac:dyDescent="0.25">
      <c r="A431" t="s">
        <v>4</v>
      </c>
      <c r="B431">
        <v>103158435.21035901</v>
      </c>
    </row>
    <row r="432" spans="1:4" x14ac:dyDescent="0.25">
      <c r="A432" t="s">
        <v>31</v>
      </c>
      <c r="B432">
        <v>5.9007176708961904</v>
      </c>
    </row>
    <row r="433" spans="1:4" x14ac:dyDescent="0.25">
      <c r="A433">
        <v>4.0999999999999996</v>
      </c>
      <c r="B433" t="s">
        <v>23</v>
      </c>
      <c r="C433" t="s">
        <v>37</v>
      </c>
      <c r="D433" t="s">
        <v>25</v>
      </c>
    </row>
    <row r="434" spans="1:4" x14ac:dyDescent="0.25">
      <c r="A434" t="s">
        <v>3</v>
      </c>
      <c r="B434">
        <v>110640054.76690599</v>
      </c>
      <c r="C434" t="s">
        <v>30</v>
      </c>
      <c r="D434">
        <v>172</v>
      </c>
    </row>
    <row r="435" spans="1:4" x14ac:dyDescent="0.25">
      <c r="A435" t="s">
        <v>4</v>
      </c>
      <c r="B435">
        <v>106433376.96169101</v>
      </c>
    </row>
    <row r="436" spans="1:4" x14ac:dyDescent="0.25">
      <c r="A436" t="s">
        <v>31</v>
      </c>
      <c r="B436">
        <v>3.80212917833193</v>
      </c>
    </row>
    <row r="437" spans="1:4" x14ac:dyDescent="0.25">
      <c r="A437">
        <v>4.2</v>
      </c>
      <c r="B437" t="s">
        <v>23</v>
      </c>
      <c r="C437" t="s">
        <v>37</v>
      </c>
      <c r="D437" t="s">
        <v>25</v>
      </c>
    </row>
    <row r="438" spans="1:4" x14ac:dyDescent="0.25">
      <c r="A438" t="s">
        <v>3</v>
      </c>
      <c r="B438">
        <v>112810196.13690799</v>
      </c>
      <c r="C438" t="s">
        <v>30</v>
      </c>
      <c r="D438">
        <v>171</v>
      </c>
    </row>
    <row r="439" spans="1:4" x14ac:dyDescent="0.25">
      <c r="A439" t="s">
        <v>4</v>
      </c>
      <c r="B439">
        <v>105526713.001592</v>
      </c>
    </row>
    <row r="440" spans="1:4" x14ac:dyDescent="0.25">
      <c r="A440" t="s">
        <v>31</v>
      </c>
      <c r="B440">
        <v>6.4564049923974203</v>
      </c>
    </row>
    <row r="441" spans="1:4" x14ac:dyDescent="0.25">
      <c r="A441">
        <v>4.3</v>
      </c>
      <c r="B441" t="s">
        <v>23</v>
      </c>
      <c r="C441" t="s">
        <v>37</v>
      </c>
      <c r="D441" t="s">
        <v>25</v>
      </c>
    </row>
    <row r="442" spans="1:4" x14ac:dyDescent="0.25">
      <c r="A442" t="s">
        <v>3</v>
      </c>
      <c r="B442">
        <v>110822498.39944001</v>
      </c>
      <c r="C442" t="s">
        <v>30</v>
      </c>
      <c r="D442">
        <v>173</v>
      </c>
    </row>
    <row r="443" spans="1:4" x14ac:dyDescent="0.25">
      <c r="A443" t="s">
        <v>4</v>
      </c>
      <c r="B443">
        <v>105568562.369688</v>
      </c>
    </row>
    <row r="444" spans="1:4" x14ac:dyDescent="0.25">
      <c r="A444" t="s">
        <v>31</v>
      </c>
      <c r="B444">
        <v>4.7408568707904797</v>
      </c>
    </row>
    <row r="445" spans="1:4" x14ac:dyDescent="0.25">
      <c r="A445">
        <v>4.4000000000000004</v>
      </c>
      <c r="B445" t="s">
        <v>23</v>
      </c>
      <c r="C445" t="s">
        <v>37</v>
      </c>
      <c r="D445" t="s">
        <v>25</v>
      </c>
    </row>
    <row r="446" spans="1:4" x14ac:dyDescent="0.25">
      <c r="A446" t="s">
        <v>3</v>
      </c>
      <c r="B446">
        <v>112994269.451028</v>
      </c>
      <c r="C446" t="s">
        <v>30</v>
      </c>
      <c r="D446">
        <v>174</v>
      </c>
    </row>
    <row r="447" spans="1:4" x14ac:dyDescent="0.25">
      <c r="A447" t="s">
        <v>4</v>
      </c>
      <c r="B447">
        <v>104213950.236055</v>
      </c>
    </row>
    <row r="448" spans="1:4" x14ac:dyDescent="0.25">
      <c r="A448" t="s">
        <v>31</v>
      </c>
      <c r="B448">
        <v>7.7705880640071596</v>
      </c>
    </row>
    <row r="449" spans="1:4" x14ac:dyDescent="0.25">
      <c r="A449">
        <v>5.0999999999999996</v>
      </c>
      <c r="B449" t="s">
        <v>23</v>
      </c>
      <c r="C449" t="s">
        <v>37</v>
      </c>
      <c r="D449" t="s">
        <v>25</v>
      </c>
    </row>
    <row r="450" spans="1:4" x14ac:dyDescent="0.25">
      <c r="A450" t="s">
        <v>3</v>
      </c>
      <c r="B450">
        <v>111167142.759082</v>
      </c>
      <c r="C450" t="s">
        <v>30</v>
      </c>
      <c r="D450">
        <v>167</v>
      </c>
    </row>
    <row r="451" spans="1:4" x14ac:dyDescent="0.25">
      <c r="A451" t="s">
        <v>4</v>
      </c>
      <c r="B451">
        <v>102961912.27609</v>
      </c>
    </row>
    <row r="452" spans="1:4" x14ac:dyDescent="0.25">
      <c r="A452" t="s">
        <v>31</v>
      </c>
      <c r="B452">
        <v>7.3809853157539802</v>
      </c>
    </row>
    <row r="453" spans="1:4" x14ac:dyDescent="0.25">
      <c r="A453">
        <v>5.2</v>
      </c>
      <c r="B453" t="s">
        <v>23</v>
      </c>
      <c r="C453" t="s">
        <v>37</v>
      </c>
      <c r="D453" t="s">
        <v>25</v>
      </c>
    </row>
    <row r="454" spans="1:4" x14ac:dyDescent="0.25">
      <c r="A454" t="s">
        <v>3</v>
      </c>
      <c r="B454">
        <v>112446059.61335</v>
      </c>
      <c r="C454" t="s">
        <v>30</v>
      </c>
      <c r="D454">
        <v>168</v>
      </c>
    </row>
    <row r="455" spans="1:4" x14ac:dyDescent="0.25">
      <c r="A455" t="s">
        <v>4</v>
      </c>
      <c r="B455">
        <v>103513921.487817</v>
      </c>
    </row>
    <row r="456" spans="1:4" x14ac:dyDescent="0.25">
      <c r="A456" t="s">
        <v>31</v>
      </c>
      <c r="B456">
        <v>7.9434869983407497</v>
      </c>
    </row>
    <row r="457" spans="1:4" x14ac:dyDescent="0.25">
      <c r="A457">
        <v>5.3</v>
      </c>
      <c r="B457" t="s">
        <v>23</v>
      </c>
      <c r="C457" t="s">
        <v>37</v>
      </c>
      <c r="D457" t="s">
        <v>25</v>
      </c>
    </row>
    <row r="458" spans="1:4" x14ac:dyDescent="0.25">
      <c r="A458" t="s">
        <v>3</v>
      </c>
      <c r="B458">
        <v>113055279.41078199</v>
      </c>
      <c r="C458" t="s">
        <v>30</v>
      </c>
      <c r="D458">
        <v>159</v>
      </c>
    </row>
    <row r="459" spans="1:4" x14ac:dyDescent="0.25">
      <c r="A459" t="s">
        <v>4</v>
      </c>
      <c r="B459">
        <v>104048836.74611799</v>
      </c>
    </row>
    <row r="460" spans="1:4" x14ac:dyDescent="0.25">
      <c r="A460" t="s">
        <v>31</v>
      </c>
      <c r="B460">
        <v>7.9664060905455898</v>
      </c>
    </row>
    <row r="461" spans="1:4" x14ac:dyDescent="0.25">
      <c r="A461">
        <v>5.4</v>
      </c>
      <c r="B461" t="s">
        <v>23</v>
      </c>
      <c r="C461" t="s">
        <v>37</v>
      </c>
      <c r="D461" t="s">
        <v>25</v>
      </c>
    </row>
    <row r="462" spans="1:4" x14ac:dyDescent="0.25">
      <c r="A462" t="s">
        <v>3</v>
      </c>
      <c r="B462">
        <v>112333933.26894499</v>
      </c>
      <c r="C462" t="s">
        <v>30</v>
      </c>
      <c r="D462">
        <v>170</v>
      </c>
    </row>
    <row r="463" spans="1:4" x14ac:dyDescent="0.25">
      <c r="A463" t="s">
        <v>4</v>
      </c>
      <c r="B463">
        <v>103827466.854929</v>
      </c>
    </row>
    <row r="464" spans="1:4" x14ac:dyDescent="0.25">
      <c r="A464" t="s">
        <v>31</v>
      </c>
      <c r="B464">
        <v>7.57248158813253</v>
      </c>
    </row>
    <row r="465" spans="1:4" x14ac:dyDescent="0.25">
      <c r="A465">
        <v>6.1</v>
      </c>
      <c r="B465" t="s">
        <v>23</v>
      </c>
      <c r="C465" t="s">
        <v>37</v>
      </c>
      <c r="D465" t="s">
        <v>25</v>
      </c>
    </row>
    <row r="466" spans="1:4" x14ac:dyDescent="0.25">
      <c r="A466" t="s">
        <v>3</v>
      </c>
      <c r="B466">
        <v>111027024.205318</v>
      </c>
      <c r="C466" t="s">
        <v>30</v>
      </c>
      <c r="D466">
        <v>373</v>
      </c>
    </row>
    <row r="467" spans="1:4" x14ac:dyDescent="0.25">
      <c r="A467" t="s">
        <v>4</v>
      </c>
      <c r="B467">
        <v>111027024.205318</v>
      </c>
    </row>
    <row r="468" spans="1:4" x14ac:dyDescent="0.25">
      <c r="A468" t="s">
        <v>31</v>
      </c>
      <c r="B468">
        <v>0</v>
      </c>
    </row>
    <row r="469" spans="1:4" x14ac:dyDescent="0.25">
      <c r="A469">
        <v>6.2</v>
      </c>
      <c r="B469" t="s">
        <v>23</v>
      </c>
      <c r="C469" t="s">
        <v>37</v>
      </c>
      <c r="D469" t="s">
        <v>25</v>
      </c>
    </row>
    <row r="470" spans="1:4" x14ac:dyDescent="0.25">
      <c r="A470" t="s">
        <v>3</v>
      </c>
      <c r="B470">
        <v>113178903.2401</v>
      </c>
      <c r="C470" t="s">
        <v>30</v>
      </c>
      <c r="D470">
        <v>378</v>
      </c>
    </row>
    <row r="471" spans="1:4" x14ac:dyDescent="0.25">
      <c r="A471" t="s">
        <v>4</v>
      </c>
      <c r="B471">
        <v>106355681.25768</v>
      </c>
    </row>
    <row r="472" spans="1:4" x14ac:dyDescent="0.25">
      <c r="A472" t="s">
        <v>31</v>
      </c>
      <c r="B472">
        <v>6.02870480900937</v>
      </c>
    </row>
    <row r="473" spans="1:4" x14ac:dyDescent="0.25">
      <c r="A473">
        <v>6.3</v>
      </c>
      <c r="B473" t="s">
        <v>23</v>
      </c>
      <c r="C473" t="s">
        <v>37</v>
      </c>
      <c r="D473" t="s">
        <v>25</v>
      </c>
    </row>
    <row r="474" spans="1:4" x14ac:dyDescent="0.25">
      <c r="A474" t="s">
        <v>3</v>
      </c>
      <c r="B474">
        <v>108145744.90702599</v>
      </c>
      <c r="C474" t="s">
        <v>30</v>
      </c>
      <c r="D474">
        <v>381</v>
      </c>
    </row>
    <row r="475" spans="1:4" x14ac:dyDescent="0.25">
      <c r="A475" t="s">
        <v>4</v>
      </c>
      <c r="B475">
        <v>108145744.90702599</v>
      </c>
    </row>
    <row r="476" spans="1:4" x14ac:dyDescent="0.25">
      <c r="A476" t="s">
        <v>31</v>
      </c>
      <c r="B476">
        <v>0</v>
      </c>
    </row>
    <row r="477" spans="1:4" x14ac:dyDescent="0.25">
      <c r="A477">
        <v>6.4</v>
      </c>
      <c r="B477" t="s">
        <v>23</v>
      </c>
      <c r="C477" t="s">
        <v>37</v>
      </c>
      <c r="D477" t="s">
        <v>25</v>
      </c>
    </row>
    <row r="478" spans="1:4" x14ac:dyDescent="0.25">
      <c r="A478" t="s">
        <v>3</v>
      </c>
      <c r="B478">
        <v>103844995.444966</v>
      </c>
      <c r="C478" t="s">
        <v>30</v>
      </c>
      <c r="D478">
        <v>364</v>
      </c>
    </row>
    <row r="479" spans="1:4" x14ac:dyDescent="0.25">
      <c r="A479" t="s">
        <v>4</v>
      </c>
      <c r="B479">
        <v>103844995.444966</v>
      </c>
    </row>
    <row r="480" spans="1:4" x14ac:dyDescent="0.25">
      <c r="A480" t="s">
        <v>31</v>
      </c>
      <c r="B480">
        <v>0</v>
      </c>
    </row>
    <row r="481" spans="1:11" x14ac:dyDescent="0.25">
      <c r="A481">
        <v>1.1000000000000001</v>
      </c>
      <c r="B481" t="s">
        <v>23</v>
      </c>
      <c r="C481" t="s">
        <v>37</v>
      </c>
      <c r="D481" t="s">
        <v>33</v>
      </c>
      <c r="G481" t="s">
        <v>0</v>
      </c>
      <c r="H481" t="s">
        <v>26</v>
      </c>
      <c r="I481" t="s">
        <v>27</v>
      </c>
      <c r="J481" s="2" t="s">
        <v>28</v>
      </c>
      <c r="K481" t="s">
        <v>29</v>
      </c>
    </row>
    <row r="482" spans="1:11" x14ac:dyDescent="0.25">
      <c r="A482" t="s">
        <v>3</v>
      </c>
      <c r="B482">
        <v>110281866.768158</v>
      </c>
      <c r="C482" t="s">
        <v>30</v>
      </c>
      <c r="D482">
        <v>376</v>
      </c>
      <c r="G482">
        <v>1</v>
      </c>
      <c r="H482">
        <f>SUM(B483,B487,B491,B495)/I482</f>
        <v>104122528.03457925</v>
      </c>
      <c r="I482">
        <v>4</v>
      </c>
      <c r="J482" s="2">
        <f>SUM(B484,B488,B492,B496)/I482</f>
        <v>6.4357913448080488</v>
      </c>
      <c r="K482">
        <f>SUM(D482:D494)/I482</f>
        <v>367.75</v>
      </c>
    </row>
    <row r="483" spans="1:11" x14ac:dyDescent="0.25">
      <c r="A483" t="s">
        <v>4</v>
      </c>
      <c r="B483">
        <v>104853420.37392201</v>
      </c>
      <c r="G483">
        <v>2</v>
      </c>
      <c r="H483">
        <f>SUM(B499,B503,B507,B511)/I483</f>
        <v>104799389.5760715</v>
      </c>
      <c r="I483">
        <v>4</v>
      </c>
      <c r="J483" s="2">
        <f>SUM(B500,B504,B508,B512)/I483</f>
        <v>3.6174734902303523</v>
      </c>
      <c r="K483">
        <f>SUM(D498:D510)/I483</f>
        <v>150</v>
      </c>
    </row>
    <row r="484" spans="1:11" x14ac:dyDescent="0.25">
      <c r="A484" t="s">
        <v>31</v>
      </c>
      <c r="B484">
        <v>4.9223381443556198</v>
      </c>
      <c r="G484">
        <v>3</v>
      </c>
      <c r="H484">
        <f>SUM(B515,B519,B523,B527)/I484</f>
        <v>104568683.24605875</v>
      </c>
      <c r="I484">
        <v>4</v>
      </c>
      <c r="J484" s="2">
        <f>SUM(B516,B520,B524,B528)/I484</f>
        <v>5.6259653814563446</v>
      </c>
      <c r="K484">
        <f>SUM(D514:D526)/I484</f>
        <v>331.5</v>
      </c>
    </row>
    <row r="485" spans="1:11" x14ac:dyDescent="0.25">
      <c r="A485">
        <v>1.2</v>
      </c>
      <c r="B485" t="s">
        <v>23</v>
      </c>
      <c r="C485" t="s">
        <v>37</v>
      </c>
      <c r="D485" t="s">
        <v>33</v>
      </c>
      <c r="G485">
        <v>4</v>
      </c>
      <c r="H485">
        <f>SUM(B531,B535,B539,B543)/I485</f>
        <v>100470271.38503039</v>
      </c>
      <c r="I485">
        <v>4</v>
      </c>
      <c r="J485" s="2">
        <f>SUM(B532,B536,B540, B544)/I485</f>
        <v>9.1317303516193249</v>
      </c>
      <c r="K485">
        <f>SUM(D530:D542)/I485</f>
        <v>155</v>
      </c>
    </row>
    <row r="486" spans="1:11" x14ac:dyDescent="0.25">
      <c r="A486" t="s">
        <v>3</v>
      </c>
      <c r="B486">
        <v>112304079.392645</v>
      </c>
      <c r="C486" t="s">
        <v>30</v>
      </c>
      <c r="D486">
        <v>364</v>
      </c>
      <c r="G486">
        <v>5</v>
      </c>
      <c r="H486">
        <f t="shared" ref="H486" si="10">SUM(B487,B491,B495,B499)/I486</f>
        <v>103987550.36076149</v>
      </c>
      <c r="I486">
        <v>4</v>
      </c>
      <c r="J486" s="2">
        <f>SUM(B548,B552,B556,B560)/I486</f>
        <v>7.0393787194960256</v>
      </c>
      <c r="K486">
        <f t="shared" ref="K486" si="11">SUM(D486:D498)/I486</f>
        <v>315.25</v>
      </c>
    </row>
    <row r="487" spans="1:11" x14ac:dyDescent="0.25">
      <c r="A487" t="s">
        <v>4</v>
      </c>
      <c r="B487">
        <v>102888401.121095</v>
      </c>
      <c r="G487">
        <v>6</v>
      </c>
      <c r="H487">
        <f>SUM(B547,B551,B555,B559)/I487</f>
        <v>104172987.26315349</v>
      </c>
      <c r="I487">
        <v>4</v>
      </c>
      <c r="J487" s="2">
        <f>SUM(B564,B568,B572, B576)/I487</f>
        <v>0.41053399212876751</v>
      </c>
      <c r="K487">
        <f>SUM(D562:D575)/I487</f>
        <v>326.75</v>
      </c>
    </row>
    <row r="488" spans="1:11" x14ac:dyDescent="0.25">
      <c r="A488" t="s">
        <v>31</v>
      </c>
      <c r="B488">
        <v>8.3840928330219402</v>
      </c>
    </row>
    <row r="489" spans="1:11" x14ac:dyDescent="0.25">
      <c r="A489">
        <v>1.3</v>
      </c>
      <c r="B489" t="s">
        <v>23</v>
      </c>
      <c r="C489" t="s">
        <v>37</v>
      </c>
      <c r="D489" t="s">
        <v>33</v>
      </c>
    </row>
    <row r="490" spans="1:11" x14ac:dyDescent="0.25">
      <c r="A490" t="s">
        <v>3</v>
      </c>
      <c r="B490">
        <v>111609895.140439</v>
      </c>
      <c r="C490" t="s">
        <v>30</v>
      </c>
      <c r="D490">
        <v>365</v>
      </c>
    </row>
    <row r="491" spans="1:11" x14ac:dyDescent="0.25">
      <c r="A491" t="s">
        <v>4</v>
      </c>
      <c r="B491">
        <v>103743205.68233</v>
      </c>
    </row>
    <row r="492" spans="1:11" x14ac:dyDescent="0.25">
      <c r="A492" t="s">
        <v>31</v>
      </c>
      <c r="B492">
        <v>7.04837993818599</v>
      </c>
    </row>
    <row r="493" spans="1:11" x14ac:dyDescent="0.25">
      <c r="A493">
        <v>1.4</v>
      </c>
      <c r="B493" t="s">
        <v>23</v>
      </c>
      <c r="C493" t="s">
        <v>37</v>
      </c>
      <c r="D493" t="s">
        <v>33</v>
      </c>
    </row>
    <row r="494" spans="1:11" x14ac:dyDescent="0.25">
      <c r="A494" t="s">
        <v>3</v>
      </c>
      <c r="B494">
        <v>110985370.10504501</v>
      </c>
      <c r="C494" t="s">
        <v>30</v>
      </c>
      <c r="D494">
        <v>366</v>
      </c>
    </row>
    <row r="495" spans="1:11" x14ac:dyDescent="0.25">
      <c r="A495" t="s">
        <v>4</v>
      </c>
      <c r="B495">
        <v>105005084.96097</v>
      </c>
    </row>
    <row r="496" spans="1:11" x14ac:dyDescent="0.25">
      <c r="A496" t="s">
        <v>31</v>
      </c>
      <c r="B496">
        <v>5.3883544636686498</v>
      </c>
    </row>
    <row r="497" spans="1:4" x14ac:dyDescent="0.25">
      <c r="A497">
        <v>2.1</v>
      </c>
      <c r="B497" t="s">
        <v>23</v>
      </c>
      <c r="C497" t="s">
        <v>37</v>
      </c>
      <c r="D497" t="s">
        <v>33</v>
      </c>
    </row>
    <row r="498" spans="1:4" x14ac:dyDescent="0.25">
      <c r="A498" t="s">
        <v>3</v>
      </c>
      <c r="B498">
        <v>108319270.093174</v>
      </c>
      <c r="C498" t="s">
        <v>30</v>
      </c>
      <c r="D498">
        <v>166</v>
      </c>
    </row>
    <row r="499" spans="1:4" x14ac:dyDescent="0.25">
      <c r="A499" t="s">
        <v>4</v>
      </c>
      <c r="B499">
        <v>104313509.67865101</v>
      </c>
    </row>
    <row r="500" spans="1:4" x14ac:dyDescent="0.25">
      <c r="A500" t="s">
        <v>31</v>
      </c>
      <c r="B500">
        <v>3.6981050657718</v>
      </c>
    </row>
    <row r="501" spans="1:4" x14ac:dyDescent="0.25">
      <c r="A501">
        <v>2.2000000000000002</v>
      </c>
      <c r="B501" t="s">
        <v>23</v>
      </c>
      <c r="C501" t="s">
        <v>37</v>
      </c>
      <c r="D501" t="s">
        <v>33</v>
      </c>
    </row>
    <row r="502" spans="1:4" x14ac:dyDescent="0.25">
      <c r="A502" t="s">
        <v>3</v>
      </c>
      <c r="B502">
        <v>112309745.878957</v>
      </c>
      <c r="C502" t="s">
        <v>30</v>
      </c>
      <c r="D502">
        <v>148</v>
      </c>
    </row>
    <row r="503" spans="1:4" x14ac:dyDescent="0.25">
      <c r="A503" t="s">
        <v>4</v>
      </c>
      <c r="B503">
        <v>104935380.71255501</v>
      </c>
    </row>
    <row r="504" spans="1:4" x14ac:dyDescent="0.25">
      <c r="A504" t="s">
        <v>31</v>
      </c>
      <c r="B504">
        <v>6.5660954966010197</v>
      </c>
    </row>
    <row r="505" spans="1:4" x14ac:dyDescent="0.25">
      <c r="A505">
        <v>2.2999999999999998</v>
      </c>
      <c r="B505" t="s">
        <v>23</v>
      </c>
      <c r="C505" t="s">
        <v>37</v>
      </c>
      <c r="D505" t="s">
        <v>33</v>
      </c>
    </row>
    <row r="506" spans="1:4" x14ac:dyDescent="0.25">
      <c r="A506" t="s">
        <v>3</v>
      </c>
      <c r="B506">
        <v>105983315.00803401</v>
      </c>
      <c r="C506" t="s">
        <v>30</v>
      </c>
      <c r="D506">
        <v>143</v>
      </c>
    </row>
    <row r="507" spans="1:4" x14ac:dyDescent="0.25">
      <c r="A507" t="s">
        <v>4</v>
      </c>
      <c r="B507">
        <v>105983315.00803401</v>
      </c>
    </row>
    <row r="508" spans="1:4" x14ac:dyDescent="0.25">
      <c r="A508" t="s">
        <v>31</v>
      </c>
      <c r="B508">
        <v>0</v>
      </c>
    </row>
    <row r="509" spans="1:4" x14ac:dyDescent="0.25">
      <c r="A509">
        <v>2.4</v>
      </c>
      <c r="B509" t="s">
        <v>23</v>
      </c>
      <c r="C509" t="s">
        <v>37</v>
      </c>
      <c r="D509" t="s">
        <v>33</v>
      </c>
    </row>
    <row r="510" spans="1:4" x14ac:dyDescent="0.25">
      <c r="A510" t="s">
        <v>3</v>
      </c>
      <c r="B510">
        <v>108529782.816415</v>
      </c>
      <c r="C510" t="s">
        <v>30</v>
      </c>
      <c r="D510">
        <v>143</v>
      </c>
    </row>
    <row r="511" spans="1:4" x14ac:dyDescent="0.25">
      <c r="A511" t="s">
        <v>4</v>
      </c>
      <c r="B511">
        <v>103965352.905046</v>
      </c>
    </row>
    <row r="512" spans="1:4" x14ac:dyDescent="0.25">
      <c r="A512" t="s">
        <v>31</v>
      </c>
      <c r="B512">
        <v>4.2056933985485898</v>
      </c>
    </row>
    <row r="513" spans="1:4" x14ac:dyDescent="0.25">
      <c r="A513">
        <v>3.1</v>
      </c>
      <c r="B513" t="s">
        <v>23</v>
      </c>
      <c r="C513" t="s">
        <v>37</v>
      </c>
      <c r="D513" t="s">
        <v>33</v>
      </c>
    </row>
    <row r="514" spans="1:4" x14ac:dyDescent="0.25">
      <c r="A514" t="s">
        <v>3</v>
      </c>
      <c r="B514">
        <v>111052659.55330899</v>
      </c>
      <c r="C514" t="s">
        <v>30</v>
      </c>
      <c r="D514">
        <v>332</v>
      </c>
    </row>
    <row r="515" spans="1:4" x14ac:dyDescent="0.25">
      <c r="A515" t="s">
        <v>4</v>
      </c>
      <c r="B515">
        <v>103843406.190752</v>
      </c>
    </row>
    <row r="516" spans="1:4" x14ac:dyDescent="0.25">
      <c r="A516" t="s">
        <v>31</v>
      </c>
      <c r="B516">
        <v>6.4917430987746698</v>
      </c>
    </row>
    <row r="517" spans="1:4" x14ac:dyDescent="0.25">
      <c r="A517">
        <v>3.2</v>
      </c>
      <c r="B517" t="s">
        <v>23</v>
      </c>
      <c r="C517" t="s">
        <v>37</v>
      </c>
      <c r="D517" t="s">
        <v>33</v>
      </c>
    </row>
    <row r="518" spans="1:4" x14ac:dyDescent="0.25">
      <c r="A518" t="s">
        <v>3</v>
      </c>
      <c r="B518">
        <v>110273858.20987</v>
      </c>
      <c r="C518" t="s">
        <v>30</v>
      </c>
      <c r="D518">
        <v>331</v>
      </c>
    </row>
    <row r="519" spans="1:4" x14ac:dyDescent="0.25">
      <c r="A519" t="s">
        <v>4</v>
      </c>
      <c r="B519">
        <v>104610143.147057</v>
      </c>
    </row>
    <row r="520" spans="1:4" x14ac:dyDescent="0.25">
      <c r="A520" t="s">
        <v>31</v>
      </c>
      <c r="B520">
        <v>5.1360450742855299</v>
      </c>
    </row>
    <row r="521" spans="1:4" x14ac:dyDescent="0.25">
      <c r="A521">
        <v>3.3</v>
      </c>
      <c r="B521" t="s">
        <v>23</v>
      </c>
      <c r="C521" t="s">
        <v>37</v>
      </c>
      <c r="D521" t="s">
        <v>33</v>
      </c>
    </row>
    <row r="522" spans="1:4" x14ac:dyDescent="0.25">
      <c r="A522" t="s">
        <v>3</v>
      </c>
      <c r="B522">
        <v>110306463.937876</v>
      </c>
      <c r="C522" t="s">
        <v>30</v>
      </c>
      <c r="D522">
        <v>331</v>
      </c>
    </row>
    <row r="523" spans="1:4" x14ac:dyDescent="0.25">
      <c r="A523" t="s">
        <v>4</v>
      </c>
      <c r="B523">
        <v>104783103.32175601</v>
      </c>
    </row>
    <row r="524" spans="1:4" x14ac:dyDescent="0.25">
      <c r="A524" t="s">
        <v>31</v>
      </c>
      <c r="B524">
        <v>5.0072864444558496</v>
      </c>
    </row>
    <row r="525" spans="1:4" x14ac:dyDescent="0.25">
      <c r="A525">
        <v>3.4</v>
      </c>
      <c r="B525" t="s">
        <v>23</v>
      </c>
      <c r="C525" t="s">
        <v>37</v>
      </c>
      <c r="D525" t="s">
        <v>33</v>
      </c>
    </row>
    <row r="526" spans="1:4" x14ac:dyDescent="0.25">
      <c r="A526" t="s">
        <v>3</v>
      </c>
      <c r="B526">
        <v>111586876.313126</v>
      </c>
      <c r="C526" t="s">
        <v>30</v>
      </c>
      <c r="D526">
        <v>332</v>
      </c>
    </row>
    <row r="527" spans="1:4" x14ac:dyDescent="0.25">
      <c r="A527" t="s">
        <v>4</v>
      </c>
      <c r="B527">
        <v>105038080.32467</v>
      </c>
    </row>
    <row r="528" spans="1:4" x14ac:dyDescent="0.25">
      <c r="A528" t="s">
        <v>31</v>
      </c>
      <c r="B528">
        <v>5.86878690830933</v>
      </c>
    </row>
    <row r="529" spans="1:4" x14ac:dyDescent="0.25">
      <c r="A529">
        <v>4.0999999999999996</v>
      </c>
      <c r="B529" t="s">
        <v>23</v>
      </c>
      <c r="C529" t="s">
        <v>37</v>
      </c>
      <c r="D529" t="s">
        <v>33</v>
      </c>
    </row>
    <row r="530" spans="1:4" x14ac:dyDescent="0.25">
      <c r="A530" t="s">
        <v>3</v>
      </c>
      <c r="B530">
        <v>111711423.303103</v>
      </c>
      <c r="C530" t="s">
        <v>30</v>
      </c>
      <c r="D530">
        <v>155</v>
      </c>
    </row>
    <row r="531" spans="1:4" x14ac:dyDescent="0.25">
      <c r="A531" t="s">
        <v>4</v>
      </c>
      <c r="B531">
        <v>98123041.313300505</v>
      </c>
    </row>
    <row r="532" spans="1:4" x14ac:dyDescent="0.25">
      <c r="A532" t="s">
        <v>31</v>
      </c>
      <c r="B532">
        <v>12.163824959005099</v>
      </c>
    </row>
    <row r="533" spans="1:4" x14ac:dyDescent="0.25">
      <c r="A533">
        <v>4.2</v>
      </c>
      <c r="B533" t="s">
        <v>23</v>
      </c>
      <c r="C533" t="s">
        <v>37</v>
      </c>
      <c r="D533" t="s">
        <v>33</v>
      </c>
    </row>
    <row r="534" spans="1:4" x14ac:dyDescent="0.25">
      <c r="A534" t="s">
        <v>3</v>
      </c>
      <c r="B534">
        <v>111462838.529516</v>
      </c>
      <c r="C534" t="s">
        <v>30</v>
      </c>
      <c r="D534">
        <v>155</v>
      </c>
    </row>
    <row r="535" spans="1:4" x14ac:dyDescent="0.25">
      <c r="A535" t="s">
        <v>4</v>
      </c>
      <c r="B535">
        <v>100180511.717639</v>
      </c>
    </row>
    <row r="536" spans="1:4" x14ac:dyDescent="0.25">
      <c r="A536" t="s">
        <v>31</v>
      </c>
      <c r="B536">
        <v>10.122052300766899</v>
      </c>
    </row>
    <row r="537" spans="1:4" x14ac:dyDescent="0.25">
      <c r="A537">
        <v>4.3</v>
      </c>
      <c r="B537" t="s">
        <v>23</v>
      </c>
      <c r="C537" t="s">
        <v>37</v>
      </c>
      <c r="D537" t="s">
        <v>33</v>
      </c>
    </row>
    <row r="538" spans="1:4" x14ac:dyDescent="0.25">
      <c r="A538" t="s">
        <v>3</v>
      </c>
      <c r="B538">
        <v>110166549.29321</v>
      </c>
      <c r="C538" t="s">
        <v>30</v>
      </c>
      <c r="D538">
        <v>155</v>
      </c>
    </row>
    <row r="539" spans="1:4" x14ac:dyDescent="0.25">
      <c r="A539" t="s">
        <v>4</v>
      </c>
      <c r="B539">
        <v>101712358.0184</v>
      </c>
    </row>
    <row r="540" spans="1:4" x14ac:dyDescent="0.25">
      <c r="A540" t="s">
        <v>31</v>
      </c>
      <c r="B540">
        <v>7.6740093331865102</v>
      </c>
    </row>
    <row r="541" spans="1:4" x14ac:dyDescent="0.25">
      <c r="A541">
        <v>4.4000000000000004</v>
      </c>
      <c r="B541" t="s">
        <v>23</v>
      </c>
      <c r="C541" t="s">
        <v>37</v>
      </c>
      <c r="D541" t="s">
        <v>33</v>
      </c>
    </row>
    <row r="542" spans="1:4" x14ac:dyDescent="0.25">
      <c r="A542" t="s">
        <v>3</v>
      </c>
      <c r="B542">
        <v>109024876.05682901</v>
      </c>
      <c r="C542" t="s">
        <v>30</v>
      </c>
      <c r="D542">
        <v>155</v>
      </c>
    </row>
    <row r="543" spans="1:4" x14ac:dyDescent="0.25">
      <c r="A543" t="s">
        <v>4</v>
      </c>
      <c r="B543">
        <v>101865174.49078199</v>
      </c>
    </row>
    <row r="544" spans="1:4" x14ac:dyDescent="0.25">
      <c r="A544" t="s">
        <v>31</v>
      </c>
      <c r="B544">
        <v>6.5670348135187897</v>
      </c>
    </row>
    <row r="545" spans="1:4" x14ac:dyDescent="0.25">
      <c r="A545">
        <v>5.0999999999999996</v>
      </c>
      <c r="B545" t="s">
        <v>23</v>
      </c>
      <c r="C545" t="s">
        <v>37</v>
      </c>
      <c r="D545" t="s">
        <v>33</v>
      </c>
    </row>
    <row r="546" spans="1:4" x14ac:dyDescent="0.25">
      <c r="A546" t="s">
        <v>3</v>
      </c>
      <c r="B546">
        <v>113510971.520145</v>
      </c>
      <c r="C546" t="s">
        <v>30</v>
      </c>
      <c r="D546">
        <v>155</v>
      </c>
    </row>
    <row r="547" spans="1:4" x14ac:dyDescent="0.25">
      <c r="A547" t="s">
        <v>4</v>
      </c>
      <c r="B547">
        <v>103862885.110085</v>
      </c>
    </row>
    <row r="548" spans="1:4" x14ac:dyDescent="0.25">
      <c r="A548" t="s">
        <v>31</v>
      </c>
      <c r="B548">
        <v>8.4996950346315607</v>
      </c>
    </row>
    <row r="549" spans="1:4" x14ac:dyDescent="0.25">
      <c r="A549">
        <v>5.2</v>
      </c>
      <c r="B549" t="s">
        <v>23</v>
      </c>
      <c r="C549" t="s">
        <v>37</v>
      </c>
      <c r="D549" t="s">
        <v>33</v>
      </c>
    </row>
    <row r="550" spans="1:4" x14ac:dyDescent="0.25">
      <c r="A550" t="s">
        <v>3</v>
      </c>
      <c r="B550">
        <v>110772735.86808699</v>
      </c>
      <c r="C550" t="s">
        <v>30</v>
      </c>
      <c r="D550">
        <v>155</v>
      </c>
    </row>
    <row r="551" spans="1:4" x14ac:dyDescent="0.25">
      <c r="A551" t="s">
        <v>4</v>
      </c>
      <c r="B551">
        <v>104346727.448774</v>
      </c>
    </row>
    <row r="552" spans="1:4" x14ac:dyDescent="0.25">
      <c r="A552" t="s">
        <v>31</v>
      </c>
      <c r="B552">
        <v>5.8010740359114799</v>
      </c>
    </row>
    <row r="553" spans="1:4" x14ac:dyDescent="0.25">
      <c r="A553">
        <v>5.3</v>
      </c>
      <c r="B553" t="s">
        <v>23</v>
      </c>
      <c r="C553" t="s">
        <v>37</v>
      </c>
      <c r="D553" t="s">
        <v>33</v>
      </c>
    </row>
    <row r="554" spans="1:4" x14ac:dyDescent="0.25">
      <c r="A554" t="s">
        <v>3</v>
      </c>
      <c r="B554">
        <v>111607643.05468</v>
      </c>
      <c r="C554" t="s">
        <v>30</v>
      </c>
      <c r="D554">
        <v>155</v>
      </c>
    </row>
    <row r="555" spans="1:4" x14ac:dyDescent="0.25">
      <c r="A555" t="s">
        <v>4</v>
      </c>
      <c r="B555">
        <v>104020232.24685</v>
      </c>
    </row>
    <row r="556" spans="1:4" x14ac:dyDescent="0.25">
      <c r="A556" t="s">
        <v>31</v>
      </c>
      <c r="B556">
        <v>6.7982896154455501</v>
      </c>
    </row>
    <row r="557" spans="1:4" x14ac:dyDescent="0.25">
      <c r="A557">
        <v>5.4</v>
      </c>
      <c r="B557" t="s">
        <v>23</v>
      </c>
      <c r="C557" t="s">
        <v>37</v>
      </c>
      <c r="D557" t="s">
        <v>33</v>
      </c>
    </row>
    <row r="558" spans="1:4" x14ac:dyDescent="0.25">
      <c r="A558" t="s">
        <v>3</v>
      </c>
      <c r="B558">
        <v>112395490.72124299</v>
      </c>
      <c r="C558" t="s">
        <v>30</v>
      </c>
      <c r="D558">
        <v>155</v>
      </c>
    </row>
    <row r="559" spans="1:4" x14ac:dyDescent="0.25">
      <c r="A559" t="s">
        <v>4</v>
      </c>
      <c r="B559">
        <v>104462104.246905</v>
      </c>
    </row>
    <row r="560" spans="1:4" x14ac:dyDescent="0.25">
      <c r="A560" t="s">
        <v>31</v>
      </c>
      <c r="B560">
        <v>7.0584561919955098</v>
      </c>
    </row>
    <row r="561" spans="1:4" x14ac:dyDescent="0.25">
      <c r="A561">
        <v>6.1</v>
      </c>
      <c r="B561" t="s">
        <v>23</v>
      </c>
      <c r="C561" t="s">
        <v>37</v>
      </c>
      <c r="D561" t="s">
        <v>33</v>
      </c>
    </row>
    <row r="562" spans="1:4" x14ac:dyDescent="0.25">
      <c r="A562" t="s">
        <v>3</v>
      </c>
      <c r="B562">
        <v>106948212.057694</v>
      </c>
      <c r="C562" t="s">
        <v>30</v>
      </c>
      <c r="D562">
        <v>327</v>
      </c>
    </row>
    <row r="563" spans="1:4" x14ac:dyDescent="0.25">
      <c r="A563" t="s">
        <v>4</v>
      </c>
      <c r="B563">
        <v>106948212.057694</v>
      </c>
    </row>
    <row r="564" spans="1:4" x14ac:dyDescent="0.25">
      <c r="A564" t="s">
        <v>31</v>
      </c>
      <c r="B564">
        <v>0</v>
      </c>
    </row>
    <row r="565" spans="1:4" x14ac:dyDescent="0.25">
      <c r="A565">
        <v>6.2</v>
      </c>
      <c r="B565" t="s">
        <v>23</v>
      </c>
      <c r="C565" t="s">
        <v>37</v>
      </c>
      <c r="D565" t="s">
        <v>33</v>
      </c>
    </row>
    <row r="566" spans="1:4" x14ac:dyDescent="0.25">
      <c r="A566" t="s">
        <v>3</v>
      </c>
      <c r="B566">
        <v>108985575.935472</v>
      </c>
      <c r="C566" t="s">
        <v>30</v>
      </c>
      <c r="D566">
        <v>327</v>
      </c>
    </row>
    <row r="567" spans="1:4" x14ac:dyDescent="0.25">
      <c r="A567" t="s">
        <v>4</v>
      </c>
      <c r="B567">
        <v>108985575.935472</v>
      </c>
    </row>
    <row r="568" spans="1:4" x14ac:dyDescent="0.25">
      <c r="A568" t="s">
        <v>31</v>
      </c>
      <c r="B568">
        <v>0</v>
      </c>
    </row>
    <row r="569" spans="1:4" x14ac:dyDescent="0.25">
      <c r="A569">
        <v>6.3</v>
      </c>
      <c r="B569" t="s">
        <v>23</v>
      </c>
      <c r="C569" t="s">
        <v>37</v>
      </c>
      <c r="D569" t="s">
        <v>33</v>
      </c>
    </row>
    <row r="570" spans="1:4" x14ac:dyDescent="0.25">
      <c r="A570" t="s">
        <v>3</v>
      </c>
      <c r="B570">
        <v>113036739.75736099</v>
      </c>
      <c r="C570" t="s">
        <v>30</v>
      </c>
      <c r="D570">
        <v>326</v>
      </c>
    </row>
    <row r="571" spans="1:4" x14ac:dyDescent="0.25">
      <c r="A571" t="s">
        <v>4</v>
      </c>
      <c r="B571">
        <v>111180522.796168</v>
      </c>
    </row>
    <row r="572" spans="1:4" x14ac:dyDescent="0.25">
      <c r="A572" t="s">
        <v>31</v>
      </c>
      <c r="B572">
        <v>1.64213596851507</v>
      </c>
    </row>
    <row r="573" spans="1:4" x14ac:dyDescent="0.25">
      <c r="A573">
        <v>6.4</v>
      </c>
      <c r="B573" t="s">
        <v>23</v>
      </c>
      <c r="C573" t="s">
        <v>37</v>
      </c>
      <c r="D573" t="s">
        <v>33</v>
      </c>
    </row>
    <row r="574" spans="1:4" x14ac:dyDescent="0.25">
      <c r="A574" t="s">
        <v>3</v>
      </c>
      <c r="B574">
        <v>111847971.22214399</v>
      </c>
      <c r="C574" t="s">
        <v>30</v>
      </c>
      <c r="D574">
        <v>327</v>
      </c>
    </row>
    <row r="575" spans="1:4" x14ac:dyDescent="0.25">
      <c r="A575" t="s">
        <v>4</v>
      </c>
      <c r="B575">
        <v>111847971.22214399</v>
      </c>
    </row>
    <row r="576" spans="1:4" x14ac:dyDescent="0.25">
      <c r="A576" t="s">
        <v>31</v>
      </c>
      <c r="B576">
        <v>0</v>
      </c>
    </row>
    <row r="577" spans="1:11" x14ac:dyDescent="0.25">
      <c r="A577">
        <v>1.1000000000000001</v>
      </c>
      <c r="B577" t="s">
        <v>23</v>
      </c>
      <c r="C577" t="s">
        <v>37</v>
      </c>
      <c r="D577" t="s">
        <v>35</v>
      </c>
      <c r="G577" t="s">
        <v>0</v>
      </c>
      <c r="H577" t="s">
        <v>26</v>
      </c>
      <c r="I577" t="s">
        <v>27</v>
      </c>
      <c r="J577" s="2" t="s">
        <v>28</v>
      </c>
      <c r="K577" t="s">
        <v>29</v>
      </c>
    </row>
    <row r="578" spans="1:11" x14ac:dyDescent="0.25">
      <c r="A578" t="s">
        <v>3</v>
      </c>
      <c r="B578">
        <v>111128704.64306401</v>
      </c>
      <c r="C578" t="s">
        <v>30</v>
      </c>
      <c r="D578">
        <v>327</v>
      </c>
      <c r="G578">
        <v>1</v>
      </c>
      <c r="H578">
        <f>SUM(B579,B583,B587,B591)/I578</f>
        <v>102588299.120242</v>
      </c>
      <c r="I578">
        <v>4</v>
      </c>
      <c r="J578" s="2">
        <f>SUM(B580,B584,B588,B592)/I578</f>
        <v>6.7742417476383494</v>
      </c>
      <c r="K578">
        <f>SUM(D578:D590)/I578</f>
        <v>326.75</v>
      </c>
    </row>
    <row r="579" spans="1:11" x14ac:dyDescent="0.25">
      <c r="A579" t="s">
        <v>4</v>
      </c>
      <c r="B579">
        <v>100252034.10957099</v>
      </c>
      <c r="G579">
        <v>2</v>
      </c>
      <c r="H579">
        <f>SUM(B595,B599,B603,B607)/I579</f>
        <v>101818819.91963625</v>
      </c>
      <c r="I579">
        <v>4</v>
      </c>
      <c r="J579" s="2">
        <f>SUM(B596,B600,B604,B608)/I579</f>
        <v>6.9408337584474005</v>
      </c>
      <c r="K579">
        <f>SUM(D594:D606)/I579</f>
        <v>151.75</v>
      </c>
    </row>
    <row r="580" spans="1:11" x14ac:dyDescent="0.25">
      <c r="A580" t="s">
        <v>31</v>
      </c>
      <c r="B580">
        <v>9.7874537172260396</v>
      </c>
      <c r="G580">
        <v>3</v>
      </c>
      <c r="H580">
        <f>SUM(B611,B615,B619,B623)/I580</f>
        <v>103439366.34523575</v>
      </c>
      <c r="I580">
        <v>4</v>
      </c>
      <c r="J580" s="2">
        <f>SUM(B612,B616,B620,B624)/I580</f>
        <v>5.3222324000833847</v>
      </c>
      <c r="K580">
        <f>SUM(D610:D622)/I580</f>
        <v>338.75</v>
      </c>
    </row>
    <row r="581" spans="1:11" x14ac:dyDescent="0.25">
      <c r="A581">
        <v>1.2</v>
      </c>
      <c r="B581" t="s">
        <v>23</v>
      </c>
      <c r="C581" t="s">
        <v>37</v>
      </c>
      <c r="D581" t="s">
        <v>35</v>
      </c>
      <c r="G581">
        <v>4</v>
      </c>
      <c r="H581">
        <f>SUM(B627,B631,B635,B639)/I581</f>
        <v>98041061.901036203</v>
      </c>
      <c r="I581">
        <v>4</v>
      </c>
      <c r="J581" s="2">
        <f>SUM(B628,B632,B636, B640)/I581</f>
        <v>10.586932794678217</v>
      </c>
      <c r="K581">
        <f>SUM(D626:D638)/I581</f>
        <v>161</v>
      </c>
    </row>
    <row r="582" spans="1:11" x14ac:dyDescent="0.25">
      <c r="A582" t="s">
        <v>3</v>
      </c>
      <c r="B582">
        <v>111365469.811206</v>
      </c>
      <c r="C582" t="s">
        <v>30</v>
      </c>
      <c r="D582">
        <v>327</v>
      </c>
      <c r="G582">
        <v>5</v>
      </c>
      <c r="H582">
        <f t="shared" ref="H582" si="12">SUM(B583,B587,B591,B595)/I582</f>
        <v>103234908.17638701</v>
      </c>
      <c r="I582">
        <v>4</v>
      </c>
      <c r="J582" s="2">
        <f>SUM(B644,B648,B652,B656)/I582</f>
        <v>6.1422006356758896</v>
      </c>
      <c r="K582">
        <f t="shared" ref="K582" si="13">SUM(D582:D594)/I582</f>
        <v>282.75</v>
      </c>
    </row>
    <row r="583" spans="1:11" x14ac:dyDescent="0.25">
      <c r="A583" t="s">
        <v>4</v>
      </c>
      <c r="B583">
        <v>104697097.087825</v>
      </c>
      <c r="G583">
        <v>6</v>
      </c>
      <c r="H583">
        <f>SUM(B643,B647,B651,B655)/I583</f>
        <v>103519248.04213125</v>
      </c>
      <c r="I583">
        <v>4</v>
      </c>
      <c r="J583" s="2">
        <f>SUM(B660,B664,B668, B672)/I583</f>
        <v>1.5114852807867349</v>
      </c>
      <c r="K583">
        <f>SUM(D658:D671)/I583</f>
        <v>360</v>
      </c>
    </row>
    <row r="584" spans="1:11" x14ac:dyDescent="0.25">
      <c r="A584" t="s">
        <v>31</v>
      </c>
      <c r="B584">
        <v>5.98782794584847</v>
      </c>
    </row>
    <row r="585" spans="1:11" x14ac:dyDescent="0.25">
      <c r="A585">
        <v>1.3</v>
      </c>
      <c r="B585" t="s">
        <v>23</v>
      </c>
      <c r="C585" t="s">
        <v>37</v>
      </c>
      <c r="D585" t="s">
        <v>35</v>
      </c>
    </row>
    <row r="586" spans="1:11" x14ac:dyDescent="0.25">
      <c r="A586" t="s">
        <v>3</v>
      </c>
      <c r="B586">
        <v>108078122.336493</v>
      </c>
      <c r="C586" t="s">
        <v>30</v>
      </c>
      <c r="D586">
        <v>326</v>
      </c>
    </row>
    <row r="587" spans="1:11" x14ac:dyDescent="0.25">
      <c r="A587" t="s">
        <v>4</v>
      </c>
      <c r="B587">
        <v>102541258.84453499</v>
      </c>
    </row>
    <row r="588" spans="1:11" x14ac:dyDescent="0.25">
      <c r="A588" t="s">
        <v>31</v>
      </c>
      <c r="B588">
        <v>5.1230196937718198</v>
      </c>
    </row>
    <row r="589" spans="1:11" x14ac:dyDescent="0.25">
      <c r="A589">
        <v>1.4</v>
      </c>
      <c r="B589" t="s">
        <v>23</v>
      </c>
      <c r="C589" t="s">
        <v>37</v>
      </c>
      <c r="D589" t="s">
        <v>35</v>
      </c>
    </row>
    <row r="590" spans="1:11" x14ac:dyDescent="0.25">
      <c r="A590" t="s">
        <v>3</v>
      </c>
      <c r="B590">
        <v>109660280.56419601</v>
      </c>
      <c r="C590" t="s">
        <v>30</v>
      </c>
      <c r="D590">
        <v>327</v>
      </c>
    </row>
    <row r="591" spans="1:11" x14ac:dyDescent="0.25">
      <c r="A591" t="s">
        <v>4</v>
      </c>
      <c r="B591">
        <v>102862806.439037</v>
      </c>
    </row>
    <row r="592" spans="1:11" x14ac:dyDescent="0.25">
      <c r="A592" t="s">
        <v>31</v>
      </c>
      <c r="B592">
        <v>6.19866563370707</v>
      </c>
    </row>
    <row r="593" spans="1:4" x14ac:dyDescent="0.25">
      <c r="A593">
        <v>2.1</v>
      </c>
      <c r="B593" t="s">
        <v>23</v>
      </c>
      <c r="C593" t="s">
        <v>37</v>
      </c>
      <c r="D593" t="s">
        <v>35</v>
      </c>
    </row>
    <row r="594" spans="1:4" x14ac:dyDescent="0.25">
      <c r="A594" t="s">
        <v>3</v>
      </c>
      <c r="B594">
        <v>109025770.776145</v>
      </c>
      <c r="C594" t="s">
        <v>30</v>
      </c>
      <c r="D594">
        <v>151</v>
      </c>
    </row>
    <row r="595" spans="1:4" x14ac:dyDescent="0.25">
      <c r="A595" t="s">
        <v>4</v>
      </c>
      <c r="B595">
        <v>102838470.334151</v>
      </c>
    </row>
    <row r="596" spans="1:4" x14ac:dyDescent="0.25">
      <c r="A596" t="s">
        <v>31</v>
      </c>
      <c r="B596">
        <v>5.6750806694121998</v>
      </c>
    </row>
    <row r="597" spans="1:4" x14ac:dyDescent="0.25">
      <c r="A597">
        <v>2.2000000000000002</v>
      </c>
      <c r="B597" t="s">
        <v>23</v>
      </c>
      <c r="C597" t="s">
        <v>37</v>
      </c>
      <c r="D597" t="s">
        <v>35</v>
      </c>
    </row>
    <row r="598" spans="1:4" x14ac:dyDescent="0.25">
      <c r="A598" t="s">
        <v>3</v>
      </c>
      <c r="B598">
        <v>109707012.556393</v>
      </c>
      <c r="C598" t="s">
        <v>30</v>
      </c>
      <c r="D598">
        <v>151</v>
      </c>
    </row>
    <row r="599" spans="1:4" x14ac:dyDescent="0.25">
      <c r="A599" t="s">
        <v>4</v>
      </c>
      <c r="B599">
        <v>103523852.84044001</v>
      </c>
    </row>
    <row r="600" spans="1:4" x14ac:dyDescent="0.25">
      <c r="A600" t="s">
        <v>31</v>
      </c>
      <c r="B600">
        <v>5.6360660744220299</v>
      </c>
    </row>
    <row r="601" spans="1:4" x14ac:dyDescent="0.25">
      <c r="A601">
        <v>2.2999999999999998</v>
      </c>
      <c r="B601" t="s">
        <v>23</v>
      </c>
      <c r="C601" t="s">
        <v>37</v>
      </c>
      <c r="D601" t="s">
        <v>35</v>
      </c>
    </row>
    <row r="602" spans="1:4" x14ac:dyDescent="0.25">
      <c r="A602" t="s">
        <v>3</v>
      </c>
      <c r="B602">
        <v>110785989.048976</v>
      </c>
      <c r="C602" t="s">
        <v>30</v>
      </c>
      <c r="D602">
        <v>153</v>
      </c>
    </row>
    <row r="603" spans="1:4" x14ac:dyDescent="0.25">
      <c r="A603" t="s">
        <v>4</v>
      </c>
      <c r="B603">
        <v>98646078.678625003</v>
      </c>
    </row>
    <row r="604" spans="1:4" x14ac:dyDescent="0.25">
      <c r="A604" t="s">
        <v>31</v>
      </c>
      <c r="B604">
        <v>10.9579834729682</v>
      </c>
    </row>
    <row r="605" spans="1:4" x14ac:dyDescent="0.25">
      <c r="A605">
        <v>2.4</v>
      </c>
      <c r="B605" t="s">
        <v>23</v>
      </c>
      <c r="C605" t="s">
        <v>37</v>
      </c>
      <c r="D605" t="s">
        <v>35</v>
      </c>
    </row>
    <row r="606" spans="1:4" x14ac:dyDescent="0.25">
      <c r="A606" t="s">
        <v>3</v>
      </c>
      <c r="B606">
        <v>108212282.249238</v>
      </c>
      <c r="C606" t="s">
        <v>30</v>
      </c>
      <c r="D606">
        <v>152</v>
      </c>
    </row>
    <row r="607" spans="1:4" x14ac:dyDescent="0.25">
      <c r="A607" t="s">
        <v>4</v>
      </c>
      <c r="B607">
        <v>102266877.82532901</v>
      </c>
    </row>
    <row r="608" spans="1:4" x14ac:dyDescent="0.25">
      <c r="A608" t="s">
        <v>31</v>
      </c>
      <c r="B608">
        <v>5.4942048169871702</v>
      </c>
    </row>
    <row r="609" spans="1:4" x14ac:dyDescent="0.25">
      <c r="A609">
        <v>3.1</v>
      </c>
      <c r="B609" t="s">
        <v>23</v>
      </c>
      <c r="C609" t="s">
        <v>37</v>
      </c>
      <c r="D609" t="s">
        <v>35</v>
      </c>
    </row>
    <row r="610" spans="1:4" x14ac:dyDescent="0.25">
      <c r="A610" t="s">
        <v>3</v>
      </c>
      <c r="B610">
        <v>107780036.507944</v>
      </c>
      <c r="C610" t="s">
        <v>30</v>
      </c>
      <c r="D610">
        <v>339</v>
      </c>
    </row>
    <row r="611" spans="1:4" x14ac:dyDescent="0.25">
      <c r="A611" t="s">
        <v>4</v>
      </c>
      <c r="B611">
        <v>104533491.764154</v>
      </c>
    </row>
    <row r="612" spans="1:4" x14ac:dyDescent="0.25">
      <c r="A612" t="s">
        <v>31</v>
      </c>
      <c r="B612">
        <v>3.0121948822600499</v>
      </c>
    </row>
    <row r="613" spans="1:4" x14ac:dyDescent="0.25">
      <c r="A613">
        <v>3.2</v>
      </c>
      <c r="B613" t="s">
        <v>23</v>
      </c>
      <c r="C613" t="s">
        <v>37</v>
      </c>
      <c r="D613" t="s">
        <v>35</v>
      </c>
    </row>
    <row r="614" spans="1:4" x14ac:dyDescent="0.25">
      <c r="A614" t="s">
        <v>3</v>
      </c>
      <c r="B614">
        <v>109455377.89832599</v>
      </c>
      <c r="C614" t="s">
        <v>30</v>
      </c>
      <c r="D614">
        <v>339</v>
      </c>
    </row>
    <row r="615" spans="1:4" x14ac:dyDescent="0.25">
      <c r="A615" t="s">
        <v>4</v>
      </c>
      <c r="B615">
        <v>103682284.446986</v>
      </c>
    </row>
    <row r="616" spans="1:4" x14ac:dyDescent="0.25">
      <c r="A616" t="s">
        <v>31</v>
      </c>
      <c r="B616">
        <v>5.2743808136154602</v>
      </c>
    </row>
    <row r="617" spans="1:4" x14ac:dyDescent="0.25">
      <c r="A617">
        <v>3.3</v>
      </c>
      <c r="B617" t="s">
        <v>23</v>
      </c>
      <c r="C617" t="s">
        <v>37</v>
      </c>
      <c r="D617" t="s">
        <v>35</v>
      </c>
    </row>
    <row r="618" spans="1:4" x14ac:dyDescent="0.25">
      <c r="A618" t="s">
        <v>3</v>
      </c>
      <c r="B618">
        <v>108636944.00471801</v>
      </c>
      <c r="C618" t="s">
        <v>30</v>
      </c>
      <c r="D618">
        <v>338</v>
      </c>
    </row>
    <row r="619" spans="1:4" x14ac:dyDescent="0.25">
      <c r="A619" t="s">
        <v>4</v>
      </c>
      <c r="B619">
        <v>101854824.843352</v>
      </c>
    </row>
    <row r="620" spans="1:4" x14ac:dyDescent="0.25">
      <c r="A620" t="s">
        <v>31</v>
      </c>
      <c r="B620">
        <v>6.2429215249943004</v>
      </c>
    </row>
    <row r="621" spans="1:4" x14ac:dyDescent="0.25">
      <c r="A621">
        <v>3.4</v>
      </c>
      <c r="B621" t="s">
        <v>23</v>
      </c>
      <c r="C621" t="s">
        <v>37</v>
      </c>
      <c r="D621" t="s">
        <v>35</v>
      </c>
    </row>
    <row r="622" spans="1:4" x14ac:dyDescent="0.25">
      <c r="A622" t="s">
        <v>3</v>
      </c>
      <c r="B622">
        <v>111203596.21621799</v>
      </c>
      <c r="C622" t="s">
        <v>30</v>
      </c>
      <c r="D622">
        <v>339</v>
      </c>
    </row>
    <row r="623" spans="1:4" x14ac:dyDescent="0.25">
      <c r="A623" t="s">
        <v>4</v>
      </c>
      <c r="B623">
        <v>103686864.326451</v>
      </c>
    </row>
    <row r="624" spans="1:4" x14ac:dyDescent="0.25">
      <c r="A624" t="s">
        <v>31</v>
      </c>
      <c r="B624">
        <v>6.7594323794637301</v>
      </c>
    </row>
    <row r="625" spans="1:4" x14ac:dyDescent="0.25">
      <c r="A625">
        <v>4.0999999999999996</v>
      </c>
      <c r="B625" t="s">
        <v>23</v>
      </c>
      <c r="C625" t="s">
        <v>37</v>
      </c>
      <c r="D625" t="s">
        <v>35</v>
      </c>
    </row>
    <row r="626" spans="1:4" x14ac:dyDescent="0.25">
      <c r="A626" t="s">
        <v>3</v>
      </c>
      <c r="B626">
        <v>110807433.703302</v>
      </c>
      <c r="C626" t="s">
        <v>30</v>
      </c>
      <c r="D626">
        <v>161</v>
      </c>
    </row>
    <row r="627" spans="1:4" x14ac:dyDescent="0.25">
      <c r="A627" t="s">
        <v>4</v>
      </c>
      <c r="B627">
        <v>96408122.164412007</v>
      </c>
    </row>
    <row r="628" spans="1:4" x14ac:dyDescent="0.25">
      <c r="A628" t="s">
        <v>31</v>
      </c>
      <c r="B628">
        <v>12.9948966938864</v>
      </c>
    </row>
    <row r="629" spans="1:4" x14ac:dyDescent="0.25">
      <c r="A629">
        <v>4.2</v>
      </c>
      <c r="B629" t="s">
        <v>23</v>
      </c>
      <c r="C629" t="s">
        <v>37</v>
      </c>
      <c r="D629" t="s">
        <v>35</v>
      </c>
    </row>
    <row r="630" spans="1:4" x14ac:dyDescent="0.25">
      <c r="A630" t="s">
        <v>3</v>
      </c>
      <c r="B630">
        <v>112367056.510387</v>
      </c>
      <c r="C630" t="s">
        <v>30</v>
      </c>
      <c r="D630">
        <v>161</v>
      </c>
    </row>
    <row r="631" spans="1:4" x14ac:dyDescent="0.25">
      <c r="A631" t="s">
        <v>4</v>
      </c>
      <c r="B631">
        <v>99698233.1346692</v>
      </c>
    </row>
    <row r="632" spans="1:4" x14ac:dyDescent="0.25">
      <c r="A632" t="s">
        <v>31</v>
      </c>
      <c r="B632">
        <v>11.2744996346393</v>
      </c>
    </row>
    <row r="633" spans="1:4" x14ac:dyDescent="0.25">
      <c r="A633">
        <v>4.3</v>
      </c>
      <c r="B633" t="s">
        <v>23</v>
      </c>
      <c r="C633" t="s">
        <v>37</v>
      </c>
      <c r="D633" t="s">
        <v>35</v>
      </c>
    </row>
    <row r="634" spans="1:4" x14ac:dyDescent="0.25">
      <c r="A634" t="s">
        <v>3</v>
      </c>
      <c r="B634">
        <v>110437128.146228</v>
      </c>
      <c r="C634" t="s">
        <v>30</v>
      </c>
      <c r="D634">
        <v>161</v>
      </c>
    </row>
    <row r="635" spans="1:4" x14ac:dyDescent="0.25">
      <c r="A635" t="s">
        <v>4</v>
      </c>
      <c r="B635">
        <v>99220559.336050794</v>
      </c>
    </row>
    <row r="636" spans="1:4" x14ac:dyDescent="0.25">
      <c r="A636" t="s">
        <v>31</v>
      </c>
      <c r="B636">
        <v>10.156519821238</v>
      </c>
    </row>
    <row r="637" spans="1:4" x14ac:dyDescent="0.25">
      <c r="A637">
        <v>4.4000000000000004</v>
      </c>
      <c r="B637" t="s">
        <v>23</v>
      </c>
      <c r="C637" t="s">
        <v>37</v>
      </c>
      <c r="D637" t="s">
        <v>35</v>
      </c>
    </row>
    <row r="638" spans="1:4" x14ac:dyDescent="0.25">
      <c r="A638" t="s">
        <v>3</v>
      </c>
      <c r="B638">
        <v>105168594.493319</v>
      </c>
      <c r="C638" t="s">
        <v>30</v>
      </c>
      <c r="D638">
        <v>161</v>
      </c>
    </row>
    <row r="639" spans="1:4" x14ac:dyDescent="0.25">
      <c r="A639" t="s">
        <v>4</v>
      </c>
      <c r="B639">
        <v>96837332.969012797</v>
      </c>
    </row>
    <row r="640" spans="1:4" x14ac:dyDescent="0.25">
      <c r="A640" t="s">
        <v>31</v>
      </c>
      <c r="B640">
        <v>7.9218150289491698</v>
      </c>
    </row>
    <row r="641" spans="1:4" x14ac:dyDescent="0.25">
      <c r="A641">
        <v>5.0999999999999996</v>
      </c>
      <c r="B641" t="s">
        <v>23</v>
      </c>
      <c r="C641" t="s">
        <v>37</v>
      </c>
      <c r="D641" t="s">
        <v>35</v>
      </c>
    </row>
    <row r="642" spans="1:4" x14ac:dyDescent="0.25">
      <c r="A642" t="s">
        <v>3</v>
      </c>
      <c r="B642">
        <v>112095723.242036</v>
      </c>
      <c r="C642" t="s">
        <v>30</v>
      </c>
      <c r="D642">
        <v>162</v>
      </c>
    </row>
    <row r="643" spans="1:4" x14ac:dyDescent="0.25">
      <c r="A643" t="s">
        <v>4</v>
      </c>
      <c r="B643">
        <v>103129970.925008</v>
      </c>
    </row>
    <row r="644" spans="1:4" x14ac:dyDescent="0.25">
      <c r="A644" t="s">
        <v>31</v>
      </c>
      <c r="B644">
        <v>7.9983000757928302</v>
      </c>
    </row>
    <row r="645" spans="1:4" x14ac:dyDescent="0.25">
      <c r="A645">
        <v>5.2</v>
      </c>
      <c r="B645" t="s">
        <v>23</v>
      </c>
      <c r="C645" t="s">
        <v>37</v>
      </c>
      <c r="D645" t="s">
        <v>35</v>
      </c>
    </row>
    <row r="646" spans="1:4" x14ac:dyDescent="0.25">
      <c r="A646" t="s">
        <v>3</v>
      </c>
      <c r="B646">
        <v>110648947.945941</v>
      </c>
      <c r="C646" t="s">
        <v>30</v>
      </c>
      <c r="D646">
        <v>162</v>
      </c>
    </row>
    <row r="647" spans="1:4" x14ac:dyDescent="0.25">
      <c r="A647" t="s">
        <v>4</v>
      </c>
      <c r="B647">
        <v>103427495.636888</v>
      </c>
    </row>
    <row r="648" spans="1:4" x14ac:dyDescent="0.25">
      <c r="A648" t="s">
        <v>31</v>
      </c>
      <c r="B648">
        <v>6.5264536564603999</v>
      </c>
    </row>
    <row r="649" spans="1:4" x14ac:dyDescent="0.25">
      <c r="A649">
        <v>5.3</v>
      </c>
      <c r="B649" t="s">
        <v>23</v>
      </c>
      <c r="C649" t="s">
        <v>37</v>
      </c>
      <c r="D649" t="s">
        <v>35</v>
      </c>
    </row>
    <row r="650" spans="1:4" x14ac:dyDescent="0.25">
      <c r="A650" t="s">
        <v>3</v>
      </c>
      <c r="B650">
        <v>109393274.088479</v>
      </c>
      <c r="C650" t="s">
        <v>30</v>
      </c>
      <c r="D650">
        <v>162</v>
      </c>
    </row>
    <row r="651" spans="1:4" x14ac:dyDescent="0.25">
      <c r="A651" t="s">
        <v>4</v>
      </c>
      <c r="B651">
        <v>103295461.13124099</v>
      </c>
    </row>
    <row r="652" spans="1:4" x14ac:dyDescent="0.25">
      <c r="A652" t="s">
        <v>31</v>
      </c>
      <c r="B652">
        <v>5.57421195045863</v>
      </c>
    </row>
    <row r="653" spans="1:4" x14ac:dyDescent="0.25">
      <c r="A653">
        <v>5.4</v>
      </c>
      <c r="B653" t="s">
        <v>23</v>
      </c>
      <c r="C653" t="s">
        <v>37</v>
      </c>
      <c r="D653" t="s">
        <v>35</v>
      </c>
    </row>
    <row r="654" spans="1:4" x14ac:dyDescent="0.25">
      <c r="A654" t="s">
        <v>3</v>
      </c>
      <c r="B654">
        <v>109100687.206655</v>
      </c>
      <c r="C654" t="s">
        <v>30</v>
      </c>
      <c r="D654">
        <v>162</v>
      </c>
    </row>
    <row r="655" spans="1:4" x14ac:dyDescent="0.25">
      <c r="A655" t="s">
        <v>4</v>
      </c>
      <c r="B655">
        <v>104224064.47538801</v>
      </c>
    </row>
    <row r="656" spans="1:4" x14ac:dyDescent="0.25">
      <c r="A656" t="s">
        <v>31</v>
      </c>
      <c r="B656">
        <v>4.4698368599917</v>
      </c>
    </row>
    <row r="657" spans="1:4" x14ac:dyDescent="0.25">
      <c r="A657">
        <v>6.1</v>
      </c>
      <c r="B657" t="s">
        <v>23</v>
      </c>
      <c r="C657" t="s">
        <v>37</v>
      </c>
      <c r="D657" t="s">
        <v>35</v>
      </c>
    </row>
    <row r="658" spans="1:4" x14ac:dyDescent="0.25">
      <c r="A658" t="s">
        <v>3</v>
      </c>
      <c r="B658">
        <v>109667539.440337</v>
      </c>
      <c r="C658" t="s">
        <v>30</v>
      </c>
      <c r="D658">
        <v>349</v>
      </c>
    </row>
    <row r="659" spans="1:4" x14ac:dyDescent="0.25">
      <c r="A659" t="s">
        <v>4</v>
      </c>
      <c r="B659">
        <v>109667539.440337</v>
      </c>
    </row>
    <row r="660" spans="1:4" x14ac:dyDescent="0.25">
      <c r="A660" t="s">
        <v>31</v>
      </c>
      <c r="B660">
        <v>0</v>
      </c>
    </row>
    <row r="661" spans="1:4" x14ac:dyDescent="0.25">
      <c r="A661">
        <v>6.2</v>
      </c>
      <c r="B661" t="s">
        <v>23</v>
      </c>
      <c r="C661" t="s">
        <v>37</v>
      </c>
      <c r="D661" t="s">
        <v>35</v>
      </c>
    </row>
    <row r="662" spans="1:4" x14ac:dyDescent="0.25">
      <c r="A662" t="s">
        <v>3</v>
      </c>
      <c r="B662">
        <v>109027824.91515499</v>
      </c>
      <c r="C662" t="s">
        <v>30</v>
      </c>
      <c r="D662">
        <v>373</v>
      </c>
    </row>
    <row r="663" spans="1:4" x14ac:dyDescent="0.25">
      <c r="A663" t="s">
        <v>4</v>
      </c>
      <c r="B663">
        <v>109027824.91515499</v>
      </c>
    </row>
    <row r="664" spans="1:4" x14ac:dyDescent="0.25">
      <c r="A664" t="s">
        <v>31</v>
      </c>
      <c r="B664">
        <v>0</v>
      </c>
    </row>
    <row r="665" spans="1:4" x14ac:dyDescent="0.25">
      <c r="A665">
        <v>6.3</v>
      </c>
      <c r="B665" t="s">
        <v>23</v>
      </c>
      <c r="C665" t="s">
        <v>37</v>
      </c>
      <c r="D665" t="s">
        <v>35</v>
      </c>
    </row>
    <row r="666" spans="1:4" x14ac:dyDescent="0.25">
      <c r="A666" t="s">
        <v>3</v>
      </c>
      <c r="B666">
        <v>112582549.849655</v>
      </c>
      <c r="C666" t="s">
        <v>30</v>
      </c>
      <c r="D666">
        <v>366</v>
      </c>
    </row>
    <row r="667" spans="1:4" x14ac:dyDescent="0.25">
      <c r="A667" t="s">
        <v>4</v>
      </c>
      <c r="B667">
        <v>110458948.428753</v>
      </c>
    </row>
    <row r="668" spans="1:4" x14ac:dyDescent="0.25">
      <c r="A668" t="s">
        <v>31</v>
      </c>
      <c r="B668">
        <v>1.8862616131348799</v>
      </c>
    </row>
    <row r="669" spans="1:4" x14ac:dyDescent="0.25">
      <c r="A669">
        <v>6.4</v>
      </c>
      <c r="B669" t="s">
        <v>23</v>
      </c>
      <c r="C669" t="s">
        <v>37</v>
      </c>
      <c r="D669" t="s">
        <v>35</v>
      </c>
    </row>
    <row r="670" spans="1:4" x14ac:dyDescent="0.25">
      <c r="A670" t="s">
        <v>3</v>
      </c>
      <c r="B670">
        <v>110519576.327465</v>
      </c>
      <c r="C670" t="s">
        <v>30</v>
      </c>
      <c r="D670">
        <v>352</v>
      </c>
    </row>
    <row r="671" spans="1:4" x14ac:dyDescent="0.25">
      <c r="A671" t="s">
        <v>4</v>
      </c>
      <c r="B671">
        <v>105922316.15641899</v>
      </c>
    </row>
    <row r="672" spans="1:4" x14ac:dyDescent="0.25">
      <c r="A672" t="s">
        <v>31</v>
      </c>
      <c r="B672">
        <v>4.1596795100120598</v>
      </c>
    </row>
    <row r="673" spans="1:11" x14ac:dyDescent="0.25">
      <c r="A673">
        <v>1.1000000000000001</v>
      </c>
      <c r="B673" t="s">
        <v>23</v>
      </c>
      <c r="C673" t="s">
        <v>42</v>
      </c>
      <c r="D673" t="s">
        <v>25</v>
      </c>
      <c r="G673" t="s">
        <v>0</v>
      </c>
      <c r="H673" t="s">
        <v>26</v>
      </c>
      <c r="I673" t="s">
        <v>27</v>
      </c>
      <c r="J673" s="2" t="s">
        <v>28</v>
      </c>
      <c r="K673" t="s">
        <v>29</v>
      </c>
    </row>
    <row r="674" spans="1:11" x14ac:dyDescent="0.25">
      <c r="A674" t="s">
        <v>3</v>
      </c>
      <c r="B674">
        <v>111160401.16560499</v>
      </c>
      <c r="C674" t="s">
        <v>30</v>
      </c>
      <c r="D674">
        <v>208</v>
      </c>
      <c r="G674">
        <v>1</v>
      </c>
      <c r="H674">
        <f>SUM(B675,B679,B683,B687)/I674</f>
        <v>103869638.09759074</v>
      </c>
      <c r="I674">
        <v>4</v>
      </c>
      <c r="J674" s="2">
        <f>SUM(B676,B680,B684,B688)/I674</f>
        <v>6.5482568257704523</v>
      </c>
      <c r="K674">
        <f>SUM(D674:D686)/I674</f>
        <v>207</v>
      </c>
    </row>
    <row r="675" spans="1:11" x14ac:dyDescent="0.25">
      <c r="A675" t="s">
        <v>4</v>
      </c>
      <c r="B675">
        <v>102408169.49225301</v>
      </c>
      <c r="G675">
        <v>2</v>
      </c>
      <c r="H675">
        <f>SUM(B691,B695,B699,B703)/I675</f>
        <v>104718851.288122</v>
      </c>
      <c r="I675">
        <v>4</v>
      </c>
      <c r="J675" s="2">
        <f>SUM(B692,B696,B700,B704)/I675</f>
        <v>4.0810889608306438</v>
      </c>
      <c r="K675">
        <f>SUM(D690:D702)/I675</f>
        <v>89</v>
      </c>
    </row>
    <row r="676" spans="1:11" x14ac:dyDescent="0.25">
      <c r="A676" t="s">
        <v>31</v>
      </c>
      <c r="B676">
        <v>7.8735157318411497</v>
      </c>
      <c r="G676">
        <v>3</v>
      </c>
      <c r="H676">
        <f>SUM(B707,B711,B715,B719)/I676</f>
        <v>103480424.07546376</v>
      </c>
      <c r="I676">
        <v>4</v>
      </c>
      <c r="J676" s="2">
        <f>SUM(B708,B712,B716,B720)/I676</f>
        <v>6.0068385582321469</v>
      </c>
      <c r="K676">
        <f>SUM(D706:D718)/I676</f>
        <v>214.25</v>
      </c>
    </row>
    <row r="677" spans="1:11" x14ac:dyDescent="0.25">
      <c r="A677">
        <v>1.2</v>
      </c>
      <c r="B677" t="s">
        <v>23</v>
      </c>
      <c r="C677" t="s">
        <v>42</v>
      </c>
      <c r="D677" t="s">
        <v>25</v>
      </c>
      <c r="G677">
        <v>4</v>
      </c>
      <c r="H677">
        <f>SUM(B723,B727,B731,B735)/I677</f>
        <v>105033620.4479275</v>
      </c>
      <c r="I677">
        <v>4</v>
      </c>
      <c r="J677" s="2">
        <f>SUM(B724,B728,B732, B736)/I677</f>
        <v>5.1701353738605382</v>
      </c>
      <c r="K677">
        <f>SUM(D722:D734)/I677</f>
        <v>96</v>
      </c>
    </row>
    <row r="678" spans="1:11" x14ac:dyDescent="0.25">
      <c r="A678" t="s">
        <v>3</v>
      </c>
      <c r="B678">
        <v>112792840.573764</v>
      </c>
      <c r="C678" t="s">
        <v>30</v>
      </c>
      <c r="D678">
        <v>207</v>
      </c>
      <c r="G678">
        <v>5</v>
      </c>
      <c r="H678">
        <f t="shared" ref="H678" si="14">SUM(B679,B683,B687,B691)/I678</f>
        <v>104208448.15631476</v>
      </c>
      <c r="I678">
        <v>4</v>
      </c>
      <c r="J678" s="2">
        <f>SUM(B740,B744,B748,B752)/I678</f>
        <v>5.7855374660280647</v>
      </c>
      <c r="K678">
        <f t="shared" ref="K678" si="15">SUM(D678:D690)/I678</f>
        <v>177.25</v>
      </c>
    </row>
    <row r="679" spans="1:11" x14ac:dyDescent="0.25">
      <c r="A679" t="s">
        <v>4</v>
      </c>
      <c r="B679">
        <v>104920493.062737</v>
      </c>
      <c r="G679">
        <v>6</v>
      </c>
      <c r="H679">
        <f>SUM(B739,B743,B747,B751)/I679</f>
        <v>104193492.19471</v>
      </c>
      <c r="I679">
        <v>4</v>
      </c>
      <c r="J679" s="2">
        <f>SUM(B756,B760,B764, B768)/I679</f>
        <v>2.52384943139828</v>
      </c>
      <c r="K679">
        <f>SUM(D754:D767)/I679</f>
        <v>213.75</v>
      </c>
    </row>
    <row r="680" spans="1:11" x14ac:dyDescent="0.25">
      <c r="A680" t="s">
        <v>31</v>
      </c>
      <c r="B680">
        <v>6.9794744692849902</v>
      </c>
    </row>
    <row r="681" spans="1:11" x14ac:dyDescent="0.25">
      <c r="A681">
        <v>1.3</v>
      </c>
      <c r="B681" t="s">
        <v>23</v>
      </c>
      <c r="C681" t="s">
        <v>42</v>
      </c>
      <c r="D681" t="s">
        <v>25</v>
      </c>
    </row>
    <row r="682" spans="1:11" x14ac:dyDescent="0.25">
      <c r="A682" t="s">
        <v>3</v>
      </c>
      <c r="B682">
        <v>108869749.219493</v>
      </c>
      <c r="C682" t="s">
        <v>30</v>
      </c>
      <c r="D682">
        <v>206</v>
      </c>
    </row>
    <row r="683" spans="1:11" x14ac:dyDescent="0.25">
      <c r="A683" t="s">
        <v>4</v>
      </c>
      <c r="B683">
        <v>104107060.00517701</v>
      </c>
    </row>
    <row r="684" spans="1:11" x14ac:dyDescent="0.25">
      <c r="A684" t="s">
        <v>31</v>
      </c>
      <c r="B684">
        <v>4.3746672041222299</v>
      </c>
    </row>
    <row r="685" spans="1:11" x14ac:dyDescent="0.25">
      <c r="A685">
        <v>1.4</v>
      </c>
      <c r="B685" t="s">
        <v>23</v>
      </c>
      <c r="C685" t="s">
        <v>42</v>
      </c>
      <c r="D685" t="s">
        <v>25</v>
      </c>
    </row>
    <row r="686" spans="1:11" x14ac:dyDescent="0.25">
      <c r="A686" t="s">
        <v>3</v>
      </c>
      <c r="B686">
        <v>111832367.92143001</v>
      </c>
      <c r="C686" t="s">
        <v>30</v>
      </c>
      <c r="D686">
        <v>207</v>
      </c>
    </row>
    <row r="687" spans="1:11" x14ac:dyDescent="0.25">
      <c r="A687" t="s">
        <v>4</v>
      </c>
      <c r="B687">
        <v>104042829.83019599</v>
      </c>
    </row>
    <row r="688" spans="1:11" x14ac:dyDescent="0.25">
      <c r="A688" t="s">
        <v>31</v>
      </c>
      <c r="B688">
        <v>6.9653698978334404</v>
      </c>
    </row>
    <row r="689" spans="1:4" x14ac:dyDescent="0.25">
      <c r="A689">
        <v>2.1</v>
      </c>
      <c r="B689" t="s">
        <v>23</v>
      </c>
      <c r="C689" t="s">
        <v>42</v>
      </c>
      <c r="D689" t="s">
        <v>25</v>
      </c>
    </row>
    <row r="690" spans="1:4" x14ac:dyDescent="0.25">
      <c r="A690" t="s">
        <v>3</v>
      </c>
      <c r="B690">
        <v>108844161.740274</v>
      </c>
      <c r="C690" t="s">
        <v>30</v>
      </c>
      <c r="D690">
        <v>89</v>
      </c>
    </row>
    <row r="691" spans="1:4" x14ac:dyDescent="0.25">
      <c r="A691" t="s">
        <v>4</v>
      </c>
      <c r="B691">
        <v>103763409.72714899</v>
      </c>
    </row>
    <row r="692" spans="1:4" x14ac:dyDescent="0.25">
      <c r="A692" t="s">
        <v>31</v>
      </c>
      <c r="B692">
        <v>4.6679141369558597</v>
      </c>
    </row>
    <row r="693" spans="1:4" x14ac:dyDescent="0.25">
      <c r="A693">
        <v>2.2000000000000002</v>
      </c>
      <c r="B693" t="s">
        <v>23</v>
      </c>
      <c r="C693" t="s">
        <v>42</v>
      </c>
      <c r="D693" t="s">
        <v>25</v>
      </c>
    </row>
    <row r="694" spans="1:4" x14ac:dyDescent="0.25">
      <c r="A694" t="s">
        <v>3</v>
      </c>
      <c r="B694">
        <v>107028301.280193</v>
      </c>
      <c r="C694" t="s">
        <v>30</v>
      </c>
      <c r="D694">
        <v>89</v>
      </c>
    </row>
    <row r="695" spans="1:4" x14ac:dyDescent="0.25">
      <c r="A695" t="s">
        <v>4</v>
      </c>
      <c r="B695">
        <v>106246101.648728</v>
      </c>
    </row>
    <row r="696" spans="1:4" x14ac:dyDescent="0.25">
      <c r="A696" t="s">
        <v>31</v>
      </c>
      <c r="B696">
        <v>0.730834388763418</v>
      </c>
    </row>
    <row r="697" spans="1:4" x14ac:dyDescent="0.25">
      <c r="A697">
        <v>2.2999999999999998</v>
      </c>
      <c r="B697" t="s">
        <v>23</v>
      </c>
      <c r="C697" t="s">
        <v>42</v>
      </c>
      <c r="D697" t="s">
        <v>25</v>
      </c>
    </row>
    <row r="698" spans="1:4" x14ac:dyDescent="0.25">
      <c r="A698" t="s">
        <v>3</v>
      </c>
      <c r="B698">
        <v>111020131.027316</v>
      </c>
      <c r="C698" t="s">
        <v>30</v>
      </c>
      <c r="D698">
        <v>89</v>
      </c>
    </row>
    <row r="699" spans="1:4" x14ac:dyDescent="0.25">
      <c r="A699" t="s">
        <v>4</v>
      </c>
      <c r="B699">
        <v>104589663.677697</v>
      </c>
    </row>
    <row r="700" spans="1:4" x14ac:dyDescent="0.25">
      <c r="A700" t="s">
        <v>31</v>
      </c>
      <c r="B700">
        <v>5.7921633582261096</v>
      </c>
    </row>
    <row r="701" spans="1:4" x14ac:dyDescent="0.25">
      <c r="A701">
        <v>2.4</v>
      </c>
      <c r="B701" t="s">
        <v>23</v>
      </c>
      <c r="C701" t="s">
        <v>42</v>
      </c>
      <c r="D701" t="s">
        <v>25</v>
      </c>
    </row>
    <row r="702" spans="1:4" x14ac:dyDescent="0.25">
      <c r="A702" t="s">
        <v>3</v>
      </c>
      <c r="B702">
        <v>109918852.80863599</v>
      </c>
      <c r="C702" t="s">
        <v>30</v>
      </c>
      <c r="D702">
        <v>89</v>
      </c>
    </row>
    <row r="703" spans="1:4" x14ac:dyDescent="0.25">
      <c r="A703" t="s">
        <v>4</v>
      </c>
      <c r="B703">
        <v>104276230.098914</v>
      </c>
    </row>
    <row r="704" spans="1:4" x14ac:dyDescent="0.25">
      <c r="A704" t="s">
        <v>31</v>
      </c>
      <c r="B704">
        <v>5.1334439593771899</v>
      </c>
    </row>
    <row r="705" spans="1:4" x14ac:dyDescent="0.25">
      <c r="A705">
        <v>3.1</v>
      </c>
      <c r="B705" t="s">
        <v>23</v>
      </c>
      <c r="C705" t="s">
        <v>42</v>
      </c>
      <c r="D705" t="s">
        <v>25</v>
      </c>
    </row>
    <row r="706" spans="1:4" x14ac:dyDescent="0.25">
      <c r="A706" t="s">
        <v>3</v>
      </c>
      <c r="B706">
        <v>111573910.029451</v>
      </c>
      <c r="C706" t="s">
        <v>30</v>
      </c>
      <c r="D706">
        <v>211</v>
      </c>
    </row>
    <row r="707" spans="1:4" x14ac:dyDescent="0.25">
      <c r="A707" t="s">
        <v>4</v>
      </c>
      <c r="B707">
        <v>102445810.01518799</v>
      </c>
    </row>
    <row r="708" spans="1:4" x14ac:dyDescent="0.25">
      <c r="A708" t="s">
        <v>31</v>
      </c>
      <c r="B708">
        <v>8.1812137011714992</v>
      </c>
    </row>
    <row r="709" spans="1:4" x14ac:dyDescent="0.25">
      <c r="A709">
        <v>3.2</v>
      </c>
      <c r="B709" t="s">
        <v>23</v>
      </c>
      <c r="C709" t="s">
        <v>42</v>
      </c>
      <c r="D709" t="s">
        <v>25</v>
      </c>
    </row>
    <row r="710" spans="1:4" x14ac:dyDescent="0.25">
      <c r="A710" t="s">
        <v>3</v>
      </c>
      <c r="B710">
        <v>107248201.56389201</v>
      </c>
      <c r="C710" t="s">
        <v>30</v>
      </c>
      <c r="D710">
        <v>211</v>
      </c>
    </row>
    <row r="711" spans="1:4" x14ac:dyDescent="0.25">
      <c r="A711" t="s">
        <v>4</v>
      </c>
      <c r="B711">
        <v>103462227.82029399</v>
      </c>
    </row>
    <row r="712" spans="1:4" x14ac:dyDescent="0.25">
      <c r="A712" t="s">
        <v>31</v>
      </c>
      <c r="B712">
        <v>3.5301046436122001</v>
      </c>
    </row>
    <row r="713" spans="1:4" x14ac:dyDescent="0.25">
      <c r="A713">
        <v>3.3</v>
      </c>
      <c r="B713" t="s">
        <v>23</v>
      </c>
      <c r="C713" t="s">
        <v>42</v>
      </c>
      <c r="D713" t="s">
        <v>25</v>
      </c>
    </row>
    <row r="714" spans="1:4" x14ac:dyDescent="0.25">
      <c r="A714" t="s">
        <v>3</v>
      </c>
      <c r="B714">
        <v>112992707.975284</v>
      </c>
      <c r="C714" t="s">
        <v>30</v>
      </c>
      <c r="D714">
        <v>224</v>
      </c>
    </row>
    <row r="715" spans="1:4" x14ac:dyDescent="0.25">
      <c r="A715" t="s">
        <v>4</v>
      </c>
      <c r="B715">
        <v>103241078.469779</v>
      </c>
    </row>
    <row r="716" spans="1:4" x14ac:dyDescent="0.25">
      <c r="A716" t="s">
        <v>31</v>
      </c>
      <c r="B716">
        <v>8.6303175490204396</v>
      </c>
    </row>
    <row r="717" spans="1:4" x14ac:dyDescent="0.25">
      <c r="A717">
        <v>3.4</v>
      </c>
      <c r="B717" t="s">
        <v>23</v>
      </c>
      <c r="C717" t="s">
        <v>42</v>
      </c>
      <c r="D717" t="s">
        <v>25</v>
      </c>
    </row>
    <row r="718" spans="1:4" x14ac:dyDescent="0.25">
      <c r="A718" t="s">
        <v>3</v>
      </c>
      <c r="B718">
        <v>108781977.282975</v>
      </c>
      <c r="C718" t="s">
        <v>30</v>
      </c>
      <c r="D718">
        <v>211</v>
      </c>
    </row>
    <row r="719" spans="1:4" x14ac:dyDescent="0.25">
      <c r="A719" t="s">
        <v>4</v>
      </c>
      <c r="B719">
        <v>104772579.996594</v>
      </c>
    </row>
    <row r="720" spans="1:4" x14ac:dyDescent="0.25">
      <c r="A720" t="s">
        <v>31</v>
      </c>
      <c r="B720">
        <v>3.6857183391244499</v>
      </c>
    </row>
    <row r="721" spans="1:4" x14ac:dyDescent="0.25">
      <c r="A721">
        <v>4.0999999999999996</v>
      </c>
      <c r="B721" t="s">
        <v>23</v>
      </c>
      <c r="C721" t="s">
        <v>42</v>
      </c>
      <c r="D721" t="s">
        <v>25</v>
      </c>
    </row>
    <row r="722" spans="1:4" x14ac:dyDescent="0.25">
      <c r="A722" t="s">
        <v>3</v>
      </c>
      <c r="B722">
        <v>111555040.37305599</v>
      </c>
      <c r="C722" t="s">
        <v>30</v>
      </c>
      <c r="D722">
        <v>96</v>
      </c>
    </row>
    <row r="723" spans="1:4" x14ac:dyDescent="0.25">
      <c r="A723" t="s">
        <v>4</v>
      </c>
      <c r="B723">
        <v>104520991.729654</v>
      </c>
    </row>
    <row r="724" spans="1:4" x14ac:dyDescent="0.25">
      <c r="A724" t="s">
        <v>31</v>
      </c>
      <c r="B724">
        <v>6.3054512103437297</v>
      </c>
    </row>
    <row r="725" spans="1:4" x14ac:dyDescent="0.25">
      <c r="A725">
        <v>4.2</v>
      </c>
      <c r="B725" t="s">
        <v>23</v>
      </c>
      <c r="C725" t="s">
        <v>42</v>
      </c>
      <c r="D725" t="s">
        <v>25</v>
      </c>
    </row>
    <row r="726" spans="1:4" x14ac:dyDescent="0.25">
      <c r="A726" t="s">
        <v>3</v>
      </c>
      <c r="B726">
        <v>110778227.374433</v>
      </c>
      <c r="C726" t="s">
        <v>30</v>
      </c>
      <c r="D726">
        <v>96</v>
      </c>
    </row>
    <row r="727" spans="1:4" x14ac:dyDescent="0.25">
      <c r="A727" t="s">
        <v>4</v>
      </c>
      <c r="B727">
        <v>103971612.985755</v>
      </c>
    </row>
    <row r="728" spans="1:4" x14ac:dyDescent="0.25">
      <c r="A728" t="s">
        <v>31</v>
      </c>
      <c r="B728">
        <v>6.1443611709653201</v>
      </c>
    </row>
    <row r="729" spans="1:4" x14ac:dyDescent="0.25">
      <c r="A729">
        <v>4.3</v>
      </c>
      <c r="B729" t="s">
        <v>23</v>
      </c>
      <c r="C729" t="s">
        <v>42</v>
      </c>
      <c r="D729" t="s">
        <v>25</v>
      </c>
    </row>
    <row r="730" spans="1:4" x14ac:dyDescent="0.25">
      <c r="A730" t="s">
        <v>3</v>
      </c>
      <c r="B730">
        <v>110544182.815735</v>
      </c>
      <c r="C730" t="s">
        <v>30</v>
      </c>
      <c r="D730">
        <v>96</v>
      </c>
    </row>
    <row r="731" spans="1:4" x14ac:dyDescent="0.25">
      <c r="A731" t="s">
        <v>4</v>
      </c>
      <c r="B731">
        <v>103564339.645832</v>
      </c>
    </row>
    <row r="732" spans="1:4" x14ac:dyDescent="0.25">
      <c r="A732" t="s">
        <v>31</v>
      </c>
      <c r="B732">
        <v>6.3140755054817603</v>
      </c>
    </row>
    <row r="733" spans="1:4" x14ac:dyDescent="0.25">
      <c r="A733">
        <v>4.4000000000000004</v>
      </c>
      <c r="B733" t="s">
        <v>23</v>
      </c>
      <c r="C733" t="s">
        <v>42</v>
      </c>
      <c r="D733" t="s">
        <v>25</v>
      </c>
    </row>
    <row r="734" spans="1:4" x14ac:dyDescent="0.25">
      <c r="A734" t="s">
        <v>3</v>
      </c>
      <c r="B734">
        <v>110189488.233042</v>
      </c>
      <c r="C734" t="s">
        <v>30</v>
      </c>
      <c r="D734">
        <v>96</v>
      </c>
    </row>
    <row r="735" spans="1:4" x14ac:dyDescent="0.25">
      <c r="A735" t="s">
        <v>4</v>
      </c>
      <c r="B735">
        <v>108077537.43046901</v>
      </c>
    </row>
    <row r="736" spans="1:4" x14ac:dyDescent="0.25">
      <c r="A736" t="s">
        <v>31</v>
      </c>
      <c r="B736">
        <v>1.9166536086513399</v>
      </c>
    </row>
    <row r="737" spans="1:4" x14ac:dyDescent="0.25">
      <c r="A737">
        <v>5.0999999999999996</v>
      </c>
      <c r="B737" t="s">
        <v>23</v>
      </c>
      <c r="C737" t="s">
        <v>42</v>
      </c>
      <c r="D737" t="s">
        <v>25</v>
      </c>
    </row>
    <row r="738" spans="1:4" x14ac:dyDescent="0.25">
      <c r="A738" t="s">
        <v>3</v>
      </c>
      <c r="B738">
        <v>111822202.170802</v>
      </c>
      <c r="C738" t="s">
        <v>30</v>
      </c>
      <c r="D738">
        <v>94</v>
      </c>
    </row>
    <row r="739" spans="1:4" x14ac:dyDescent="0.25">
      <c r="A739" t="s">
        <v>4</v>
      </c>
      <c r="B739">
        <v>103370575.409823</v>
      </c>
    </row>
    <row r="740" spans="1:4" x14ac:dyDescent="0.25">
      <c r="A740" t="s">
        <v>31</v>
      </c>
      <c r="B740">
        <v>7.5580936494794999</v>
      </c>
    </row>
    <row r="741" spans="1:4" x14ac:dyDescent="0.25">
      <c r="A741">
        <v>5.2</v>
      </c>
      <c r="B741" t="s">
        <v>23</v>
      </c>
      <c r="C741" t="s">
        <v>42</v>
      </c>
      <c r="D741" t="s">
        <v>25</v>
      </c>
    </row>
    <row r="742" spans="1:4" x14ac:dyDescent="0.25">
      <c r="A742" t="s">
        <v>3</v>
      </c>
      <c r="B742">
        <v>105972321.31822599</v>
      </c>
      <c r="C742" t="s">
        <v>30</v>
      </c>
      <c r="D742">
        <v>94</v>
      </c>
    </row>
    <row r="743" spans="1:4" x14ac:dyDescent="0.25">
      <c r="A743" t="s">
        <v>4</v>
      </c>
      <c r="B743">
        <v>102097372.668872</v>
      </c>
    </row>
    <row r="744" spans="1:4" x14ac:dyDescent="0.25">
      <c r="A744" t="s">
        <v>31</v>
      </c>
      <c r="B744">
        <v>3.6565667347403399</v>
      </c>
    </row>
    <row r="745" spans="1:4" x14ac:dyDescent="0.25">
      <c r="A745">
        <v>5.3</v>
      </c>
      <c r="B745" t="s">
        <v>23</v>
      </c>
      <c r="C745" t="s">
        <v>42</v>
      </c>
      <c r="D745" t="s">
        <v>25</v>
      </c>
    </row>
    <row r="746" spans="1:4" x14ac:dyDescent="0.25">
      <c r="A746" t="s">
        <v>3</v>
      </c>
      <c r="B746">
        <v>110239904.091296</v>
      </c>
      <c r="C746" t="s">
        <v>30</v>
      </c>
      <c r="D746">
        <v>94</v>
      </c>
    </row>
    <row r="747" spans="1:4" x14ac:dyDescent="0.25">
      <c r="A747" t="s">
        <v>4</v>
      </c>
      <c r="B747">
        <v>106115053.441953</v>
      </c>
    </row>
    <row r="748" spans="1:4" x14ac:dyDescent="0.25">
      <c r="A748" t="s">
        <v>31</v>
      </c>
      <c r="B748">
        <v>3.7417037717371899</v>
      </c>
    </row>
    <row r="749" spans="1:4" x14ac:dyDescent="0.25">
      <c r="A749">
        <v>5.4</v>
      </c>
      <c r="B749" t="s">
        <v>23</v>
      </c>
      <c r="C749" t="s">
        <v>42</v>
      </c>
      <c r="D749" t="s">
        <v>25</v>
      </c>
    </row>
    <row r="750" spans="1:4" x14ac:dyDescent="0.25">
      <c r="A750" t="s">
        <v>3</v>
      </c>
      <c r="B750">
        <v>114569370.406882</v>
      </c>
      <c r="C750" t="s">
        <v>30</v>
      </c>
      <c r="D750">
        <v>94</v>
      </c>
    </row>
    <row r="751" spans="1:4" x14ac:dyDescent="0.25">
      <c r="A751" t="s">
        <v>4</v>
      </c>
      <c r="B751">
        <v>105190967.258192</v>
      </c>
    </row>
    <row r="752" spans="1:4" x14ac:dyDescent="0.25">
      <c r="A752" t="s">
        <v>31</v>
      </c>
      <c r="B752">
        <v>8.1857857081552297</v>
      </c>
    </row>
    <row r="753" spans="1:4" x14ac:dyDescent="0.25">
      <c r="A753">
        <v>6.1</v>
      </c>
      <c r="B753" t="s">
        <v>23</v>
      </c>
      <c r="C753" t="s">
        <v>42</v>
      </c>
      <c r="D753" t="s">
        <v>25</v>
      </c>
    </row>
    <row r="754" spans="1:4" x14ac:dyDescent="0.25">
      <c r="A754" t="s">
        <v>3</v>
      </c>
      <c r="B754">
        <v>108806021.278559</v>
      </c>
      <c r="C754" t="s">
        <v>30</v>
      </c>
      <c r="D754">
        <v>208</v>
      </c>
    </row>
    <row r="755" spans="1:4" x14ac:dyDescent="0.25">
      <c r="A755" t="s">
        <v>4</v>
      </c>
      <c r="B755">
        <v>108806021.278559</v>
      </c>
    </row>
    <row r="756" spans="1:4" x14ac:dyDescent="0.25">
      <c r="A756" t="s">
        <v>31</v>
      </c>
      <c r="B756">
        <v>0</v>
      </c>
    </row>
    <row r="757" spans="1:4" x14ac:dyDescent="0.25">
      <c r="A757">
        <v>6.2</v>
      </c>
      <c r="B757" t="s">
        <v>23</v>
      </c>
      <c r="C757" t="s">
        <v>42</v>
      </c>
      <c r="D757" t="s">
        <v>25</v>
      </c>
    </row>
    <row r="758" spans="1:4" x14ac:dyDescent="0.25">
      <c r="A758" t="s">
        <v>3</v>
      </c>
      <c r="B758">
        <v>110569034.221284</v>
      </c>
      <c r="C758" t="s">
        <v>30</v>
      </c>
      <c r="D758">
        <v>209</v>
      </c>
    </row>
    <row r="759" spans="1:4" x14ac:dyDescent="0.25">
      <c r="A759" t="s">
        <v>4</v>
      </c>
      <c r="B759">
        <v>110569034.221284</v>
      </c>
    </row>
    <row r="760" spans="1:4" x14ac:dyDescent="0.25">
      <c r="A760" t="s">
        <v>31</v>
      </c>
      <c r="B760">
        <v>0</v>
      </c>
    </row>
    <row r="761" spans="1:4" x14ac:dyDescent="0.25">
      <c r="A761">
        <v>6.3</v>
      </c>
      <c r="B761" t="s">
        <v>23</v>
      </c>
      <c r="C761" t="s">
        <v>42</v>
      </c>
      <c r="D761" t="s">
        <v>25</v>
      </c>
    </row>
    <row r="762" spans="1:4" x14ac:dyDescent="0.25">
      <c r="A762" t="s">
        <v>3</v>
      </c>
      <c r="B762">
        <v>112749698.767202</v>
      </c>
      <c r="C762" t="s">
        <v>30</v>
      </c>
      <c r="D762">
        <v>210</v>
      </c>
    </row>
    <row r="763" spans="1:4" x14ac:dyDescent="0.25">
      <c r="A763" t="s">
        <v>4</v>
      </c>
      <c r="B763">
        <v>110244533.512284</v>
      </c>
    </row>
    <row r="764" spans="1:4" x14ac:dyDescent="0.25">
      <c r="A764" t="s">
        <v>31</v>
      </c>
      <c r="B764">
        <v>2.2218819937519698</v>
      </c>
    </row>
    <row r="765" spans="1:4" x14ac:dyDescent="0.25">
      <c r="A765">
        <v>1.1000000000000001</v>
      </c>
      <c r="B765" t="s">
        <v>23</v>
      </c>
      <c r="C765" t="s">
        <v>42</v>
      </c>
      <c r="D765" t="s">
        <v>33</v>
      </c>
    </row>
    <row r="766" spans="1:4" x14ac:dyDescent="0.25">
      <c r="A766" t="s">
        <v>3</v>
      </c>
      <c r="B766">
        <v>111160401.16560499</v>
      </c>
      <c r="C766" t="s">
        <v>30</v>
      </c>
      <c r="D766">
        <v>228</v>
      </c>
    </row>
    <row r="767" spans="1:4" x14ac:dyDescent="0.25">
      <c r="A767" t="s">
        <v>4</v>
      </c>
      <c r="B767">
        <v>102408169.49225301</v>
      </c>
    </row>
    <row r="768" spans="1:4" x14ac:dyDescent="0.25">
      <c r="A768" t="s">
        <v>31</v>
      </c>
      <c r="B768">
        <v>7.8735157318411497</v>
      </c>
    </row>
    <row r="769" spans="1:11" x14ac:dyDescent="0.25">
      <c r="A769">
        <v>1.2</v>
      </c>
      <c r="B769" t="s">
        <v>23</v>
      </c>
      <c r="C769" t="s">
        <v>42</v>
      </c>
      <c r="D769" t="s">
        <v>33</v>
      </c>
      <c r="G769" t="s">
        <v>0</v>
      </c>
      <c r="H769" t="s">
        <v>26</v>
      </c>
      <c r="I769" t="s">
        <v>27</v>
      </c>
      <c r="J769" s="2" t="s">
        <v>28</v>
      </c>
      <c r="K769" t="s">
        <v>29</v>
      </c>
    </row>
    <row r="770" spans="1:11" x14ac:dyDescent="0.25">
      <c r="A770" t="s">
        <v>3</v>
      </c>
      <c r="B770">
        <v>112792845.573764</v>
      </c>
      <c r="C770" t="s">
        <v>30</v>
      </c>
      <c r="D770">
        <v>227</v>
      </c>
      <c r="G770">
        <v>1</v>
      </c>
      <c r="H770">
        <f>SUM(B771,B775,B779,B783)/I770</f>
        <v>104210973.40705726</v>
      </c>
      <c r="I770">
        <v>4</v>
      </c>
      <c r="J770" s="2">
        <f>SUM(B772,B776,B780,B784)/I770</f>
        <v>5.7468564270491296</v>
      </c>
      <c r="K770">
        <f>SUM(D770:D782)/I770</f>
        <v>198.75</v>
      </c>
    </row>
    <row r="771" spans="1:11" x14ac:dyDescent="0.25">
      <c r="A771" t="s">
        <v>4</v>
      </c>
      <c r="B771">
        <v>104920593.065707</v>
      </c>
      <c r="G771">
        <v>2</v>
      </c>
      <c r="H771">
        <f>SUM(B787,B791,B795,B799)/I771</f>
        <v>104389451.36013174</v>
      </c>
      <c r="I771">
        <v>4</v>
      </c>
      <c r="J771" s="2">
        <f>SUM(B788,B792,B796,B800)/I771</f>
        <v>4.9594138518845536</v>
      </c>
      <c r="K771">
        <f>SUM(D786:D798)/I771</f>
        <v>139.75</v>
      </c>
    </row>
    <row r="772" spans="1:11" x14ac:dyDescent="0.25">
      <c r="A772" t="s">
        <v>31</v>
      </c>
      <c r="B772">
        <v>6.9794744692849902</v>
      </c>
      <c r="G772">
        <v>3</v>
      </c>
      <c r="H772">
        <f>SUM(B803,B807,B811,B815)/I772</f>
        <v>103999219.50408025</v>
      </c>
      <c r="I772">
        <v>4</v>
      </c>
      <c r="J772" s="2">
        <f>SUM(B804,B808,B812,B816)/I772</f>
        <v>5.5378979355252049</v>
      </c>
      <c r="K772">
        <f>SUM(D802:D814)/I772</f>
        <v>206.25</v>
      </c>
    </row>
    <row r="773" spans="1:11" x14ac:dyDescent="0.25">
      <c r="A773">
        <v>1.3</v>
      </c>
      <c r="B773" t="s">
        <v>23</v>
      </c>
      <c r="C773" t="s">
        <v>42</v>
      </c>
      <c r="D773" t="s">
        <v>33</v>
      </c>
      <c r="G773">
        <v>4</v>
      </c>
      <c r="H773">
        <f>SUM(B819,B823,B827,B831)/I773</f>
        <v>104746016.36796975</v>
      </c>
      <c r="I773">
        <v>4</v>
      </c>
      <c r="J773" s="2">
        <f>SUM(B820,B824,B828, B832)/I773</f>
        <v>5.4832959836444797</v>
      </c>
      <c r="K773">
        <f>SUM(D818:D830)/I773</f>
        <v>115.25</v>
      </c>
    </row>
    <row r="774" spans="1:11" x14ac:dyDescent="0.25">
      <c r="A774" t="s">
        <v>3</v>
      </c>
      <c r="B774">
        <v>108869751.22849301</v>
      </c>
      <c r="C774" t="s">
        <v>30</v>
      </c>
      <c r="D774">
        <v>228</v>
      </c>
      <c r="G774">
        <v>5</v>
      </c>
      <c r="H774">
        <f t="shared" ref="H774" si="16">SUM(B775,B779,B783,B787)/I774</f>
        <v>104542350.5528125</v>
      </c>
      <c r="I774">
        <v>4</v>
      </c>
      <c r="J774" s="2">
        <f>SUM(B836,B840,B844,B848)/I774</f>
        <v>3.89601405365819</v>
      </c>
      <c r="K774">
        <f t="shared" ref="K774" si="17">SUM(D774:D786)/I774</f>
        <v>168.75</v>
      </c>
    </row>
    <row r="775" spans="1:11" x14ac:dyDescent="0.25">
      <c r="A775" t="s">
        <v>4</v>
      </c>
      <c r="B775">
        <v>104107060.00517701</v>
      </c>
      <c r="G775">
        <v>6</v>
      </c>
      <c r="H775">
        <f>SUM(B835,B839,B843,B847)/I775</f>
        <v>105552353.66189399</v>
      </c>
      <c r="I775">
        <v>4</v>
      </c>
      <c r="J775" s="2">
        <f>SUM(B852,B856,B860, B864)/I775</f>
        <v>1.3887992982499249</v>
      </c>
      <c r="K775">
        <f>SUM(D850:D863)/I775</f>
        <v>155.75</v>
      </c>
    </row>
    <row r="776" spans="1:11" x14ac:dyDescent="0.25">
      <c r="A776" t="s">
        <v>31</v>
      </c>
      <c r="B776">
        <v>4.3746672041222299</v>
      </c>
    </row>
    <row r="777" spans="1:11" x14ac:dyDescent="0.25">
      <c r="A777">
        <v>1.4</v>
      </c>
      <c r="B777" t="s">
        <v>23</v>
      </c>
      <c r="C777" t="s">
        <v>42</v>
      </c>
      <c r="D777" t="s">
        <v>33</v>
      </c>
    </row>
    <row r="778" spans="1:11" x14ac:dyDescent="0.25">
      <c r="A778" t="s">
        <v>3</v>
      </c>
      <c r="B778">
        <v>111832367.92143001</v>
      </c>
      <c r="C778" t="s">
        <v>30</v>
      </c>
      <c r="D778">
        <v>231</v>
      </c>
    </row>
    <row r="779" spans="1:11" x14ac:dyDescent="0.25">
      <c r="A779" t="s">
        <v>4</v>
      </c>
      <c r="B779">
        <v>104052830.83019599</v>
      </c>
    </row>
    <row r="780" spans="1:11" x14ac:dyDescent="0.25">
      <c r="A780" t="s">
        <v>31</v>
      </c>
      <c r="B780">
        <v>6.9653698978334404</v>
      </c>
    </row>
    <row r="781" spans="1:11" x14ac:dyDescent="0.25">
      <c r="A781">
        <v>2.1</v>
      </c>
      <c r="B781" t="s">
        <v>23</v>
      </c>
      <c r="C781" t="s">
        <v>42</v>
      </c>
      <c r="D781" t="s">
        <v>33</v>
      </c>
    </row>
    <row r="782" spans="1:11" x14ac:dyDescent="0.25">
      <c r="A782" t="s">
        <v>3</v>
      </c>
      <c r="B782">
        <v>108844161.740274</v>
      </c>
      <c r="C782" t="s">
        <v>30</v>
      </c>
      <c r="D782">
        <v>109</v>
      </c>
    </row>
    <row r="783" spans="1:11" x14ac:dyDescent="0.25">
      <c r="A783" t="s">
        <v>4</v>
      </c>
      <c r="B783">
        <v>103763409.72714899</v>
      </c>
    </row>
    <row r="784" spans="1:11" x14ac:dyDescent="0.25">
      <c r="A784" t="s">
        <v>31</v>
      </c>
      <c r="B784">
        <v>4.6679141369558597</v>
      </c>
    </row>
    <row r="785" spans="1:4" x14ac:dyDescent="0.25">
      <c r="A785">
        <v>2.2000000000000002</v>
      </c>
      <c r="B785" t="s">
        <v>23</v>
      </c>
      <c r="C785" t="s">
        <v>42</v>
      </c>
      <c r="D785" t="s">
        <v>33</v>
      </c>
    </row>
    <row r="786" spans="1:4" x14ac:dyDescent="0.25">
      <c r="A786" t="s">
        <v>3</v>
      </c>
      <c r="B786">
        <v>107028301.280193</v>
      </c>
      <c r="C786" t="s">
        <v>30</v>
      </c>
      <c r="D786">
        <v>107</v>
      </c>
    </row>
    <row r="787" spans="1:4" x14ac:dyDescent="0.25">
      <c r="A787" t="s">
        <v>4</v>
      </c>
      <c r="B787">
        <v>106246101.648728</v>
      </c>
    </row>
    <row r="788" spans="1:4" x14ac:dyDescent="0.25">
      <c r="A788" t="s">
        <v>31</v>
      </c>
      <c r="B788">
        <v>0.730834388763418</v>
      </c>
    </row>
    <row r="789" spans="1:4" x14ac:dyDescent="0.25">
      <c r="A789">
        <v>2.2999999999999998</v>
      </c>
      <c r="B789" t="s">
        <v>23</v>
      </c>
      <c r="C789" t="s">
        <v>42</v>
      </c>
      <c r="D789" t="s">
        <v>33</v>
      </c>
    </row>
    <row r="790" spans="1:4" x14ac:dyDescent="0.25">
      <c r="A790" t="s">
        <v>3</v>
      </c>
      <c r="B790">
        <v>111020131.027316</v>
      </c>
      <c r="C790" t="s">
        <v>30</v>
      </c>
      <c r="D790">
        <v>109</v>
      </c>
    </row>
    <row r="791" spans="1:4" x14ac:dyDescent="0.25">
      <c r="A791" t="s">
        <v>4</v>
      </c>
      <c r="B791">
        <v>104589663.677697</v>
      </c>
    </row>
    <row r="792" spans="1:4" x14ac:dyDescent="0.25">
      <c r="A792" t="s">
        <v>31</v>
      </c>
      <c r="B792">
        <v>5.7921633582261096</v>
      </c>
    </row>
    <row r="793" spans="1:4" x14ac:dyDescent="0.25">
      <c r="A793">
        <v>2.4</v>
      </c>
      <c r="B793" t="s">
        <v>23</v>
      </c>
      <c r="C793" t="s">
        <v>42</v>
      </c>
      <c r="D793" t="s">
        <v>33</v>
      </c>
    </row>
    <row r="794" spans="1:4" x14ac:dyDescent="0.25">
      <c r="A794" t="s">
        <v>3</v>
      </c>
      <c r="B794">
        <v>109918852.80863599</v>
      </c>
      <c r="C794" t="s">
        <v>30</v>
      </c>
      <c r="D794">
        <v>108</v>
      </c>
    </row>
    <row r="795" spans="1:4" x14ac:dyDescent="0.25">
      <c r="A795" t="s">
        <v>4</v>
      </c>
      <c r="B795">
        <v>104276230.098914</v>
      </c>
    </row>
    <row r="796" spans="1:4" x14ac:dyDescent="0.25">
      <c r="A796" t="s">
        <v>31</v>
      </c>
      <c r="B796">
        <v>5.1334439593771899</v>
      </c>
    </row>
    <row r="797" spans="1:4" x14ac:dyDescent="0.25">
      <c r="A797">
        <v>3.1</v>
      </c>
      <c r="B797" t="s">
        <v>23</v>
      </c>
      <c r="C797" t="s">
        <v>42</v>
      </c>
      <c r="D797" t="s">
        <v>33</v>
      </c>
    </row>
    <row r="798" spans="1:4" x14ac:dyDescent="0.25">
      <c r="A798" t="s">
        <v>3</v>
      </c>
      <c r="B798">
        <v>111573910.029451</v>
      </c>
      <c r="C798" t="s">
        <v>30</v>
      </c>
      <c r="D798">
        <v>235</v>
      </c>
    </row>
    <row r="799" spans="1:4" x14ac:dyDescent="0.25">
      <c r="A799" t="s">
        <v>4</v>
      </c>
      <c r="B799">
        <v>102445810.01518799</v>
      </c>
    </row>
    <row r="800" spans="1:4" x14ac:dyDescent="0.25">
      <c r="A800" t="s">
        <v>31</v>
      </c>
      <c r="B800">
        <v>8.1812137011714992</v>
      </c>
    </row>
    <row r="801" spans="1:4" x14ac:dyDescent="0.25">
      <c r="A801">
        <v>3.2</v>
      </c>
      <c r="B801" t="s">
        <v>23</v>
      </c>
      <c r="C801" t="s">
        <v>42</v>
      </c>
      <c r="D801" t="s">
        <v>33</v>
      </c>
    </row>
    <row r="802" spans="1:4" x14ac:dyDescent="0.25">
      <c r="A802" t="s">
        <v>3</v>
      </c>
      <c r="B802">
        <v>107248201.56389201</v>
      </c>
      <c r="C802" t="s">
        <v>30</v>
      </c>
      <c r="D802">
        <v>234</v>
      </c>
    </row>
    <row r="803" spans="1:4" x14ac:dyDescent="0.25">
      <c r="A803" t="s">
        <v>4</v>
      </c>
      <c r="B803">
        <v>103462227.82029399</v>
      </c>
    </row>
    <row r="804" spans="1:4" x14ac:dyDescent="0.25">
      <c r="A804" t="s">
        <v>31</v>
      </c>
      <c r="B804">
        <v>3.5301046436122001</v>
      </c>
    </row>
    <row r="805" spans="1:4" x14ac:dyDescent="0.25">
      <c r="A805">
        <v>3.3</v>
      </c>
      <c r="B805" t="s">
        <v>23</v>
      </c>
      <c r="C805" t="s">
        <v>42</v>
      </c>
      <c r="D805" t="s">
        <v>33</v>
      </c>
    </row>
    <row r="806" spans="1:4" x14ac:dyDescent="0.25">
      <c r="A806" t="s">
        <v>3</v>
      </c>
      <c r="B806">
        <v>112992707.975284</v>
      </c>
      <c r="C806" t="s">
        <v>30</v>
      </c>
      <c r="D806">
        <v>244</v>
      </c>
    </row>
    <row r="807" spans="1:4" x14ac:dyDescent="0.25">
      <c r="A807" t="s">
        <v>4</v>
      </c>
      <c r="B807">
        <v>103241078.469779</v>
      </c>
    </row>
    <row r="808" spans="1:4" x14ac:dyDescent="0.25">
      <c r="A808" t="s">
        <v>31</v>
      </c>
      <c r="B808">
        <v>8.6303175490204396</v>
      </c>
    </row>
    <row r="809" spans="1:4" x14ac:dyDescent="0.25">
      <c r="A809">
        <v>3.4</v>
      </c>
      <c r="B809" t="s">
        <v>23</v>
      </c>
      <c r="C809" t="s">
        <v>42</v>
      </c>
      <c r="D809" t="s">
        <v>33</v>
      </c>
    </row>
    <row r="810" spans="1:4" x14ac:dyDescent="0.25">
      <c r="A810" t="s">
        <v>3</v>
      </c>
      <c r="B810">
        <v>108781977.282975</v>
      </c>
      <c r="C810" t="s">
        <v>30</v>
      </c>
      <c r="D810">
        <v>231</v>
      </c>
    </row>
    <row r="811" spans="1:4" x14ac:dyDescent="0.25">
      <c r="A811" t="s">
        <v>4</v>
      </c>
      <c r="B811">
        <v>104772579.996594</v>
      </c>
    </row>
    <row r="812" spans="1:4" x14ac:dyDescent="0.25">
      <c r="A812" t="s">
        <v>31</v>
      </c>
      <c r="B812">
        <v>3.6857183391244499</v>
      </c>
    </row>
    <row r="813" spans="1:4" x14ac:dyDescent="0.25">
      <c r="A813">
        <v>4.0999999999999996</v>
      </c>
      <c r="B813" t="s">
        <v>23</v>
      </c>
      <c r="C813" t="s">
        <v>42</v>
      </c>
      <c r="D813" t="s">
        <v>33</v>
      </c>
    </row>
    <row r="814" spans="1:4" x14ac:dyDescent="0.25">
      <c r="A814" t="s">
        <v>3</v>
      </c>
      <c r="B814">
        <v>111555040.37305599</v>
      </c>
      <c r="C814" t="s">
        <v>30</v>
      </c>
      <c r="D814">
        <v>116</v>
      </c>
    </row>
    <row r="815" spans="1:4" x14ac:dyDescent="0.25">
      <c r="A815" t="s">
        <v>4</v>
      </c>
      <c r="B815">
        <v>104520991.729654</v>
      </c>
    </row>
    <row r="816" spans="1:4" x14ac:dyDescent="0.25">
      <c r="A816" t="s">
        <v>31</v>
      </c>
      <c r="B816">
        <v>6.3054512103437297</v>
      </c>
    </row>
    <row r="817" spans="1:4" x14ac:dyDescent="0.25">
      <c r="A817">
        <v>4.2</v>
      </c>
      <c r="B817" t="s">
        <v>23</v>
      </c>
      <c r="C817" t="s">
        <v>42</v>
      </c>
      <c r="D817" t="s">
        <v>33</v>
      </c>
    </row>
    <row r="818" spans="1:4" x14ac:dyDescent="0.25">
      <c r="A818" t="s">
        <v>3</v>
      </c>
      <c r="B818">
        <v>110778227.374433</v>
      </c>
      <c r="C818" t="s">
        <v>30</v>
      </c>
      <c r="D818">
        <v>116</v>
      </c>
    </row>
    <row r="819" spans="1:4" x14ac:dyDescent="0.25">
      <c r="A819" t="s">
        <v>4</v>
      </c>
      <c r="B819">
        <v>103971612.985755</v>
      </c>
    </row>
    <row r="820" spans="1:4" x14ac:dyDescent="0.25">
      <c r="A820" t="s">
        <v>31</v>
      </c>
      <c r="B820">
        <v>6.1443611709653201</v>
      </c>
    </row>
    <row r="821" spans="1:4" x14ac:dyDescent="0.25">
      <c r="A821">
        <v>4.3</v>
      </c>
      <c r="B821" t="s">
        <v>23</v>
      </c>
      <c r="C821" t="s">
        <v>42</v>
      </c>
      <c r="D821" t="s">
        <v>33</v>
      </c>
    </row>
    <row r="822" spans="1:4" x14ac:dyDescent="0.25">
      <c r="A822" t="s">
        <v>3</v>
      </c>
      <c r="B822">
        <v>110544182.815735</v>
      </c>
      <c r="C822" t="s">
        <v>30</v>
      </c>
      <c r="D822">
        <v>117</v>
      </c>
    </row>
    <row r="823" spans="1:4" x14ac:dyDescent="0.25">
      <c r="A823" t="s">
        <v>4</v>
      </c>
      <c r="B823">
        <v>103564339.645832</v>
      </c>
    </row>
    <row r="824" spans="1:4" x14ac:dyDescent="0.25">
      <c r="A824" t="s">
        <v>31</v>
      </c>
      <c r="B824">
        <v>6.3140755054817603</v>
      </c>
    </row>
    <row r="825" spans="1:4" x14ac:dyDescent="0.25">
      <c r="A825">
        <v>4.4000000000000004</v>
      </c>
      <c r="B825" t="s">
        <v>23</v>
      </c>
      <c r="C825" t="s">
        <v>42</v>
      </c>
      <c r="D825" t="s">
        <v>33</v>
      </c>
    </row>
    <row r="826" spans="1:4" x14ac:dyDescent="0.25">
      <c r="A826" t="s">
        <v>3</v>
      </c>
      <c r="B826">
        <v>110189488.233042</v>
      </c>
      <c r="C826" t="s">
        <v>30</v>
      </c>
      <c r="D826">
        <v>115</v>
      </c>
    </row>
    <row r="827" spans="1:4" x14ac:dyDescent="0.25">
      <c r="A827" t="s">
        <v>4</v>
      </c>
      <c r="B827">
        <v>108077537.43046901</v>
      </c>
    </row>
    <row r="828" spans="1:4" x14ac:dyDescent="0.25">
      <c r="A828" t="s">
        <v>31</v>
      </c>
      <c r="B828">
        <v>1.9166536086513399</v>
      </c>
    </row>
    <row r="829" spans="1:4" x14ac:dyDescent="0.25">
      <c r="A829">
        <v>5.0999999999999996</v>
      </c>
      <c r="B829" t="s">
        <v>23</v>
      </c>
      <c r="C829" t="s">
        <v>42</v>
      </c>
      <c r="D829" t="s">
        <v>33</v>
      </c>
    </row>
    <row r="830" spans="1:4" x14ac:dyDescent="0.25">
      <c r="A830" t="s">
        <v>3</v>
      </c>
      <c r="B830">
        <v>111822202.170802</v>
      </c>
      <c r="C830" t="s">
        <v>30</v>
      </c>
      <c r="D830">
        <v>113</v>
      </c>
    </row>
    <row r="831" spans="1:4" x14ac:dyDescent="0.25">
      <c r="A831" t="s">
        <v>4</v>
      </c>
      <c r="B831">
        <v>103370575.409823</v>
      </c>
    </row>
    <row r="832" spans="1:4" x14ac:dyDescent="0.25">
      <c r="A832" t="s">
        <v>31</v>
      </c>
      <c r="B832">
        <v>7.5580936494794999</v>
      </c>
    </row>
    <row r="833" spans="1:4" x14ac:dyDescent="0.25">
      <c r="A833">
        <v>5.2</v>
      </c>
      <c r="B833" t="s">
        <v>23</v>
      </c>
      <c r="C833" t="s">
        <v>42</v>
      </c>
      <c r="D833" t="s">
        <v>33</v>
      </c>
    </row>
    <row r="834" spans="1:4" x14ac:dyDescent="0.25">
      <c r="A834" t="s">
        <v>3</v>
      </c>
      <c r="B834">
        <v>105972321.31822599</v>
      </c>
      <c r="C834" t="s">
        <v>30</v>
      </c>
      <c r="D834">
        <v>114</v>
      </c>
    </row>
    <row r="835" spans="1:4" x14ac:dyDescent="0.25">
      <c r="A835" t="s">
        <v>4</v>
      </c>
      <c r="B835">
        <v>102097372.668872</v>
      </c>
    </row>
    <row r="836" spans="1:4" x14ac:dyDescent="0.25">
      <c r="A836" t="s">
        <v>31</v>
      </c>
      <c r="B836">
        <v>3.6565667347403399</v>
      </c>
    </row>
    <row r="837" spans="1:4" x14ac:dyDescent="0.25">
      <c r="A837">
        <v>5.3</v>
      </c>
      <c r="B837" t="s">
        <v>23</v>
      </c>
      <c r="C837" t="s">
        <v>42</v>
      </c>
      <c r="D837" t="s">
        <v>33</v>
      </c>
    </row>
    <row r="838" spans="1:4" x14ac:dyDescent="0.25">
      <c r="A838" t="s">
        <v>3</v>
      </c>
      <c r="B838">
        <v>110239904.091296</v>
      </c>
      <c r="C838" t="s">
        <v>30</v>
      </c>
      <c r="D838">
        <v>114</v>
      </c>
    </row>
    <row r="839" spans="1:4" x14ac:dyDescent="0.25">
      <c r="A839" t="s">
        <v>4</v>
      </c>
      <c r="B839">
        <v>106115053.441953</v>
      </c>
    </row>
    <row r="840" spans="1:4" x14ac:dyDescent="0.25">
      <c r="A840" t="s">
        <v>31</v>
      </c>
      <c r="B840">
        <v>3.7417037717371899</v>
      </c>
    </row>
    <row r="841" spans="1:4" x14ac:dyDescent="0.25">
      <c r="A841">
        <v>5.4</v>
      </c>
      <c r="B841" t="s">
        <v>23</v>
      </c>
      <c r="C841" t="s">
        <v>42</v>
      </c>
      <c r="D841" t="s">
        <v>33</v>
      </c>
    </row>
    <row r="842" spans="1:4" x14ac:dyDescent="0.25">
      <c r="A842" t="s">
        <v>3</v>
      </c>
      <c r="B842">
        <v>114569370.406882</v>
      </c>
      <c r="C842" t="s">
        <v>30</v>
      </c>
      <c r="D842">
        <v>114</v>
      </c>
    </row>
    <row r="843" spans="1:4" x14ac:dyDescent="0.25">
      <c r="A843" t="s">
        <v>4</v>
      </c>
      <c r="B843">
        <v>105190967.258192</v>
      </c>
    </row>
    <row r="844" spans="1:4" x14ac:dyDescent="0.25">
      <c r="A844" t="s">
        <v>31</v>
      </c>
      <c r="B844">
        <v>8.1857857081552297</v>
      </c>
    </row>
    <row r="845" spans="1:4" x14ac:dyDescent="0.25">
      <c r="A845">
        <v>6.1</v>
      </c>
      <c r="B845" t="s">
        <v>23</v>
      </c>
      <c r="C845" t="s">
        <v>42</v>
      </c>
      <c r="D845" t="s">
        <v>33</v>
      </c>
    </row>
    <row r="846" spans="1:4" x14ac:dyDescent="0.25">
      <c r="A846" t="s">
        <v>3</v>
      </c>
      <c r="B846">
        <v>108806021.278559</v>
      </c>
      <c r="C846" t="s">
        <v>30</v>
      </c>
      <c r="D846">
        <v>243</v>
      </c>
    </row>
    <row r="847" spans="1:4" x14ac:dyDescent="0.25">
      <c r="A847" t="s">
        <v>4</v>
      </c>
      <c r="B847">
        <v>108806021.278559</v>
      </c>
    </row>
    <row r="848" spans="1:4" x14ac:dyDescent="0.25">
      <c r="A848" t="s">
        <v>31</v>
      </c>
      <c r="B848">
        <v>0</v>
      </c>
    </row>
    <row r="849" spans="1:12" x14ac:dyDescent="0.25">
      <c r="A849">
        <v>6.2</v>
      </c>
      <c r="B849" t="s">
        <v>23</v>
      </c>
      <c r="C849" t="s">
        <v>42</v>
      </c>
      <c r="D849" t="s">
        <v>33</v>
      </c>
    </row>
    <row r="850" spans="1:12" x14ac:dyDescent="0.25">
      <c r="A850" t="s">
        <v>3</v>
      </c>
      <c r="B850">
        <v>110569034.221284</v>
      </c>
      <c r="C850" t="s">
        <v>30</v>
      </c>
      <c r="D850">
        <v>244</v>
      </c>
    </row>
    <row r="851" spans="1:12" x14ac:dyDescent="0.25">
      <c r="A851" t="s">
        <v>4</v>
      </c>
      <c r="B851">
        <v>110569034.221284</v>
      </c>
    </row>
    <row r="852" spans="1:12" x14ac:dyDescent="0.25">
      <c r="A852" t="s">
        <v>31</v>
      </c>
      <c r="B852">
        <v>0</v>
      </c>
    </row>
    <row r="853" spans="1:12" x14ac:dyDescent="0.25">
      <c r="A853">
        <v>6.3</v>
      </c>
      <c r="B853" t="s">
        <v>23</v>
      </c>
      <c r="C853" t="s">
        <v>42</v>
      </c>
      <c r="D853" t="s">
        <v>33</v>
      </c>
    </row>
    <row r="854" spans="1:12" x14ac:dyDescent="0.25">
      <c r="A854" t="s">
        <v>3</v>
      </c>
      <c r="B854">
        <v>112749698.767202</v>
      </c>
      <c r="C854" t="s">
        <v>30</v>
      </c>
      <c r="D854">
        <v>236</v>
      </c>
    </row>
    <row r="855" spans="1:12" x14ac:dyDescent="0.25">
      <c r="A855" t="s">
        <v>4</v>
      </c>
      <c r="B855">
        <v>110244533.512284</v>
      </c>
    </row>
    <row r="856" spans="1:12" x14ac:dyDescent="0.25">
      <c r="A856" t="s">
        <v>31</v>
      </c>
      <c r="B856">
        <v>2.2218819937519698</v>
      </c>
    </row>
    <row r="857" spans="1:12" x14ac:dyDescent="0.25">
      <c r="A857">
        <v>1.1000000000000001</v>
      </c>
      <c r="B857" t="s">
        <v>23</v>
      </c>
      <c r="C857" t="s">
        <v>42</v>
      </c>
      <c r="D857" t="s">
        <v>38</v>
      </c>
      <c r="G857" t="s">
        <v>0</v>
      </c>
      <c r="H857" t="s">
        <v>26</v>
      </c>
      <c r="I857" t="s">
        <v>27</v>
      </c>
      <c r="J857" s="2" t="s">
        <v>28</v>
      </c>
      <c r="K857" t="s">
        <v>29</v>
      </c>
      <c r="L857" t="s">
        <v>44</v>
      </c>
    </row>
    <row r="858" spans="1:12" x14ac:dyDescent="0.25">
      <c r="A858" t="s">
        <v>3</v>
      </c>
      <c r="B858">
        <v>112054449.801318</v>
      </c>
      <c r="C858" t="s">
        <v>30</v>
      </c>
      <c r="D858">
        <v>101</v>
      </c>
      <c r="G858">
        <v>1</v>
      </c>
      <c r="H858">
        <f>AVERAGE(B858:B859)</f>
        <v>110186885.79798751</v>
      </c>
      <c r="I858">
        <v>2</v>
      </c>
      <c r="J858" s="2">
        <f>SUM(B860,B864,B868,B872)/I858</f>
        <v>4.1867182757670749</v>
      </c>
      <c r="K858">
        <f>AVERAGE(D858)</f>
        <v>101</v>
      </c>
      <c r="L858">
        <f>B859</f>
        <v>108319321.79465701</v>
      </c>
    </row>
    <row r="859" spans="1:12" x14ac:dyDescent="0.25">
      <c r="A859" t="s">
        <v>4</v>
      </c>
      <c r="B859">
        <v>108319321.79465701</v>
      </c>
      <c r="G859">
        <v>2</v>
      </c>
      <c r="H859">
        <f>AVERAGE(B862:B863)</f>
        <v>108961906.834971</v>
      </c>
      <c r="I859">
        <v>2</v>
      </c>
      <c r="J859" s="2">
        <f>SUM(B876,B880,B884,B888)/I859</f>
        <v>4.6675732979409696</v>
      </c>
      <c r="K859">
        <f>AVERAGE(D862)</f>
        <v>42</v>
      </c>
      <c r="L859">
        <f>B863</f>
        <v>108961906.834971</v>
      </c>
    </row>
    <row r="860" spans="1:12" x14ac:dyDescent="0.25">
      <c r="A860" t="s">
        <v>31</v>
      </c>
      <c r="B860">
        <v>3.3333151992477301</v>
      </c>
      <c r="G860">
        <v>3</v>
      </c>
      <c r="H860">
        <f>AVERAGE(B866:B867)</f>
        <v>110651903.91958499</v>
      </c>
      <c r="I860">
        <v>2</v>
      </c>
      <c r="J860" s="2">
        <f>SUM(B892,B896,B900,B904)/I860</f>
        <v>0</v>
      </c>
      <c r="K860">
        <f>AVERAGE(D866)</f>
        <v>103</v>
      </c>
      <c r="L860">
        <f>B867</f>
        <v>107791320.36011299</v>
      </c>
    </row>
    <row r="861" spans="1:12" x14ac:dyDescent="0.25">
      <c r="A861">
        <v>2.1</v>
      </c>
      <c r="B861" t="s">
        <v>23</v>
      </c>
      <c r="C861" t="s">
        <v>42</v>
      </c>
      <c r="D861" t="s">
        <v>38</v>
      </c>
      <c r="G861">
        <v>4</v>
      </c>
      <c r="H861">
        <f>AVERAGE(B870:B871)</f>
        <v>110661379.669378</v>
      </c>
      <c r="I861">
        <v>2</v>
      </c>
      <c r="J861" s="2">
        <f>SUM(B908,B912,B916, B920)/I861</f>
        <v>0</v>
      </c>
      <c r="K861">
        <f>AVERAGE(D870)</f>
        <v>45</v>
      </c>
      <c r="L861">
        <f>B871</f>
        <v>110661379.669378</v>
      </c>
    </row>
    <row r="862" spans="1:12" x14ac:dyDescent="0.25">
      <c r="A862" t="s">
        <v>3</v>
      </c>
      <c r="B862">
        <v>108961906.834971</v>
      </c>
      <c r="C862" t="s">
        <v>30</v>
      </c>
      <c r="D862">
        <v>42</v>
      </c>
      <c r="G862">
        <v>5</v>
      </c>
      <c r="H862">
        <f>AVERAGE(B874:B875)</f>
        <v>111178830.40110651</v>
      </c>
      <c r="I862">
        <v>2</v>
      </c>
      <c r="J862" s="2">
        <f>SUM(B924,B928,B932,B936)/I862</f>
        <v>0</v>
      </c>
      <c r="K862">
        <f>AVERAGE(D874)</f>
        <v>44</v>
      </c>
      <c r="L862">
        <f>B875</f>
        <v>107897856.477051</v>
      </c>
    </row>
    <row r="863" spans="1:12" x14ac:dyDescent="0.25">
      <c r="A863" t="s">
        <v>4</v>
      </c>
      <c r="B863">
        <v>108961906.834971</v>
      </c>
      <c r="G863">
        <v>6</v>
      </c>
      <c r="H863">
        <f>AVERAGE(B878:B879)</f>
        <v>111458109.42598599</v>
      </c>
      <c r="I863">
        <v>2</v>
      </c>
      <c r="J863" s="2">
        <f>SUM(B940,B944,B948, B952)/I863</f>
        <v>0</v>
      </c>
      <c r="K863">
        <f>AVERAGE(D878)</f>
        <v>102</v>
      </c>
      <c r="L863">
        <f>B879</f>
        <v>109413832.014102</v>
      </c>
    </row>
    <row r="864" spans="1:12" x14ac:dyDescent="0.25">
      <c r="A864" t="s">
        <v>31</v>
      </c>
      <c r="B864">
        <v>0</v>
      </c>
    </row>
    <row r="865" spans="1:4" x14ac:dyDescent="0.25">
      <c r="A865">
        <v>3.1</v>
      </c>
      <c r="B865" t="s">
        <v>23</v>
      </c>
      <c r="C865" t="s">
        <v>42</v>
      </c>
      <c r="D865" t="s">
        <v>38</v>
      </c>
    </row>
    <row r="866" spans="1:4" x14ac:dyDescent="0.25">
      <c r="A866" t="s">
        <v>3</v>
      </c>
      <c r="B866">
        <v>113512487.479057</v>
      </c>
      <c r="C866" t="s">
        <v>30</v>
      </c>
      <c r="D866">
        <v>103</v>
      </c>
    </row>
    <row r="867" spans="1:4" x14ac:dyDescent="0.25">
      <c r="A867" t="s">
        <v>4</v>
      </c>
      <c r="B867">
        <v>107791320.36011299</v>
      </c>
    </row>
    <row r="868" spans="1:4" x14ac:dyDescent="0.25">
      <c r="A868" t="s">
        <v>31</v>
      </c>
      <c r="B868">
        <v>5.0401213522864197</v>
      </c>
    </row>
    <row r="869" spans="1:4" x14ac:dyDescent="0.25">
      <c r="A869">
        <v>4.0999999999999996</v>
      </c>
      <c r="B869" t="s">
        <v>23</v>
      </c>
      <c r="C869" t="s">
        <v>42</v>
      </c>
      <c r="D869" t="s">
        <v>38</v>
      </c>
    </row>
    <row r="870" spans="1:4" x14ac:dyDescent="0.25">
      <c r="A870" t="s">
        <v>3</v>
      </c>
      <c r="B870">
        <v>110661379.669378</v>
      </c>
      <c r="C870" t="s">
        <v>30</v>
      </c>
      <c r="D870">
        <v>45</v>
      </c>
    </row>
    <row r="871" spans="1:4" x14ac:dyDescent="0.25">
      <c r="A871" t="s">
        <v>4</v>
      </c>
      <c r="B871">
        <v>110661379.669378</v>
      </c>
    </row>
    <row r="872" spans="1:4" x14ac:dyDescent="0.25">
      <c r="A872" t="s">
        <v>31</v>
      </c>
      <c r="B872">
        <v>0</v>
      </c>
    </row>
    <row r="873" spans="1:4" x14ac:dyDescent="0.25">
      <c r="A873">
        <v>5.0999999999999996</v>
      </c>
      <c r="B873" t="s">
        <v>23</v>
      </c>
      <c r="C873" t="s">
        <v>42</v>
      </c>
      <c r="D873" t="s">
        <v>38</v>
      </c>
    </row>
    <row r="874" spans="1:4" x14ac:dyDescent="0.25">
      <c r="A874" t="s">
        <v>3</v>
      </c>
      <c r="B874">
        <v>114459804.32516199</v>
      </c>
      <c r="C874" t="s">
        <v>30</v>
      </c>
      <c r="D874">
        <v>44</v>
      </c>
    </row>
    <row r="875" spans="1:4" x14ac:dyDescent="0.25">
      <c r="A875" t="s">
        <v>4</v>
      </c>
      <c r="B875">
        <v>107897856.477051</v>
      </c>
    </row>
    <row r="876" spans="1:4" x14ac:dyDescent="0.25">
      <c r="A876" t="s">
        <v>31</v>
      </c>
      <c r="B876">
        <v>5.7329714014446997</v>
      </c>
    </row>
    <row r="877" spans="1:4" x14ac:dyDescent="0.25">
      <c r="A877">
        <v>6.1</v>
      </c>
      <c r="B877" t="s">
        <v>23</v>
      </c>
      <c r="C877" t="s">
        <v>42</v>
      </c>
      <c r="D877" t="s">
        <v>38</v>
      </c>
    </row>
    <row r="878" spans="1:4" x14ac:dyDescent="0.25">
      <c r="A878" t="s">
        <v>3</v>
      </c>
      <c r="B878">
        <v>113502386.83787</v>
      </c>
      <c r="C878" t="s">
        <v>30</v>
      </c>
      <c r="D878">
        <v>102</v>
      </c>
    </row>
    <row r="879" spans="1:4" x14ac:dyDescent="0.25">
      <c r="A879" t="s">
        <v>4</v>
      </c>
      <c r="B879">
        <v>109413832.014102</v>
      </c>
    </row>
    <row r="880" spans="1:4" x14ac:dyDescent="0.25">
      <c r="A880" t="s">
        <v>31</v>
      </c>
      <c r="B880">
        <v>3.60217519443724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inst-0 Standard parameters</vt:lpstr>
      <vt:lpstr>inst-0 mutation 0.3</vt:lpstr>
      <vt:lpstr>inst-0 other experiments</vt:lpstr>
      <vt:lpstr>inst-13 Standard parameters</vt:lpstr>
      <vt:lpstr>inst-13 mutation 0.3</vt:lpstr>
      <vt:lpstr>inst-13 other experiments</vt:lpstr>
      <vt:lpstr>inst-16 standard parameters</vt:lpstr>
      <vt:lpstr>inst-16 mutation 0.3</vt:lpstr>
      <vt:lpstr>inst-16 other experiments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Asia</dc:creator>
  <cp:lastModifiedBy>Asia</cp:lastModifiedBy>
  <dcterms:created xsi:type="dcterms:W3CDTF">2018-10-22T15:34:30Z</dcterms:created>
  <dcterms:modified xsi:type="dcterms:W3CDTF">2018-10-23T21:35:19Z</dcterms:modified>
</cp:coreProperties>
</file>