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4b80da33a699eb/Documents/"/>
    </mc:Choice>
  </mc:AlternateContent>
  <xr:revisionPtr revIDLastSave="248" documentId="6_{6128453A-8891-473B-BBB9-C4391344A89F}" xr6:coauthVersionLast="47" xr6:coauthVersionMax="47" xr10:uidLastSave="{86941813-D9EE-4DE7-9D35-13AAFE5CB569}"/>
  <bookViews>
    <workbookView xWindow="-108" yWindow="-108" windowWidth="23256" windowHeight="12456" xr2:uid="{B4A42D36-1426-477D-9160-563E6C62B083}"/>
  </bookViews>
  <sheets>
    <sheet name="Dataset" sheetId="2" r:id="rId1"/>
  </sheets>
  <definedNames>
    <definedName name="ExternalData_1" localSheetId="0" hidden="1">Dataset!$A$1:$H$31</definedName>
    <definedName name="ExternalData_2" localSheetId="0" hidden="1">Dataset!$A$38:$H$68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" i="2" l="1"/>
  <c r="I146" i="2"/>
  <c r="I145" i="2"/>
  <c r="I25" i="2"/>
  <c r="I5" i="2"/>
  <c r="I21" i="2"/>
  <c r="I29" i="2"/>
  <c r="I20" i="2"/>
  <c r="I14" i="2"/>
  <c r="I12" i="2"/>
  <c r="I15" i="2"/>
  <c r="I11" i="2"/>
  <c r="I22" i="2"/>
  <c r="I30" i="2"/>
  <c r="I24" i="2"/>
  <c r="I9" i="2"/>
  <c r="I6" i="2"/>
  <c r="I19" i="2"/>
  <c r="I8" i="2"/>
  <c r="I17" i="2"/>
  <c r="I16" i="2"/>
  <c r="I13" i="2"/>
  <c r="I7" i="2"/>
  <c r="I18" i="2"/>
  <c r="I27" i="2"/>
  <c r="I23" i="2"/>
  <c r="I28" i="2"/>
  <c r="I4" i="2"/>
  <c r="I26" i="2"/>
  <c r="I3" i="2"/>
  <c r="I31" i="2"/>
  <c r="I10" i="2"/>
  <c r="I2" i="2"/>
  <c r="H92" i="2"/>
  <c r="B9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0A0AB-A952-491B-8F3F-49627A1D80A7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E9E10FB9-3B87-43D7-BD8C-F3EBDAF5FF3C}" keepAlive="1" name="Query - Dataset (2)" description="Connection to the 'Dataset (2)' query in the workbook." type="5" refreshedVersion="8" background="1" saveData="1">
    <dbPr connection="Provider=Microsoft.Mashup.OleDb.1;Data Source=$Workbook$;Location=&quot;Dataset (2)&quot;;Extended Properties=&quot;&quot;" command="SELECT * FROM [Dataset (2)]"/>
  </connection>
</connections>
</file>

<file path=xl/sharedStrings.xml><?xml version="1.0" encoding="utf-8"?>
<sst xmlns="http://schemas.openxmlformats.org/spreadsheetml/2006/main" count="252" uniqueCount="79">
  <si>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</si>
  <si>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</si>
  <si>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</si>
  <si>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</si>
  <si>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</si>
  <si>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</si>
  <si>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</si>
  <si>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</si>
  <si>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</si>
  <si>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</si>
  <si>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Yoga Mat</t>
  </si>
  <si>
    <t>Fitness</t>
  </si>
  <si>
    <t>Coffee Maker</t>
  </si>
  <si>
    <t>Kitchenware</t>
  </si>
  <si>
    <t>Bluetooth Speaker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</si>
  <si>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</si>
  <si>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</si>
  <si>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</si>
  <si>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</si>
  <si>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</si>
  <si>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</si>
  <si>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</si>
  <si>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</si>
  <si>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</si>
  <si>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</si>
  <si>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</si>
  <si>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</si>
  <si>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</si>
  <si>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</si>
  <si>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</si>
  <si>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Furniture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</si>
  <si>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</si>
  <si>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</si>
  <si>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</si>
  <si>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</si>
  <si>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</si>
  <si>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</si>
  <si>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</si>
  <si>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</si>
  <si>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</si>
  <si>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</si>
  <si>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</si>
  <si>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 xml:space="preserve">*Note: This is the original table loaded from the dataset provided in the assignment question pdf. The answers of all the questions are done below* </t>
  </si>
  <si>
    <t>Question1- Data Cleaning and Transformation</t>
  </si>
  <si>
    <t>NULL</t>
  </si>
  <si>
    <t>NORTH</t>
  </si>
  <si>
    <t>SOUTH</t>
  </si>
  <si>
    <t>EAST</t>
  </si>
  <si>
    <t>WEST</t>
  </si>
  <si>
    <r>
      <t xml:space="preserve">This step involved the data cleaning and transformation of the sales dataset in preparation for analysis.
First, missing values (NULLs) in </t>
    </r>
    <r>
      <rPr>
        <b/>
        <sz val="11"/>
        <color theme="1"/>
        <rFont val="Aptos Narrow"/>
        <family val="2"/>
        <scheme val="minor"/>
      </rPr>
      <t>Quantity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Price_Per_Unit,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Total_Amount columns</t>
    </r>
    <r>
      <rPr>
        <sz val="11"/>
        <color theme="1"/>
        <rFont val="Aptos Narrow"/>
        <family val="2"/>
        <scheme val="minor"/>
      </rPr>
      <t xml:space="preserve"> were spotted with the help of </t>
    </r>
    <r>
      <rPr>
        <b/>
        <sz val="11"/>
        <color theme="1"/>
        <rFont val="Aptos Narrow"/>
        <family val="2"/>
        <scheme val="minor"/>
      </rPr>
      <t>Conditional Formatting.</t>
    </r>
    <r>
      <rPr>
        <sz val="11"/>
        <color theme="1"/>
        <rFont val="Aptos Narrow"/>
        <family val="2"/>
        <scheme val="minor"/>
      </rPr>
      <t xml:space="preserve">
Then, helper columns were created that filled these missing values with the rounded average of their respective columns, using Excel formulas.
As for the </t>
    </r>
    <r>
      <rPr>
        <b/>
        <sz val="11"/>
        <color theme="1"/>
        <rFont val="Aptos Narrow"/>
        <family val="2"/>
        <scheme val="minor"/>
      </rPr>
      <t>Customer_Region column</t>
    </r>
    <r>
      <rPr>
        <sz val="11"/>
        <color theme="1"/>
        <rFont val="Aptos Narrow"/>
        <family val="2"/>
        <scheme val="minor"/>
      </rPr>
      <t xml:space="preserve">, leading and trailing spaces were removed using the </t>
    </r>
    <r>
      <rPr>
        <b/>
        <sz val="11"/>
        <color theme="1"/>
        <rFont val="Aptos Narrow"/>
        <family val="2"/>
        <scheme val="minor"/>
      </rPr>
      <t>TRIM() function</t>
    </r>
    <r>
      <rPr>
        <sz val="11"/>
        <color theme="1"/>
        <rFont val="Aptos Narrow"/>
        <family val="2"/>
        <scheme val="minor"/>
      </rPr>
      <t xml:space="preserve">, ensuring that all names of the regions were in the same case with the help of the </t>
    </r>
    <r>
      <rPr>
        <b/>
        <sz val="11"/>
        <color theme="1"/>
        <rFont val="Aptos Narrow"/>
        <family val="2"/>
        <scheme val="minor"/>
      </rPr>
      <t>UPPER() function.</t>
    </r>
  </si>
  <si>
    <t>Question2- PivotTable Analysis</t>
  </si>
  <si>
    <t>Grand Total</t>
  </si>
  <si>
    <t>Sum of Total_Amount</t>
  </si>
  <si>
    <r>
      <t xml:space="preserve">So the region with the highest revenue is </t>
    </r>
    <r>
      <rPr>
        <b/>
        <sz val="11"/>
        <color theme="1"/>
        <rFont val="Aptos Narrow"/>
        <family val="2"/>
        <scheme val="minor"/>
      </rPr>
      <t>NORTH</t>
    </r>
    <r>
      <rPr>
        <sz val="11"/>
        <color theme="1"/>
        <rFont val="Aptos Narrow"/>
        <family val="2"/>
        <scheme val="minor"/>
      </rPr>
      <t xml:space="preserve">, with a total of </t>
    </r>
    <r>
      <rPr>
        <b/>
        <sz val="11"/>
        <color theme="1"/>
        <rFont val="Aptos Narrow"/>
        <family val="2"/>
        <scheme val="minor"/>
      </rPr>
      <t>₹137,700</t>
    </r>
    <r>
      <rPr>
        <sz val="11"/>
        <color theme="1"/>
        <rFont val="Aptos Narrow"/>
        <family val="2"/>
        <scheme val="minor"/>
      </rPr>
      <t>.</t>
    </r>
  </si>
  <si>
    <t>Question3- VLOOKUP and INDEX / MATCH operations</t>
  </si>
  <si>
    <t>Using VLOOKUP for Total_Amount of Order_ID 1015</t>
  </si>
  <si>
    <t>Using INDEX/MATCH for Category of Order_ID 1027</t>
  </si>
  <si>
    <t>Feature</t>
  </si>
  <si>
    <t>VLOOKUP</t>
  </si>
  <si>
    <t>INDEX/MATCH</t>
  </si>
  <si>
    <t>Lookup Direction</t>
  </si>
  <si>
    <t>Flexibility</t>
  </si>
  <si>
    <t>Speed (on large data)</t>
  </si>
  <si>
    <t>Slower</t>
  </si>
  <si>
    <t>Faster</t>
  </si>
  <si>
    <t>Syntax</t>
  </si>
  <si>
    <t>Easier to write</t>
  </si>
  <si>
    <t>Slightly more complex</t>
  </si>
  <si>
    <t>Comparison between VLOOKUP and INDEX/MATCH</t>
  </si>
  <si>
    <t>Can lookup left or right</t>
  </si>
  <si>
    <t>Only works left to right</t>
  </si>
  <si>
    <t>More dynamic; works well 
with moving columns</t>
  </si>
  <si>
    <t>Less flexible for 
column changes</t>
  </si>
  <si>
    <r>
      <rPr>
        <b/>
        <sz val="11"/>
        <rFont val="Aptos Narrow"/>
        <family val="2"/>
        <scheme val="minor"/>
      </rPr>
      <t>VLOOKUP</t>
    </r>
    <r>
      <rPr>
        <sz val="11"/>
        <rFont val="Aptos Narrow"/>
        <family val="2"/>
        <scheme val="minor"/>
      </rPr>
      <t xml:space="preserve"> is simple and good for straightforward lookups.
</t>
    </r>
    <r>
      <rPr>
        <b/>
        <sz val="11"/>
        <rFont val="Aptos Narrow"/>
        <family val="2"/>
        <scheme val="minor"/>
      </rPr>
      <t>INDEX/MATCH</t>
    </r>
    <r>
      <rPr>
        <sz val="11"/>
        <rFont val="Aptos Narrow"/>
        <family val="2"/>
        <scheme val="minor"/>
      </rPr>
      <t xml:space="preserve"> is more versatile and powerful, 
especially when columns change or </t>
    </r>
    <r>
      <rPr>
        <b/>
        <sz val="11"/>
        <rFont val="Aptos Narrow"/>
        <family val="2"/>
        <scheme val="minor"/>
      </rPr>
      <t>reverse lookup</t>
    </r>
    <r>
      <rPr>
        <sz val="11"/>
        <rFont val="Aptos Narrow"/>
        <family val="2"/>
        <scheme val="minor"/>
      </rPr>
      <t xml:space="preserve"> is needed.</t>
    </r>
  </si>
  <si>
    <t>Question4- Trend Analysis</t>
  </si>
  <si>
    <r>
      <t xml:space="preserve">A line chart was created using the </t>
    </r>
    <r>
      <rPr>
        <b/>
        <sz val="11"/>
        <color theme="1"/>
        <rFont val="Aptos Narrow"/>
        <family val="2"/>
        <scheme val="minor"/>
      </rPr>
      <t>Order_Date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Total_Amount</t>
    </r>
    <r>
      <rPr>
        <sz val="11"/>
        <color theme="1"/>
        <rFont val="Aptos Narrow"/>
        <family val="2"/>
        <scheme val="minor"/>
      </rPr>
      <t xml:space="preserve"> 
columns to visualize the sales revenue trend throughout </t>
    </r>
    <r>
      <rPr>
        <b/>
        <sz val="11"/>
        <color theme="1"/>
        <rFont val="Aptos Narrow"/>
        <family val="2"/>
        <scheme val="minor"/>
      </rPr>
      <t>March 2025.</t>
    </r>
    <r>
      <rPr>
        <sz val="11"/>
        <color theme="1"/>
        <rFont val="Aptos Narrow"/>
        <family val="2"/>
        <scheme val="minor"/>
      </rPr>
      <t xml:space="preserve">
The chart revealed noticeable spikes in revenue around dates such 
as </t>
    </r>
    <r>
      <rPr>
        <b/>
        <sz val="11"/>
        <color theme="1"/>
        <rFont val="Aptos Narrow"/>
        <family val="2"/>
        <scheme val="minor"/>
      </rPr>
      <t>March 27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March 30</t>
    </r>
    <r>
      <rPr>
        <sz val="11"/>
        <color theme="1"/>
        <rFont val="Aptos Narrow"/>
        <family val="2"/>
        <scheme val="minor"/>
      </rPr>
      <t xml:space="preserve">, corresponding to high-value orders like the </t>
    </r>
    <r>
      <rPr>
        <b/>
        <sz val="11"/>
        <color theme="1"/>
        <rFont val="Aptos Narrow"/>
        <family val="2"/>
        <scheme val="minor"/>
      </rPr>
      <t>Sofa Set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Laptop.</t>
    </r>
    <r>
      <rPr>
        <sz val="11"/>
        <color theme="1"/>
        <rFont val="Aptos Narrow"/>
        <family val="2"/>
        <scheme val="minor"/>
      </rPr>
      <t xml:space="preserve">
No clear seasonal trend was observed due to the short duration 
(one month), but certain days showed higher activity, indicating potential 
customer buying behavior near the month-end.</t>
    </r>
  </si>
  <si>
    <t>Question5- Profit Margin Calculation</t>
  </si>
  <si>
    <t>Profit_Margin</t>
  </si>
  <si>
    <t>Calculated profit margins using a custom formula, 
highlighted high-profit items (above ₹5,000), sorted 
the data, and displayed the top 3 profitable products in a separate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</si>
</sst>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0" fillId="4" borderId="0" xfId="0" applyFill="1"/>
    <xf numFmtId="0" fontId="1" fillId="2" borderId="0" xfId="0" applyFont="1" applyFill="1"/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11" fillId="6" borderId="1" xfId="0" applyFont="1" applyFill="1" applyBorder="1"/>
    <xf numFmtId="0" fontId="11" fillId="6" borderId="2" xfId="0" applyFont="1" applyFill="1" applyBorder="1"/>
    <xf numFmtId="0" fontId="11" fillId="6" borderId="3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0" xfId="0" applyFill="1" applyAlignment="1">
      <alignment horizontal="center" vertical="center" wrapText="1"/>
    </xf>
    <xf numFmtId="0" fontId="0" fillId="7" borderId="3" xfId="0" applyFont="1" applyFill="1" applyBorder="1"/>
    <xf numFmtId="0" fontId="0" fillId="0" borderId="3" xfId="0" applyFont="1" applyBorder="1"/>
    <xf numFmtId="14" fontId="0" fillId="7" borderId="2" xfId="0" applyNumberFormat="1" applyFont="1" applyFill="1" applyBorder="1"/>
    <xf numFmtId="14" fontId="0" fillId="0" borderId="2" xfId="0" applyNumberFormat="1" applyFont="1" applyBorder="1"/>
  </cellXfs>
  <cellStyles count="1">
    <cellStyle name="Normal" xfId="0" builtinId="0"/>
  </cellStyles>
  <dxfs count="35"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Revenue Trend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Dataset!$F$38</c:f>
              <c:strCache>
                <c:ptCount val="1"/>
                <c:pt idx="0">
                  <c:v>Total_Amount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Dataset!$F$39:$F$68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7-4EA9-9532-582E01250C52}"/>
            </c:ext>
          </c:extLst>
        </c:ser>
        <c:ser>
          <c:idx val="1"/>
          <c:order val="1"/>
          <c:tx>
            <c:strRef>
              <c:f>Dataset!$H$38</c:f>
              <c:strCache>
                <c:ptCount val="1"/>
                <c:pt idx="0">
                  <c:v>Order_Date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Dataset!$H$39:$H$68</c:f>
              <c:numCache>
                <c:formatCode>m/d/yyyy</c:formatCode>
                <c:ptCount val="30"/>
                <c:pt idx="0">
                  <c:v>45660</c:v>
                </c:pt>
                <c:pt idx="1">
                  <c:v>45691</c:v>
                </c:pt>
                <c:pt idx="2">
                  <c:v>45719</c:v>
                </c:pt>
                <c:pt idx="3">
                  <c:v>45750</c:v>
                </c:pt>
                <c:pt idx="4">
                  <c:v>45780</c:v>
                </c:pt>
                <c:pt idx="5">
                  <c:v>45811</c:v>
                </c:pt>
                <c:pt idx="6">
                  <c:v>45841</c:v>
                </c:pt>
                <c:pt idx="7">
                  <c:v>45872</c:v>
                </c:pt>
                <c:pt idx="8">
                  <c:v>45903</c:v>
                </c:pt>
                <c:pt idx="9">
                  <c:v>45933</c:v>
                </c:pt>
                <c:pt idx="10">
                  <c:v>45964</c:v>
                </c:pt>
                <c:pt idx="11">
                  <c:v>45994</c:v>
                </c:pt>
                <c:pt idx="12">
                  <c:v>45729</c:v>
                </c:pt>
                <c:pt idx="13">
                  <c:v>45730</c:v>
                </c:pt>
                <c:pt idx="14">
                  <c:v>45731</c:v>
                </c:pt>
                <c:pt idx="15">
                  <c:v>45732</c:v>
                </c:pt>
                <c:pt idx="16">
                  <c:v>45733</c:v>
                </c:pt>
                <c:pt idx="17">
                  <c:v>45734</c:v>
                </c:pt>
                <c:pt idx="18">
                  <c:v>45735</c:v>
                </c:pt>
                <c:pt idx="19">
                  <c:v>45736</c:v>
                </c:pt>
                <c:pt idx="20">
                  <c:v>45737</c:v>
                </c:pt>
                <c:pt idx="21">
                  <c:v>45738</c:v>
                </c:pt>
                <c:pt idx="22">
                  <c:v>45739</c:v>
                </c:pt>
                <c:pt idx="23">
                  <c:v>45740</c:v>
                </c:pt>
                <c:pt idx="24">
                  <c:v>45741</c:v>
                </c:pt>
                <c:pt idx="25">
                  <c:v>45742</c:v>
                </c:pt>
                <c:pt idx="26">
                  <c:v>45743</c:v>
                </c:pt>
                <c:pt idx="27">
                  <c:v>45744</c:v>
                </c:pt>
                <c:pt idx="28">
                  <c:v>45745</c:v>
                </c:pt>
                <c:pt idx="29">
                  <c:v>45746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7-4EA9-9532-582E0125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735535"/>
        <c:axId val="1671737455"/>
      </c:lineChart>
      <c:catAx>
        <c:axId val="167173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37455"/>
        <c:crosses val="autoZero"/>
        <c:auto val="1"/>
        <c:lblAlgn val="ctr"/>
        <c:lblOffset val="100"/>
        <c:noMultiLvlLbl val="0"/>
      </c:catAx>
      <c:valAx>
        <c:axId val="16717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3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1267408</xdr:colOff>
      <xdr:row>118</xdr:row>
      <xdr:rowOff>94083</xdr:rowOff>
    </xdr:from>
    <xdr:to>
      <xdr:col>6</xdr:col>
      <xdr:colOff>800878</xdr:colOff>
      <xdr:row>137</xdr:row>
      <xdr:rowOff>186611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54D1F6-12B4-0738-E1AB-39A717E58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779.493224999998" createdVersion="8" refreshedVersion="8" minRefreshableVersion="3" recordCount="30" xr:uid="{F1F7DFDF-2039-454A-967E-B0CA3A2A1770}">
  <cacheSource type="worksheet">
    <worksheetSource name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14">
      <sharedItems containsSemiMixedTypes="0" containsNonDate="0" containsDate="1" containsString="0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d v="2025-03-13T00:00:00"/>
  </r>
  <r>
    <n v="1014"/>
    <s v="Resistance Bands"/>
    <s v="Fitness"/>
    <n v="2"/>
    <n v="900"/>
    <n v="16400"/>
    <x v="0"/>
    <d v="2025-03-14T00:00:00"/>
  </r>
  <r>
    <n v="1015"/>
    <s v="Hair Dryer"/>
    <s v="Appliances"/>
    <n v="3"/>
    <n v="1800"/>
    <n v="5400"/>
    <x v="2"/>
    <d v="2025-03-15T00:00:00"/>
  </r>
  <r>
    <n v="1016"/>
    <s v="Electric Kettle"/>
    <s v="Kitchenware"/>
    <n v="2"/>
    <n v="1500"/>
    <n v="16400"/>
    <x v="1"/>
    <d v="2025-03-16T00:00:00"/>
  </r>
  <r>
    <n v="1017"/>
    <s v="Office Chair"/>
    <s v="Furniture"/>
    <n v="1"/>
    <n v="8000"/>
    <n v="8000"/>
    <x v="3"/>
    <d v="2025-03-17T00:00:00"/>
  </r>
  <r>
    <n v="1018"/>
    <s v="Adjustable Dumbbells"/>
    <s v="Fitness"/>
    <n v="2"/>
    <n v="5500"/>
    <n v="11000"/>
    <x v="0"/>
    <d v="2025-03-18T00:00:00"/>
  </r>
  <r>
    <n v="1019"/>
    <s v="Soundbar"/>
    <s v="Electronics"/>
    <n v="1"/>
    <n v="20000"/>
    <n v="20000"/>
    <x v="2"/>
    <d v="2025-03-19T00:00:00"/>
  </r>
  <r>
    <n v="1020"/>
    <s v="Yoga Block"/>
    <s v="Fitness"/>
    <n v="2"/>
    <n v="1200"/>
    <n v="16400"/>
    <x v="1"/>
    <d v="2025-03-20T00:00:00"/>
  </r>
  <r>
    <n v="1021"/>
    <s v="Rice Cooker"/>
    <s v="Kitchenware"/>
    <n v="2"/>
    <n v="4000"/>
    <n v="8000"/>
    <x v="3"/>
    <d v="2025-03-21T00:00:00"/>
  </r>
  <r>
    <n v="1022"/>
    <s v="Monitor"/>
    <s v="Electronics"/>
    <n v="2"/>
    <n v="15000"/>
    <n v="16400"/>
    <x v="0"/>
    <d v="2025-03-22T00:00:00"/>
  </r>
  <r>
    <n v="1023"/>
    <s v="Iron"/>
    <s v="Appliances"/>
    <n v="1"/>
    <n v="2500"/>
    <n v="2500"/>
    <x v="2"/>
    <d v="2025-03-23T00:00:00"/>
  </r>
  <r>
    <n v="1024"/>
    <s v="Resistance Bands"/>
    <s v="Fitness"/>
    <n v="3"/>
    <n v="12619"/>
    <n v="16400"/>
    <x v="1"/>
    <d v="2025-03-24T00:00:00"/>
  </r>
  <r>
    <n v="1025"/>
    <s v="Smart TV"/>
    <s v="Electronics"/>
    <n v="1"/>
    <n v="40000"/>
    <n v="40000"/>
    <x v="3"/>
    <d v="2025-03-25T00:00:00"/>
  </r>
  <r>
    <n v="1026"/>
    <s v="Water Bottle"/>
    <s v="Kitchenware"/>
    <n v="5"/>
    <n v="200"/>
    <n v="1000"/>
    <x v="0"/>
    <d v="2025-03-26T00:00:00"/>
  </r>
  <r>
    <n v="1027"/>
    <s v="Sofa Set"/>
    <s v="Furniture"/>
    <n v="1"/>
    <n v="55000"/>
    <n v="55000"/>
    <x v="2"/>
    <d v="2025-03-27T00:00:00"/>
  </r>
  <r>
    <n v="1028"/>
    <s v="Treadmill"/>
    <s v="Fitness"/>
    <n v="2"/>
    <n v="50000"/>
    <n v="16400"/>
    <x v="1"/>
    <d v="2025-03-28T00:00:00"/>
  </r>
  <r>
    <n v="1029"/>
    <s v="Microwave Oven"/>
    <s v="Appliances"/>
    <n v="2"/>
    <n v="12000"/>
    <n v="24000"/>
    <x v="3"/>
    <d v="2025-03-29T00:00:00"/>
  </r>
  <r>
    <n v="1030"/>
    <s v="Laptop"/>
    <s v="Electronics"/>
    <n v="1"/>
    <n v="70000"/>
    <n v="70000"/>
    <x v="0"/>
    <d v="2025-03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46955-EB94-4D65-935E-0EE1A827134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ustomer_Region">
  <location ref="A75:B81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2"/>
        <item x="0"/>
        <item x="4"/>
        <item x="1"/>
        <item x="3"/>
        <item t="default"/>
      </items>
    </pivotField>
    <pivotField numFmtId="14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CE615-0B48-405D-8014-2F9E2A17578E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Order_ID" tableColumnId="1"/>
      <queryTableField id="2" name="Product" tableColumnId="2"/>
      <queryTableField id="3" name="Category" tableColumnId="3"/>
      <queryTableField id="4" name="Quantity" tableColumnId="4"/>
      <queryTableField id="5" name="Price_Per_Unit" tableColumnId="5"/>
      <queryTableField id="6" name="Total_Amount" tableColumnId="6"/>
      <queryTableField id="7" name="Customer_Region" tableColumnId="7"/>
      <queryTableField id="8" name="Order_Date" tableColumnId="8"/>
      <queryTableField id="13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62AE40-5AEE-465C-8008-C2355F13561E}" autoFormatId="16" applyNumberFormats="0" applyBorderFormats="0" applyFontFormats="0" applyPatternFormats="0" applyAlignmentFormats="0" applyWidthHeightFormats="0">
  <queryTableRefresh nextId="13">
    <queryTableFields count="8">
      <queryTableField id="1" name="Order_ID" tableColumnId="1"/>
      <queryTableField id="2" name="Product" tableColumnId="2"/>
      <queryTableField id="3" name="Category" tableColumnId="3"/>
      <queryTableField id="4" name="Quantity" tableColumnId="4"/>
      <queryTableField id="5" name="Price_Per_Unit" tableColumnId="5"/>
      <queryTableField id="6" name="Total_Amount" tableColumnId="6"/>
      <queryTableField id="7" name="Customer_Region" tableColumnId="7"/>
      <queryTableField id="8" name="Order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0A1DB-40EB-41A4-8CA5-7C9866D0FAA5}" name="Dataset" displayName="Dataset" ref="A1:I31" tableType="queryTable" totalsRowShown="0">
  <autoFilter ref="A1:I31" xr:uid="{0DA0A1DB-40EB-41A4-8CA5-7C9866D0FAA5}"/>
  <sortState xmlns:xlrd2="http://schemas.microsoft.com/office/spreadsheetml/2017/richdata2" ref="A2:I31">
    <sortCondition descending="1" ref="I2:I31"/>
  </sortState>
  <tableColumns count="9">
    <tableColumn id="1" xr3:uid="{09490DE0-A34E-4935-99FB-E251D5F17438}" uniqueName="1" name="Order_ID" queryTableFieldId="1"/>
    <tableColumn id="2" xr3:uid="{D200BF88-606F-42C6-BAA9-5E33B4D8E87B}" uniqueName="2" name="Product" queryTableFieldId="2" dataDxfId="34"/>
    <tableColumn id="3" xr3:uid="{259B4334-CE55-4EC5-9A76-FAADAD729B67}" uniqueName="3" name="Category" queryTableFieldId="3" dataDxfId="33"/>
    <tableColumn id="4" xr3:uid="{01B2A163-B20F-4314-9896-87ADAA975408}" uniqueName="4" name="Quantity" queryTableFieldId="4"/>
    <tableColumn id="5" xr3:uid="{FBC89206-B95F-46B5-BE07-AAB2DAA8D5FC}" uniqueName="5" name="Price_Per_Unit" queryTableFieldId="5"/>
    <tableColumn id="6" xr3:uid="{4C4A4220-DECF-4795-BA97-DF238A7DD10C}" uniqueName="6" name="Total_Amount" queryTableFieldId="6"/>
    <tableColumn id="7" xr3:uid="{8982445A-B9D8-4A2C-9ECC-684B2703548D}" uniqueName="7" name="Customer_Region" queryTableFieldId="7" dataDxfId="32"/>
    <tableColumn id="8" xr3:uid="{47E0D024-4D21-478F-AE62-9887C0F31BBA}" uniqueName="8" name="Order_Date" queryTableFieldId="8" dataDxfId="31"/>
    <tableColumn id="9" xr3:uid="{066AA692-08B4-48DC-A99F-822B68AEAD2C}" uniqueName="9" name="Profit_Margin" queryTableFieldId="13" dataDxfId="26">
      <calculatedColumnFormula>F2 - (D2 * E2 * 0.6)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69C216-3E68-4FC9-A2DC-E18C1E40FEC3}" name="Dataset6" displayName="Dataset6" ref="A38:H68" tableType="queryTable" totalsRowShown="0">
  <autoFilter ref="A38:H68" xr:uid="{5C69C216-3E68-4FC9-A2DC-E18C1E40FEC3}"/>
  <tableColumns count="8">
    <tableColumn id="1" xr3:uid="{7BD830E0-FF4E-41FE-B592-D50754641A13}" uniqueName="1" name="Order_ID" queryTableFieldId="1"/>
    <tableColumn id="2" xr3:uid="{EA9A1E30-5662-478D-87B9-D22AB588AEBA}" uniqueName="2" name="Product" queryTableFieldId="2" dataDxfId="30"/>
    <tableColumn id="3" xr3:uid="{F4F568F2-95AE-4631-B2D9-F66CE86B7AC7}" uniqueName="3" name="Category" queryTableFieldId="3" dataDxfId="29"/>
    <tableColumn id="4" xr3:uid="{6F657792-E500-432F-8CF5-ABD36E83F017}" uniqueName="4" name="Quantity" queryTableFieldId="4"/>
    <tableColumn id="5" xr3:uid="{BEF0514C-CED5-468E-9F6E-77DD4317F1AB}" uniqueName="5" name="Price_Per_Unit" queryTableFieldId="5"/>
    <tableColumn id="6" xr3:uid="{CE79A450-D737-45DF-9BA8-2E4B1B414518}" uniqueName="6" name="Total_Amount" queryTableFieldId="6"/>
    <tableColumn id="7" xr3:uid="{AE860AF9-271C-4D28-A72E-04896D497F12}" uniqueName="7" name="Customer_Region" queryTableFieldId="7" dataDxfId="28"/>
    <tableColumn id="8" xr3:uid="{6EFE8C3D-EDF2-4EEF-86C8-0C11846355B9}" uniqueName="8" name="Order_Date" queryTableFieldId="8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F779-5F2A-4287-BDA8-95B2E95E779D}">
  <dimension ref="A1:S153"/>
  <sheetViews>
    <sheetView tabSelected="1" topLeftCell="A156" zoomScale="98" zoomScaleNormal="100" workbookViewId="0">
      <selection activeCell="H38" activeCellId="1" sqref="F38:F68 H38:H68"/>
    </sheetView>
  </sheetViews>
  <sheetFormatPr defaultRowHeight="14.4" x14ac:dyDescent="0.3"/>
  <cols>
    <col min="1" max="1" width="18.5546875" customWidth="1"/>
    <col min="2" max="2" width="18.5546875" bestFit="1" customWidth="1"/>
    <col min="3" max="3" width="11" bestFit="1" customWidth="1"/>
    <col min="4" max="4" width="10.33203125" bestFit="1" customWidth="1"/>
    <col min="5" max="5" width="15.44140625" bestFit="1" customWidth="1"/>
    <col min="6" max="6" width="14.5546875" bestFit="1" customWidth="1"/>
    <col min="7" max="7" width="17.77734375" bestFit="1" customWidth="1"/>
    <col min="8" max="8" width="12.6640625" bestFit="1" customWidth="1"/>
    <col min="9" max="9" width="16.33203125" customWidth="1"/>
    <col min="12" max="12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x14ac:dyDescent="0.3">
      <c r="A2">
        <v>1030</v>
      </c>
      <c r="B2" t="s">
        <v>41</v>
      </c>
      <c r="C2" t="s">
        <v>9</v>
      </c>
      <c r="D2">
        <v>1</v>
      </c>
      <c r="E2">
        <v>70000</v>
      </c>
      <c r="F2">
        <v>70000</v>
      </c>
      <c r="G2" t="s">
        <v>45</v>
      </c>
      <c r="H2" s="1">
        <v>45746</v>
      </c>
      <c r="I2">
        <f>F2 - (D2 * E2 * 0.6)</f>
        <v>28000</v>
      </c>
    </row>
    <row r="3" spans="1:9" x14ac:dyDescent="0.3">
      <c r="A3">
        <v>1027</v>
      </c>
      <c r="B3" t="s">
        <v>39</v>
      </c>
      <c r="C3" t="s">
        <v>30</v>
      </c>
      <c r="D3">
        <v>1</v>
      </c>
      <c r="E3">
        <v>55000</v>
      </c>
      <c r="F3">
        <v>55000</v>
      </c>
      <c r="G3" t="s">
        <v>47</v>
      </c>
      <c r="H3" s="1">
        <v>45743</v>
      </c>
      <c r="I3">
        <f>F3 - (D3 * E3 * 0.6)</f>
        <v>22000</v>
      </c>
    </row>
    <row r="4" spans="1:9" x14ac:dyDescent="0.3">
      <c r="A4">
        <v>1025</v>
      </c>
      <c r="B4" t="s">
        <v>37</v>
      </c>
      <c r="C4" t="s">
        <v>9</v>
      </c>
      <c r="D4">
        <v>1</v>
      </c>
      <c r="E4">
        <v>40000</v>
      </c>
      <c r="F4">
        <v>40000</v>
      </c>
      <c r="G4" t="s">
        <v>48</v>
      </c>
      <c r="H4" s="1">
        <v>45741</v>
      </c>
      <c r="I4">
        <f>F4 - (D4 * E4 * 0.6)</f>
        <v>16000</v>
      </c>
    </row>
    <row r="5" spans="1:9" x14ac:dyDescent="0.3">
      <c r="A5">
        <v>1002</v>
      </c>
      <c r="B5" t="s">
        <v>10</v>
      </c>
      <c r="C5" t="s">
        <v>11</v>
      </c>
      <c r="D5">
        <v>2</v>
      </c>
      <c r="E5">
        <v>800</v>
      </c>
      <c r="F5">
        <v>16400</v>
      </c>
      <c r="G5" t="s">
        <v>46</v>
      </c>
      <c r="H5" s="1">
        <v>45691</v>
      </c>
      <c r="I5">
        <f>F5 - (D5 * E5 * 0.6)</f>
        <v>15440</v>
      </c>
    </row>
    <row r="6" spans="1:9" x14ac:dyDescent="0.3">
      <c r="A6">
        <v>1014</v>
      </c>
      <c r="B6" t="s">
        <v>26</v>
      </c>
      <c r="C6" t="s">
        <v>11</v>
      </c>
      <c r="D6">
        <v>2</v>
      </c>
      <c r="E6">
        <v>900</v>
      </c>
      <c r="F6">
        <v>16400</v>
      </c>
      <c r="G6" t="s">
        <v>45</v>
      </c>
      <c r="H6" s="1">
        <v>45730</v>
      </c>
      <c r="I6">
        <f>F6 - (D6 * E6 * 0.6)</f>
        <v>15320</v>
      </c>
    </row>
    <row r="7" spans="1:9" x14ac:dyDescent="0.3">
      <c r="A7">
        <v>1020</v>
      </c>
      <c r="B7" t="s">
        <v>33</v>
      </c>
      <c r="C7" t="s">
        <v>11</v>
      </c>
      <c r="D7">
        <v>2</v>
      </c>
      <c r="E7">
        <v>1200</v>
      </c>
      <c r="F7">
        <v>16400</v>
      </c>
      <c r="G7" t="s">
        <v>46</v>
      </c>
      <c r="H7" s="1">
        <v>45736</v>
      </c>
      <c r="I7">
        <f>F7 - (D7 * E7 * 0.6)</f>
        <v>14960</v>
      </c>
    </row>
    <row r="8" spans="1:9" x14ac:dyDescent="0.3">
      <c r="A8">
        <v>1016</v>
      </c>
      <c r="B8" t="s">
        <v>28</v>
      </c>
      <c r="C8" t="s">
        <v>13</v>
      </c>
      <c r="D8">
        <v>2</v>
      </c>
      <c r="E8">
        <v>1500</v>
      </c>
      <c r="F8">
        <v>16400</v>
      </c>
      <c r="G8" t="s">
        <v>46</v>
      </c>
      <c r="H8" s="1">
        <v>45732</v>
      </c>
      <c r="I8">
        <f>F8 - (D8 * E8 * 0.6)</f>
        <v>14600</v>
      </c>
    </row>
    <row r="9" spans="1:9" x14ac:dyDescent="0.3">
      <c r="A9">
        <v>1013</v>
      </c>
      <c r="B9" t="s">
        <v>25</v>
      </c>
      <c r="C9" t="s">
        <v>21</v>
      </c>
      <c r="D9">
        <v>2</v>
      </c>
      <c r="E9">
        <v>12000</v>
      </c>
      <c r="F9">
        <v>24000</v>
      </c>
      <c r="G9" t="s">
        <v>48</v>
      </c>
      <c r="H9" s="1">
        <v>45729</v>
      </c>
      <c r="I9">
        <f>F9 - (D9 * E9 * 0.6)</f>
        <v>9600</v>
      </c>
    </row>
    <row r="10" spans="1:9" x14ac:dyDescent="0.3">
      <c r="A10">
        <v>1029</v>
      </c>
      <c r="B10" t="s">
        <v>40</v>
      </c>
      <c r="C10" t="s">
        <v>21</v>
      </c>
      <c r="D10">
        <v>2</v>
      </c>
      <c r="E10">
        <v>12000</v>
      </c>
      <c r="F10">
        <v>24000</v>
      </c>
      <c r="G10" t="s">
        <v>48</v>
      </c>
      <c r="H10" s="1">
        <v>45745</v>
      </c>
      <c r="I10">
        <f>F10 - (D10 * E10 * 0.6)</f>
        <v>9600</v>
      </c>
    </row>
    <row r="11" spans="1:9" x14ac:dyDescent="0.3">
      <c r="A11">
        <v>1009</v>
      </c>
      <c r="B11" t="s">
        <v>20</v>
      </c>
      <c r="C11" t="s">
        <v>21</v>
      </c>
      <c r="D11">
        <v>2</v>
      </c>
      <c r="E11">
        <v>6000</v>
      </c>
      <c r="F11">
        <v>16400</v>
      </c>
      <c r="G11" t="s">
        <v>45</v>
      </c>
      <c r="H11" s="1">
        <v>45903</v>
      </c>
      <c r="I11">
        <f>F11 - (D11 * E11 * 0.6)</f>
        <v>9200</v>
      </c>
    </row>
    <row r="12" spans="1:9" x14ac:dyDescent="0.3">
      <c r="A12">
        <v>1007</v>
      </c>
      <c r="B12" t="s">
        <v>18</v>
      </c>
      <c r="C12" t="s">
        <v>11</v>
      </c>
      <c r="D12">
        <v>1</v>
      </c>
      <c r="E12">
        <v>12619</v>
      </c>
      <c r="F12">
        <v>16400</v>
      </c>
      <c r="G12" t="s">
        <v>46</v>
      </c>
      <c r="H12" s="1">
        <v>45841</v>
      </c>
      <c r="I12">
        <f>F12 - (D12 * E12 * 0.6)</f>
        <v>8828.6</v>
      </c>
    </row>
    <row r="13" spans="1:9" x14ac:dyDescent="0.3">
      <c r="A13">
        <v>1019</v>
      </c>
      <c r="B13" t="s">
        <v>32</v>
      </c>
      <c r="C13" t="s">
        <v>9</v>
      </c>
      <c r="D13">
        <v>1</v>
      </c>
      <c r="E13">
        <v>20000</v>
      </c>
      <c r="F13">
        <v>20000</v>
      </c>
      <c r="G13" t="s">
        <v>47</v>
      </c>
      <c r="H13" s="1">
        <v>45735</v>
      </c>
      <c r="I13">
        <f>F13 - (D13 * E13 * 0.6)</f>
        <v>8000</v>
      </c>
    </row>
    <row r="14" spans="1:9" x14ac:dyDescent="0.3">
      <c r="A14">
        <v>1006</v>
      </c>
      <c r="B14" t="s">
        <v>17</v>
      </c>
      <c r="C14" t="s">
        <v>9</v>
      </c>
      <c r="D14">
        <v>2</v>
      </c>
      <c r="E14">
        <v>7000</v>
      </c>
      <c r="F14">
        <v>14000</v>
      </c>
      <c r="G14" t="s">
        <v>44</v>
      </c>
      <c r="H14" s="1">
        <v>45811</v>
      </c>
      <c r="I14">
        <f>F14 - (D14 * E14 * 0.6)</f>
        <v>5600</v>
      </c>
    </row>
    <row r="15" spans="1:9" x14ac:dyDescent="0.3">
      <c r="A15">
        <v>1008</v>
      </c>
      <c r="B15" t="s">
        <v>19</v>
      </c>
      <c r="C15" t="s">
        <v>13</v>
      </c>
      <c r="D15">
        <v>3</v>
      </c>
      <c r="E15">
        <v>4500</v>
      </c>
      <c r="F15">
        <v>13500</v>
      </c>
      <c r="G15" t="s">
        <v>47</v>
      </c>
      <c r="H15" s="1">
        <v>45872</v>
      </c>
      <c r="I15">
        <f>F15 - (D15 * E15 * 0.6)</f>
        <v>5400</v>
      </c>
    </row>
    <row r="16" spans="1:9" x14ac:dyDescent="0.3">
      <c r="A16">
        <v>1018</v>
      </c>
      <c r="B16" t="s">
        <v>31</v>
      </c>
      <c r="C16" t="s">
        <v>11</v>
      </c>
      <c r="D16">
        <v>2</v>
      </c>
      <c r="E16">
        <v>5500</v>
      </c>
      <c r="F16">
        <v>11000</v>
      </c>
      <c r="G16" t="s">
        <v>45</v>
      </c>
      <c r="H16" s="1">
        <v>45734</v>
      </c>
      <c r="I16">
        <f>F16 - (D16 * E16 * 0.6)</f>
        <v>4400</v>
      </c>
    </row>
    <row r="17" spans="1:9" x14ac:dyDescent="0.3">
      <c r="A17">
        <v>1017</v>
      </c>
      <c r="B17" t="s">
        <v>29</v>
      </c>
      <c r="C17" t="s">
        <v>30</v>
      </c>
      <c r="D17">
        <v>1</v>
      </c>
      <c r="E17">
        <v>8000</v>
      </c>
      <c r="F17">
        <v>8000</v>
      </c>
      <c r="G17" t="s">
        <v>48</v>
      </c>
      <c r="H17" s="1">
        <v>45733</v>
      </c>
      <c r="I17">
        <f>F17 - (D17 * E17 * 0.6)</f>
        <v>3200</v>
      </c>
    </row>
    <row r="18" spans="1:9" x14ac:dyDescent="0.3">
      <c r="A18">
        <v>1021</v>
      </c>
      <c r="B18" t="s">
        <v>34</v>
      </c>
      <c r="C18" t="s">
        <v>13</v>
      </c>
      <c r="D18">
        <v>2</v>
      </c>
      <c r="E18">
        <v>4000</v>
      </c>
      <c r="F18">
        <v>8000</v>
      </c>
      <c r="G18" t="s">
        <v>48</v>
      </c>
      <c r="H18" s="1">
        <v>45737</v>
      </c>
      <c r="I18">
        <f>F18 - (D18 * E18 * 0.6)</f>
        <v>3200</v>
      </c>
    </row>
    <row r="19" spans="1:9" x14ac:dyDescent="0.3">
      <c r="A19">
        <v>1015</v>
      </c>
      <c r="B19" t="s">
        <v>27</v>
      </c>
      <c r="C19" t="s">
        <v>21</v>
      </c>
      <c r="D19">
        <v>3</v>
      </c>
      <c r="E19">
        <v>1800</v>
      </c>
      <c r="F19">
        <v>5400</v>
      </c>
      <c r="G19" t="s">
        <v>47</v>
      </c>
      <c r="H19" s="1">
        <v>45731</v>
      </c>
      <c r="I19">
        <f>F19 - (D19 * E19 * 0.6)</f>
        <v>2160</v>
      </c>
    </row>
    <row r="20" spans="1:9" x14ac:dyDescent="0.3">
      <c r="A20">
        <v>1005</v>
      </c>
      <c r="B20" t="s">
        <v>15</v>
      </c>
      <c r="C20" t="s">
        <v>16</v>
      </c>
      <c r="D20">
        <v>2</v>
      </c>
      <c r="E20">
        <v>2500</v>
      </c>
      <c r="F20">
        <v>5000</v>
      </c>
      <c r="G20" t="s">
        <v>45</v>
      </c>
      <c r="H20" s="1">
        <v>45780</v>
      </c>
      <c r="I20">
        <f>F20 - (D20 * E20 * 0.6)</f>
        <v>2000</v>
      </c>
    </row>
    <row r="21" spans="1:9" x14ac:dyDescent="0.3">
      <c r="A21">
        <v>1003</v>
      </c>
      <c r="B21" t="s">
        <v>12</v>
      </c>
      <c r="C21" t="s">
        <v>13</v>
      </c>
      <c r="D21">
        <v>1</v>
      </c>
      <c r="E21">
        <v>3500</v>
      </c>
      <c r="F21">
        <v>3500</v>
      </c>
      <c r="G21" t="s">
        <v>47</v>
      </c>
      <c r="H21" s="1">
        <v>45719</v>
      </c>
      <c r="I21">
        <f>F21 - (D21 * E21 * 0.6)</f>
        <v>1400</v>
      </c>
    </row>
    <row r="22" spans="1:9" x14ac:dyDescent="0.3">
      <c r="A22">
        <v>1010</v>
      </c>
      <c r="B22" t="s">
        <v>22</v>
      </c>
      <c r="C22" t="s">
        <v>11</v>
      </c>
      <c r="D22">
        <v>2</v>
      </c>
      <c r="E22">
        <v>1500</v>
      </c>
      <c r="F22">
        <v>3000</v>
      </c>
      <c r="G22" t="s">
        <v>48</v>
      </c>
      <c r="H22" s="1">
        <v>45933</v>
      </c>
      <c r="I22">
        <f>F22 - (D22 * E22 * 0.6)</f>
        <v>1200</v>
      </c>
    </row>
    <row r="23" spans="1:9" x14ac:dyDescent="0.3">
      <c r="A23">
        <v>1023</v>
      </c>
      <c r="B23" t="s">
        <v>36</v>
      </c>
      <c r="C23" t="s">
        <v>21</v>
      </c>
      <c r="D23">
        <v>1</v>
      </c>
      <c r="E23">
        <v>2500</v>
      </c>
      <c r="F23">
        <v>2500</v>
      </c>
      <c r="G23" t="s">
        <v>47</v>
      </c>
      <c r="H23" s="1">
        <v>45739</v>
      </c>
      <c r="I23">
        <f>F23 - (D23 * E23 * 0.6)</f>
        <v>1000</v>
      </c>
    </row>
    <row r="24" spans="1:9" x14ac:dyDescent="0.3">
      <c r="A24">
        <v>1012</v>
      </c>
      <c r="B24" t="s">
        <v>24</v>
      </c>
      <c r="C24" t="s">
        <v>13</v>
      </c>
      <c r="D24">
        <v>1</v>
      </c>
      <c r="E24">
        <v>2200</v>
      </c>
      <c r="F24">
        <v>2200</v>
      </c>
      <c r="G24" t="s">
        <v>46</v>
      </c>
      <c r="H24" s="1">
        <v>45994</v>
      </c>
      <c r="I24">
        <f>F24 - (D24 * E24 * 0.6)</f>
        <v>880</v>
      </c>
    </row>
    <row r="25" spans="1:9" x14ac:dyDescent="0.3">
      <c r="A25">
        <v>1001</v>
      </c>
      <c r="B25" t="s">
        <v>8</v>
      </c>
      <c r="C25" t="s">
        <v>9</v>
      </c>
      <c r="D25">
        <v>3</v>
      </c>
      <c r="E25">
        <v>500</v>
      </c>
      <c r="F25">
        <v>1500</v>
      </c>
      <c r="G25" t="s">
        <v>45</v>
      </c>
      <c r="H25" s="1">
        <v>45660</v>
      </c>
      <c r="I25">
        <f>F25 - (D25 * E25 * 0.6)</f>
        <v>600</v>
      </c>
    </row>
    <row r="26" spans="1:9" x14ac:dyDescent="0.3">
      <c r="A26">
        <v>1026</v>
      </c>
      <c r="B26" t="s">
        <v>38</v>
      </c>
      <c r="C26" t="s">
        <v>13</v>
      </c>
      <c r="D26">
        <v>5</v>
      </c>
      <c r="E26">
        <v>200</v>
      </c>
      <c r="F26">
        <v>1000</v>
      </c>
      <c r="G26" t="s">
        <v>45</v>
      </c>
      <c r="H26" s="1">
        <v>45742</v>
      </c>
      <c r="I26">
        <f>F26 - (D26 * E26 * 0.6)</f>
        <v>400</v>
      </c>
    </row>
    <row r="27" spans="1:9" x14ac:dyDescent="0.3">
      <c r="A27">
        <v>1022</v>
      </c>
      <c r="B27" t="s">
        <v>35</v>
      </c>
      <c r="C27" t="s">
        <v>9</v>
      </c>
      <c r="D27">
        <v>2</v>
      </c>
      <c r="E27">
        <v>15000</v>
      </c>
      <c r="F27">
        <v>16400</v>
      </c>
      <c r="G27" t="s">
        <v>45</v>
      </c>
      <c r="H27" s="1">
        <v>45738</v>
      </c>
      <c r="I27">
        <f>F27 - (D27 * E27 * 0.6)</f>
        <v>-1600</v>
      </c>
    </row>
    <row r="28" spans="1:9" x14ac:dyDescent="0.3">
      <c r="A28">
        <v>1024</v>
      </c>
      <c r="B28" t="s">
        <v>26</v>
      </c>
      <c r="C28" t="s">
        <v>11</v>
      </c>
      <c r="D28">
        <v>3</v>
      </c>
      <c r="E28">
        <v>12619</v>
      </c>
      <c r="F28">
        <v>16400</v>
      </c>
      <c r="G28" t="s">
        <v>46</v>
      </c>
      <c r="H28" s="1">
        <v>45740</v>
      </c>
      <c r="I28">
        <f>F28 - (D28 * E28 * 0.6)</f>
        <v>-6314.2000000000007</v>
      </c>
    </row>
    <row r="29" spans="1:9" x14ac:dyDescent="0.3">
      <c r="A29">
        <v>1004</v>
      </c>
      <c r="B29" t="s">
        <v>14</v>
      </c>
      <c r="C29" t="s">
        <v>9</v>
      </c>
      <c r="D29">
        <v>4</v>
      </c>
      <c r="E29">
        <v>12619</v>
      </c>
      <c r="F29">
        <v>16400</v>
      </c>
      <c r="G29" t="s">
        <v>48</v>
      </c>
      <c r="H29" s="1">
        <v>45750</v>
      </c>
      <c r="I29">
        <f>F29 - (D29 * E29 * 0.6)</f>
        <v>-13885.599999999999</v>
      </c>
    </row>
    <row r="30" spans="1:9" x14ac:dyDescent="0.3">
      <c r="A30">
        <v>1011</v>
      </c>
      <c r="B30" t="s">
        <v>23</v>
      </c>
      <c r="C30" t="s">
        <v>9</v>
      </c>
      <c r="D30">
        <v>5</v>
      </c>
      <c r="E30">
        <v>12619</v>
      </c>
      <c r="F30">
        <v>16400</v>
      </c>
      <c r="G30" t="s">
        <v>47</v>
      </c>
      <c r="H30" s="1">
        <v>45964</v>
      </c>
      <c r="I30">
        <f>F30 - (D30 * E30 * 0.6)</f>
        <v>-21457</v>
      </c>
    </row>
    <row r="31" spans="1:9" x14ac:dyDescent="0.3">
      <c r="A31">
        <v>1028</v>
      </c>
      <c r="B31" t="s">
        <v>18</v>
      </c>
      <c r="C31" t="s">
        <v>11</v>
      </c>
      <c r="D31">
        <v>2</v>
      </c>
      <c r="E31">
        <v>50000</v>
      </c>
      <c r="F31">
        <v>16400</v>
      </c>
      <c r="G31" t="s">
        <v>46</v>
      </c>
      <c r="H31" s="1">
        <v>45744</v>
      </c>
      <c r="I31">
        <f>F31 - (D31 * E31 * 0.6)</f>
        <v>-43600</v>
      </c>
    </row>
    <row r="33" spans="1:19" x14ac:dyDescent="0.3">
      <c r="B33" s="2" t="s">
        <v>42</v>
      </c>
      <c r="C33" s="2"/>
      <c r="D33" s="2"/>
      <c r="E33" s="2"/>
      <c r="F33" s="2"/>
      <c r="G33" s="2"/>
      <c r="H33" s="2"/>
      <c r="I33" s="2"/>
      <c r="J33" s="2"/>
    </row>
    <row r="36" spans="1:19" s="9" customFormat="1" ht="25.8" x14ac:dyDescent="0.5">
      <c r="A36" s="2"/>
      <c r="B36" s="2"/>
      <c r="C36" s="2"/>
      <c r="D36" s="9" t="s">
        <v>43</v>
      </c>
    </row>
    <row r="38" spans="1:19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9" x14ac:dyDescent="0.3">
      <c r="A39">
        <v>1001</v>
      </c>
      <c r="B39" t="s">
        <v>8</v>
      </c>
      <c r="C39" t="s">
        <v>9</v>
      </c>
      <c r="D39">
        <v>3</v>
      </c>
      <c r="E39">
        <v>500</v>
      </c>
      <c r="F39">
        <v>1500</v>
      </c>
      <c r="G39" t="s">
        <v>45</v>
      </c>
      <c r="H39" s="1">
        <v>45660</v>
      </c>
    </row>
    <row r="40" spans="1:19" x14ac:dyDescent="0.3">
      <c r="A40">
        <v>1002</v>
      </c>
      <c r="B40" t="s">
        <v>10</v>
      </c>
      <c r="C40" t="s">
        <v>11</v>
      </c>
      <c r="D40">
        <v>2</v>
      </c>
      <c r="E40">
        <v>800</v>
      </c>
      <c r="F40">
        <v>16400</v>
      </c>
      <c r="G40" t="s">
        <v>46</v>
      </c>
      <c r="H40" s="1">
        <v>45691</v>
      </c>
    </row>
    <row r="41" spans="1:19" x14ac:dyDescent="0.3">
      <c r="A41">
        <v>1003</v>
      </c>
      <c r="B41" t="s">
        <v>12</v>
      </c>
      <c r="C41" t="s">
        <v>13</v>
      </c>
      <c r="D41">
        <v>1</v>
      </c>
      <c r="E41">
        <v>3500</v>
      </c>
      <c r="F41">
        <v>3500</v>
      </c>
      <c r="G41" t="s">
        <v>47</v>
      </c>
      <c r="H41" s="1">
        <v>45719</v>
      </c>
    </row>
    <row r="42" spans="1:19" x14ac:dyDescent="0.3">
      <c r="A42">
        <v>1004</v>
      </c>
      <c r="B42" t="s">
        <v>14</v>
      </c>
      <c r="C42" t="s">
        <v>9</v>
      </c>
      <c r="D42">
        <v>4</v>
      </c>
      <c r="E42">
        <v>12619</v>
      </c>
      <c r="F42">
        <v>16400</v>
      </c>
      <c r="G42" t="s">
        <v>48</v>
      </c>
      <c r="H42" s="1">
        <v>45750</v>
      </c>
    </row>
    <row r="43" spans="1:19" x14ac:dyDescent="0.3">
      <c r="A43">
        <v>1005</v>
      </c>
      <c r="B43" t="s">
        <v>15</v>
      </c>
      <c r="C43" t="s">
        <v>16</v>
      </c>
      <c r="D43">
        <v>2</v>
      </c>
      <c r="E43">
        <v>2500</v>
      </c>
      <c r="F43">
        <v>5000</v>
      </c>
      <c r="G43" t="s">
        <v>45</v>
      </c>
      <c r="H43" s="1">
        <v>45780</v>
      </c>
    </row>
    <row r="44" spans="1:19" ht="14.4" customHeight="1" x14ac:dyDescent="0.3">
      <c r="A44">
        <v>1006</v>
      </c>
      <c r="B44" t="s">
        <v>17</v>
      </c>
      <c r="C44" t="s">
        <v>9</v>
      </c>
      <c r="D44">
        <v>2</v>
      </c>
      <c r="E44">
        <v>7000</v>
      </c>
      <c r="F44">
        <v>14000</v>
      </c>
      <c r="G44" t="s">
        <v>44</v>
      </c>
      <c r="H44" s="1">
        <v>45811</v>
      </c>
      <c r="K44" s="25" t="s">
        <v>49</v>
      </c>
      <c r="L44" s="25"/>
      <c r="M44" s="25"/>
      <c r="N44" s="25"/>
      <c r="O44" s="25"/>
      <c r="P44" s="25"/>
      <c r="Q44" s="25"/>
      <c r="R44" s="25"/>
      <c r="S44" s="25"/>
    </row>
    <row r="45" spans="1:19" x14ac:dyDescent="0.3">
      <c r="A45">
        <v>1007</v>
      </c>
      <c r="B45" t="s">
        <v>18</v>
      </c>
      <c r="C45" t="s">
        <v>11</v>
      </c>
      <c r="D45">
        <v>1</v>
      </c>
      <c r="E45">
        <v>12619</v>
      </c>
      <c r="F45">
        <v>16400</v>
      </c>
      <c r="G45" t="s">
        <v>46</v>
      </c>
      <c r="H45" s="1">
        <v>45841</v>
      </c>
      <c r="K45" s="25"/>
      <c r="L45" s="25"/>
      <c r="M45" s="25"/>
      <c r="N45" s="25"/>
      <c r="O45" s="25"/>
      <c r="P45" s="25"/>
      <c r="Q45" s="25"/>
      <c r="R45" s="25"/>
      <c r="S45" s="25"/>
    </row>
    <row r="46" spans="1:19" x14ac:dyDescent="0.3">
      <c r="A46">
        <v>1008</v>
      </c>
      <c r="B46" t="s">
        <v>19</v>
      </c>
      <c r="C46" t="s">
        <v>13</v>
      </c>
      <c r="D46">
        <v>3</v>
      </c>
      <c r="E46">
        <v>4500</v>
      </c>
      <c r="F46">
        <v>13500</v>
      </c>
      <c r="G46" t="s">
        <v>47</v>
      </c>
      <c r="H46" s="1">
        <v>45872</v>
      </c>
      <c r="K46" s="25"/>
      <c r="L46" s="25"/>
      <c r="M46" s="25"/>
      <c r="N46" s="25"/>
      <c r="O46" s="25"/>
      <c r="P46" s="25"/>
      <c r="Q46" s="25"/>
      <c r="R46" s="25"/>
      <c r="S46" s="25"/>
    </row>
    <row r="47" spans="1:19" x14ac:dyDescent="0.3">
      <c r="A47">
        <v>1009</v>
      </c>
      <c r="B47" t="s">
        <v>20</v>
      </c>
      <c r="C47" t="s">
        <v>21</v>
      </c>
      <c r="D47">
        <v>2</v>
      </c>
      <c r="E47">
        <v>6000</v>
      </c>
      <c r="F47">
        <v>16400</v>
      </c>
      <c r="G47" t="s">
        <v>45</v>
      </c>
      <c r="H47" s="1">
        <v>45903</v>
      </c>
      <c r="J47" s="3"/>
      <c r="K47" s="25"/>
      <c r="L47" s="25"/>
      <c r="M47" s="25"/>
      <c r="N47" s="25"/>
      <c r="O47" s="25"/>
      <c r="P47" s="25"/>
      <c r="Q47" s="25"/>
      <c r="R47" s="25"/>
      <c r="S47" s="25"/>
    </row>
    <row r="48" spans="1:19" x14ac:dyDescent="0.3">
      <c r="A48">
        <v>1010</v>
      </c>
      <c r="B48" t="s">
        <v>22</v>
      </c>
      <c r="C48" t="s">
        <v>11</v>
      </c>
      <c r="D48">
        <v>2</v>
      </c>
      <c r="E48">
        <v>1500</v>
      </c>
      <c r="F48">
        <v>3000</v>
      </c>
      <c r="G48" t="s">
        <v>48</v>
      </c>
      <c r="H48" s="1">
        <v>45933</v>
      </c>
      <c r="K48" s="25"/>
      <c r="L48" s="25"/>
      <c r="M48" s="25"/>
      <c r="N48" s="25"/>
      <c r="O48" s="25"/>
      <c r="P48" s="25"/>
      <c r="Q48" s="25"/>
      <c r="R48" s="25"/>
      <c r="S48" s="25"/>
    </row>
    <row r="49" spans="1:19" x14ac:dyDescent="0.3">
      <c r="A49">
        <v>1011</v>
      </c>
      <c r="B49" t="s">
        <v>23</v>
      </c>
      <c r="C49" t="s">
        <v>9</v>
      </c>
      <c r="D49">
        <v>5</v>
      </c>
      <c r="E49">
        <v>12619</v>
      </c>
      <c r="F49">
        <v>16400</v>
      </c>
      <c r="G49" t="s">
        <v>47</v>
      </c>
      <c r="H49" s="1">
        <v>45964</v>
      </c>
      <c r="K49" s="25"/>
      <c r="L49" s="25"/>
      <c r="M49" s="25"/>
      <c r="N49" s="25"/>
      <c r="O49" s="25"/>
      <c r="P49" s="25"/>
      <c r="Q49" s="25"/>
      <c r="R49" s="25"/>
      <c r="S49" s="25"/>
    </row>
    <row r="50" spans="1:19" x14ac:dyDescent="0.3">
      <c r="A50">
        <v>1012</v>
      </c>
      <c r="B50" t="s">
        <v>24</v>
      </c>
      <c r="C50" t="s">
        <v>13</v>
      </c>
      <c r="D50">
        <v>1</v>
      </c>
      <c r="E50">
        <v>2200</v>
      </c>
      <c r="F50">
        <v>2200</v>
      </c>
      <c r="G50" t="s">
        <v>46</v>
      </c>
      <c r="H50" s="1">
        <v>45994</v>
      </c>
      <c r="K50" s="25"/>
      <c r="L50" s="25"/>
      <c r="M50" s="25"/>
      <c r="N50" s="25"/>
      <c r="O50" s="25"/>
      <c r="P50" s="25"/>
      <c r="Q50" s="25"/>
      <c r="R50" s="25"/>
      <c r="S50" s="25"/>
    </row>
    <row r="51" spans="1:19" x14ac:dyDescent="0.3">
      <c r="A51">
        <v>1013</v>
      </c>
      <c r="B51" t="s">
        <v>25</v>
      </c>
      <c r="C51" t="s">
        <v>21</v>
      </c>
      <c r="D51">
        <v>2</v>
      </c>
      <c r="E51">
        <v>12000</v>
      </c>
      <c r="F51">
        <v>24000</v>
      </c>
      <c r="G51" t="s">
        <v>48</v>
      </c>
      <c r="H51" s="1">
        <v>45729</v>
      </c>
      <c r="K51" s="25"/>
      <c r="L51" s="25"/>
      <c r="M51" s="25"/>
      <c r="N51" s="25"/>
      <c r="O51" s="25"/>
      <c r="P51" s="25"/>
      <c r="Q51" s="25"/>
      <c r="R51" s="25"/>
      <c r="S51" s="25"/>
    </row>
    <row r="52" spans="1:19" x14ac:dyDescent="0.3">
      <c r="A52">
        <v>1014</v>
      </c>
      <c r="B52" t="s">
        <v>26</v>
      </c>
      <c r="C52" t="s">
        <v>11</v>
      </c>
      <c r="D52">
        <v>2</v>
      </c>
      <c r="E52">
        <v>900</v>
      </c>
      <c r="F52">
        <v>16400</v>
      </c>
      <c r="G52" t="s">
        <v>45</v>
      </c>
      <c r="H52" s="1">
        <v>45730</v>
      </c>
      <c r="K52" s="25"/>
      <c r="L52" s="25"/>
      <c r="M52" s="25"/>
      <c r="N52" s="25"/>
      <c r="O52" s="25"/>
      <c r="P52" s="25"/>
      <c r="Q52" s="25"/>
      <c r="R52" s="25"/>
      <c r="S52" s="25"/>
    </row>
    <row r="53" spans="1:19" x14ac:dyDescent="0.3">
      <c r="A53">
        <v>1015</v>
      </c>
      <c r="B53" t="s">
        <v>27</v>
      </c>
      <c r="C53" t="s">
        <v>21</v>
      </c>
      <c r="D53">
        <v>3</v>
      </c>
      <c r="E53">
        <v>1800</v>
      </c>
      <c r="F53">
        <v>5400</v>
      </c>
      <c r="G53" t="s">
        <v>47</v>
      </c>
      <c r="H53" s="1">
        <v>45731</v>
      </c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">
      <c r="A54">
        <v>1016</v>
      </c>
      <c r="B54" t="s">
        <v>28</v>
      </c>
      <c r="C54" t="s">
        <v>13</v>
      </c>
      <c r="D54">
        <v>2</v>
      </c>
      <c r="E54">
        <v>1500</v>
      </c>
      <c r="F54">
        <v>16400</v>
      </c>
      <c r="G54" t="s">
        <v>46</v>
      </c>
      <c r="H54" s="1">
        <v>45732</v>
      </c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">
      <c r="A55">
        <v>1017</v>
      </c>
      <c r="B55" t="s">
        <v>29</v>
      </c>
      <c r="C55" t="s">
        <v>30</v>
      </c>
      <c r="D55">
        <v>1</v>
      </c>
      <c r="E55">
        <v>8000</v>
      </c>
      <c r="F55">
        <v>8000</v>
      </c>
      <c r="G55" t="s">
        <v>48</v>
      </c>
      <c r="H55" s="1">
        <v>45733</v>
      </c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3">
      <c r="A56">
        <v>1018</v>
      </c>
      <c r="B56" t="s">
        <v>31</v>
      </c>
      <c r="C56" t="s">
        <v>11</v>
      </c>
      <c r="D56">
        <v>2</v>
      </c>
      <c r="E56">
        <v>5500</v>
      </c>
      <c r="F56">
        <v>11000</v>
      </c>
      <c r="G56" t="s">
        <v>45</v>
      </c>
      <c r="H56" s="1">
        <v>45734</v>
      </c>
    </row>
    <row r="57" spans="1:19" x14ac:dyDescent="0.3">
      <c r="A57">
        <v>1019</v>
      </c>
      <c r="B57" t="s">
        <v>32</v>
      </c>
      <c r="C57" t="s">
        <v>9</v>
      </c>
      <c r="D57">
        <v>1</v>
      </c>
      <c r="E57">
        <v>20000</v>
      </c>
      <c r="F57">
        <v>20000</v>
      </c>
      <c r="G57" t="s">
        <v>47</v>
      </c>
      <c r="H57" s="1">
        <v>45735</v>
      </c>
    </row>
    <row r="58" spans="1:19" x14ac:dyDescent="0.3">
      <c r="A58">
        <v>1020</v>
      </c>
      <c r="B58" t="s">
        <v>33</v>
      </c>
      <c r="C58" t="s">
        <v>11</v>
      </c>
      <c r="D58">
        <v>2</v>
      </c>
      <c r="E58">
        <v>1200</v>
      </c>
      <c r="F58">
        <v>16400</v>
      </c>
      <c r="G58" t="s">
        <v>46</v>
      </c>
      <c r="H58" s="1">
        <v>45736</v>
      </c>
    </row>
    <row r="59" spans="1:19" x14ac:dyDescent="0.3">
      <c r="A59">
        <v>1021</v>
      </c>
      <c r="B59" t="s">
        <v>34</v>
      </c>
      <c r="C59" t="s">
        <v>13</v>
      </c>
      <c r="D59">
        <v>2</v>
      </c>
      <c r="E59">
        <v>4000</v>
      </c>
      <c r="F59">
        <v>8000</v>
      </c>
      <c r="G59" t="s">
        <v>48</v>
      </c>
      <c r="H59" s="1">
        <v>45737</v>
      </c>
    </row>
    <row r="60" spans="1:19" x14ac:dyDescent="0.3">
      <c r="A60">
        <v>1022</v>
      </c>
      <c r="B60" t="s">
        <v>35</v>
      </c>
      <c r="C60" t="s">
        <v>9</v>
      </c>
      <c r="D60">
        <v>2</v>
      </c>
      <c r="E60">
        <v>15000</v>
      </c>
      <c r="F60">
        <v>16400</v>
      </c>
      <c r="G60" t="s">
        <v>45</v>
      </c>
      <c r="H60" s="1">
        <v>45738</v>
      </c>
    </row>
    <row r="61" spans="1:19" x14ac:dyDescent="0.3">
      <c r="A61">
        <v>1023</v>
      </c>
      <c r="B61" t="s">
        <v>36</v>
      </c>
      <c r="C61" t="s">
        <v>21</v>
      </c>
      <c r="D61">
        <v>1</v>
      </c>
      <c r="E61">
        <v>2500</v>
      </c>
      <c r="F61">
        <v>2500</v>
      </c>
      <c r="G61" t="s">
        <v>47</v>
      </c>
      <c r="H61" s="1">
        <v>45739</v>
      </c>
    </row>
    <row r="62" spans="1:19" x14ac:dyDescent="0.3">
      <c r="A62">
        <v>1024</v>
      </c>
      <c r="B62" t="s">
        <v>26</v>
      </c>
      <c r="C62" t="s">
        <v>11</v>
      </c>
      <c r="D62">
        <v>3</v>
      </c>
      <c r="E62">
        <v>12619</v>
      </c>
      <c r="F62">
        <v>16400</v>
      </c>
      <c r="G62" t="s">
        <v>46</v>
      </c>
      <c r="H62" s="1">
        <v>45740</v>
      </c>
    </row>
    <row r="63" spans="1:19" x14ac:dyDescent="0.3">
      <c r="A63">
        <v>1025</v>
      </c>
      <c r="B63" t="s">
        <v>37</v>
      </c>
      <c r="C63" t="s">
        <v>9</v>
      </c>
      <c r="D63">
        <v>1</v>
      </c>
      <c r="E63">
        <v>40000</v>
      </c>
      <c r="F63">
        <v>40000</v>
      </c>
      <c r="G63" t="s">
        <v>48</v>
      </c>
      <c r="H63" s="1">
        <v>45741</v>
      </c>
    </row>
    <row r="64" spans="1:19" x14ac:dyDescent="0.3">
      <c r="A64">
        <v>1026</v>
      </c>
      <c r="B64" t="s">
        <v>38</v>
      </c>
      <c r="C64" t="s">
        <v>13</v>
      </c>
      <c r="D64">
        <v>5</v>
      </c>
      <c r="E64">
        <v>200</v>
      </c>
      <c r="F64">
        <v>1000</v>
      </c>
      <c r="G64" t="s">
        <v>45</v>
      </c>
      <c r="H64" s="1">
        <v>45742</v>
      </c>
    </row>
    <row r="65" spans="1:8" x14ac:dyDescent="0.3">
      <c r="A65">
        <v>1027</v>
      </c>
      <c r="B65" t="s">
        <v>39</v>
      </c>
      <c r="C65" t="s">
        <v>30</v>
      </c>
      <c r="D65">
        <v>1</v>
      </c>
      <c r="E65">
        <v>55000</v>
      </c>
      <c r="F65">
        <v>55000</v>
      </c>
      <c r="G65" t="s">
        <v>47</v>
      </c>
      <c r="H65" s="1">
        <v>45743</v>
      </c>
    </row>
    <row r="66" spans="1:8" x14ac:dyDescent="0.3">
      <c r="A66">
        <v>1028</v>
      </c>
      <c r="B66" t="s">
        <v>18</v>
      </c>
      <c r="C66" t="s">
        <v>11</v>
      </c>
      <c r="D66">
        <v>2</v>
      </c>
      <c r="E66">
        <v>50000</v>
      </c>
      <c r="F66">
        <v>16400</v>
      </c>
      <c r="G66" t="s">
        <v>46</v>
      </c>
      <c r="H66" s="1">
        <v>45744</v>
      </c>
    </row>
    <row r="67" spans="1:8" x14ac:dyDescent="0.3">
      <c r="A67">
        <v>1029</v>
      </c>
      <c r="B67" t="s">
        <v>40</v>
      </c>
      <c r="C67" t="s">
        <v>21</v>
      </c>
      <c r="D67">
        <v>2</v>
      </c>
      <c r="E67">
        <v>12000</v>
      </c>
      <c r="F67">
        <v>24000</v>
      </c>
      <c r="G67" t="s">
        <v>48</v>
      </c>
      <c r="H67" s="1">
        <v>45745</v>
      </c>
    </row>
    <row r="68" spans="1:8" x14ac:dyDescent="0.3">
      <c r="A68">
        <v>1030</v>
      </c>
      <c r="B68" t="s">
        <v>41</v>
      </c>
      <c r="C68" t="s">
        <v>9</v>
      </c>
      <c r="D68">
        <v>1</v>
      </c>
      <c r="E68">
        <v>70000</v>
      </c>
      <c r="F68">
        <v>70000</v>
      </c>
      <c r="G68" t="s">
        <v>45</v>
      </c>
      <c r="H68" s="1">
        <v>45746</v>
      </c>
    </row>
    <row r="72" spans="1:8" s="9" customFormat="1" ht="25.8" x14ac:dyDescent="0.5">
      <c r="A72" s="2"/>
      <c r="B72" s="2"/>
      <c r="C72" s="2"/>
      <c r="D72" s="9" t="s">
        <v>50</v>
      </c>
    </row>
    <row r="75" spans="1:8" x14ac:dyDescent="0.3">
      <c r="A75" s="5" t="s">
        <v>6</v>
      </c>
      <c r="B75" t="s">
        <v>52</v>
      </c>
    </row>
    <row r="76" spans="1:8" x14ac:dyDescent="0.3">
      <c r="A76" s="6" t="s">
        <v>47</v>
      </c>
      <c r="B76">
        <v>116300</v>
      </c>
    </row>
    <row r="77" spans="1:8" x14ac:dyDescent="0.3">
      <c r="A77" s="6" t="s">
        <v>45</v>
      </c>
      <c r="B77">
        <v>137700</v>
      </c>
      <c r="D77" s="19" t="s">
        <v>53</v>
      </c>
      <c r="E77" s="19"/>
      <c r="F77" s="19"/>
      <c r="G77" s="19"/>
      <c r="H77" s="19"/>
    </row>
    <row r="78" spans="1:8" x14ac:dyDescent="0.3">
      <c r="A78" s="6" t="s">
        <v>44</v>
      </c>
      <c r="B78">
        <v>14000</v>
      </c>
      <c r="D78" s="19"/>
      <c r="E78" s="19"/>
      <c r="F78" s="19"/>
      <c r="G78" s="19"/>
      <c r="H78" s="19"/>
    </row>
    <row r="79" spans="1:8" x14ac:dyDescent="0.3">
      <c r="A79" s="6" t="s">
        <v>46</v>
      </c>
      <c r="B79">
        <v>100600</v>
      </c>
      <c r="D79" s="19"/>
      <c r="E79" s="19"/>
      <c r="F79" s="19"/>
      <c r="G79" s="19"/>
      <c r="H79" s="19"/>
    </row>
    <row r="80" spans="1:8" x14ac:dyDescent="0.3">
      <c r="A80" s="6" t="s">
        <v>48</v>
      </c>
      <c r="B80">
        <v>123400</v>
      </c>
    </row>
    <row r="81" spans="1:12" x14ac:dyDescent="0.3">
      <c r="A81" s="6" t="s">
        <v>51</v>
      </c>
      <c r="B81">
        <v>492000</v>
      </c>
    </row>
    <row r="86" spans="1:12" s="9" customFormat="1" ht="25.8" x14ac:dyDescent="0.5">
      <c r="A86" s="2"/>
      <c r="B86" s="2"/>
      <c r="C86" s="2"/>
      <c r="D86" s="9" t="s">
        <v>54</v>
      </c>
    </row>
    <row r="89" spans="1:12" ht="21" customHeight="1" x14ac:dyDescent="0.3">
      <c r="B89" s="24" t="s">
        <v>55</v>
      </c>
      <c r="C89" s="24"/>
      <c r="D89" s="24"/>
      <c r="E89" s="24"/>
      <c r="F89" s="24"/>
      <c r="H89" s="17" t="s">
        <v>56</v>
      </c>
      <c r="I89" s="17"/>
      <c r="J89" s="17"/>
      <c r="K89" s="17"/>
      <c r="L89" s="17"/>
    </row>
    <row r="90" spans="1:12" x14ac:dyDescent="0.3">
      <c r="B90" s="24"/>
      <c r="C90" s="24"/>
      <c r="D90" s="24"/>
      <c r="E90" s="24"/>
      <c r="F90" s="24"/>
      <c r="H90" s="17"/>
      <c r="I90" s="17"/>
      <c r="J90" s="17"/>
      <c r="K90" s="17"/>
      <c r="L90" s="17"/>
    </row>
    <row r="91" spans="1:12" x14ac:dyDescent="0.3">
      <c r="B91" s="24"/>
      <c r="C91" s="24"/>
      <c r="D91" s="24"/>
      <c r="E91" s="24"/>
      <c r="F91" s="24"/>
      <c r="H91" s="17"/>
      <c r="I91" s="17"/>
      <c r="J91" s="17"/>
      <c r="K91" s="17"/>
      <c r="L91" s="17"/>
    </row>
    <row r="92" spans="1:12" x14ac:dyDescent="0.3">
      <c r="B92" s="16">
        <f>VLOOKUP(1015, A2:H31, 6, FALSE)</f>
        <v>5400</v>
      </c>
      <c r="C92" s="16"/>
      <c r="D92" s="16"/>
      <c r="E92" s="16"/>
      <c r="F92" s="16"/>
      <c r="H92" s="16" t="str">
        <f>INDEX(C2:C31, MATCH(1027, A2:A31, 0))</f>
        <v>Furniture</v>
      </c>
      <c r="I92" s="16"/>
      <c r="J92" s="16"/>
      <c r="K92" s="16"/>
      <c r="L92" s="16"/>
    </row>
    <row r="93" spans="1:12" x14ac:dyDescent="0.3">
      <c r="B93" s="16"/>
      <c r="C93" s="16"/>
      <c r="D93" s="16"/>
      <c r="E93" s="16"/>
      <c r="F93" s="16"/>
      <c r="H93" s="16"/>
      <c r="I93" s="16"/>
      <c r="J93" s="16"/>
      <c r="K93" s="16"/>
      <c r="L93" s="16"/>
    </row>
    <row r="94" spans="1:12" x14ac:dyDescent="0.3">
      <c r="B94" s="16"/>
      <c r="C94" s="16"/>
      <c r="D94" s="16"/>
      <c r="E94" s="16"/>
      <c r="F94" s="16"/>
      <c r="H94" s="16"/>
      <c r="I94" s="16"/>
      <c r="J94" s="16"/>
      <c r="K94" s="16"/>
      <c r="L94" s="16"/>
    </row>
    <row r="98" spans="2:14" x14ac:dyDescent="0.3">
      <c r="B98" s="18" t="s">
        <v>68</v>
      </c>
      <c r="C98" s="19"/>
      <c r="D98" s="19"/>
      <c r="E98" s="19"/>
      <c r="F98" s="19"/>
      <c r="G98" s="19"/>
    </row>
    <row r="99" spans="2:14" x14ac:dyDescent="0.3">
      <c r="B99" s="19"/>
      <c r="C99" s="19"/>
      <c r="D99" s="19"/>
      <c r="E99" s="19"/>
      <c r="F99" s="19"/>
      <c r="G99" s="19"/>
    </row>
    <row r="100" spans="2:14" x14ac:dyDescent="0.3">
      <c r="B100" s="7"/>
      <c r="C100" s="7"/>
      <c r="D100" s="7"/>
      <c r="E100" s="7"/>
      <c r="F100" s="7"/>
      <c r="G100" s="7"/>
    </row>
    <row r="101" spans="2:14" ht="15.6" x14ac:dyDescent="0.3">
      <c r="B101" s="20" t="s">
        <v>57</v>
      </c>
      <c r="C101" s="21"/>
      <c r="D101" s="20" t="s">
        <v>58</v>
      </c>
      <c r="E101" s="21"/>
      <c r="F101" s="20" t="s">
        <v>59</v>
      </c>
      <c r="G101" s="21"/>
      <c r="I101" s="22" t="s">
        <v>73</v>
      </c>
      <c r="J101" s="23"/>
      <c r="K101" s="23"/>
      <c r="L101" s="23"/>
      <c r="M101" s="23"/>
      <c r="N101" s="23"/>
    </row>
    <row r="102" spans="2:14" x14ac:dyDescent="0.3">
      <c r="B102" s="10" t="s">
        <v>60</v>
      </c>
      <c r="C102" s="15"/>
      <c r="D102" s="13" t="s">
        <v>70</v>
      </c>
      <c r="E102" s="13"/>
      <c r="F102" s="13" t="s">
        <v>69</v>
      </c>
      <c r="G102" s="13"/>
      <c r="I102" s="23"/>
      <c r="J102" s="23"/>
      <c r="K102" s="23"/>
      <c r="L102" s="23"/>
      <c r="M102" s="23"/>
      <c r="N102" s="23"/>
    </row>
    <row r="103" spans="2:14" x14ac:dyDescent="0.3">
      <c r="B103" s="15"/>
      <c r="C103" s="15"/>
      <c r="D103" s="13"/>
      <c r="E103" s="13"/>
      <c r="F103" s="13"/>
      <c r="G103" s="13"/>
      <c r="I103" s="23"/>
      <c r="J103" s="23"/>
      <c r="K103" s="23"/>
      <c r="L103" s="23"/>
      <c r="M103" s="23"/>
      <c r="N103" s="23"/>
    </row>
    <row r="104" spans="2:14" x14ac:dyDescent="0.3">
      <c r="B104" s="8"/>
      <c r="C104" s="8"/>
      <c r="D104" s="8"/>
      <c r="E104" s="8"/>
      <c r="F104" s="8"/>
      <c r="G104" s="8"/>
      <c r="I104" s="23"/>
      <c r="J104" s="23"/>
      <c r="K104" s="23"/>
      <c r="L104" s="23"/>
      <c r="M104" s="23"/>
      <c r="N104" s="23"/>
    </row>
    <row r="105" spans="2:14" x14ac:dyDescent="0.3">
      <c r="B105" s="10" t="s">
        <v>61</v>
      </c>
      <c r="C105" s="15"/>
      <c r="D105" s="11" t="s">
        <v>72</v>
      </c>
      <c r="E105" s="12"/>
      <c r="F105" s="11" t="s">
        <v>71</v>
      </c>
      <c r="G105" s="13"/>
      <c r="I105" s="23"/>
      <c r="J105" s="23"/>
      <c r="K105" s="23"/>
      <c r="L105" s="23"/>
      <c r="M105" s="23"/>
      <c r="N105" s="23"/>
    </row>
    <row r="106" spans="2:14" x14ac:dyDescent="0.3">
      <c r="B106" s="15"/>
      <c r="C106" s="15"/>
      <c r="D106" s="12"/>
      <c r="E106" s="12"/>
      <c r="F106" s="13"/>
      <c r="G106" s="13"/>
      <c r="I106" s="23"/>
      <c r="J106" s="23"/>
      <c r="K106" s="23"/>
      <c r="L106" s="23"/>
      <c r="M106" s="23"/>
      <c r="N106" s="23"/>
    </row>
    <row r="107" spans="2:14" x14ac:dyDescent="0.3">
      <c r="B107" s="8"/>
      <c r="C107" s="8"/>
      <c r="D107" s="12"/>
      <c r="E107" s="12"/>
      <c r="F107" s="13"/>
      <c r="G107" s="13"/>
    </row>
    <row r="108" spans="2:14" ht="14.4" customHeight="1" x14ac:dyDescent="0.3">
      <c r="B108" s="10" t="s">
        <v>62</v>
      </c>
      <c r="C108" s="10"/>
      <c r="D108" s="11" t="s">
        <v>63</v>
      </c>
      <c r="E108" s="11"/>
      <c r="F108" s="14" t="s">
        <v>64</v>
      </c>
      <c r="G108" s="14"/>
    </row>
    <row r="109" spans="2:14" ht="14.4" customHeight="1" x14ac:dyDescent="0.3">
      <c r="B109" s="10"/>
      <c r="C109" s="10"/>
      <c r="D109" s="11"/>
      <c r="E109" s="11"/>
      <c r="F109" s="14"/>
      <c r="G109" s="14"/>
    </row>
    <row r="110" spans="2:14" x14ac:dyDescent="0.3">
      <c r="B110" s="8"/>
      <c r="C110" s="8"/>
      <c r="D110" s="11"/>
      <c r="E110" s="11"/>
      <c r="F110" s="14"/>
      <c r="G110" s="14"/>
    </row>
    <row r="111" spans="2:14" ht="14.4" customHeight="1" x14ac:dyDescent="0.3">
      <c r="B111" s="10" t="s">
        <v>65</v>
      </c>
      <c r="C111" s="10"/>
      <c r="D111" s="11" t="s">
        <v>66</v>
      </c>
      <c r="E111" s="11"/>
      <c r="F111" s="11" t="s">
        <v>67</v>
      </c>
      <c r="G111" s="11"/>
    </row>
    <row r="112" spans="2:14" ht="14.4" customHeight="1" x14ac:dyDescent="0.3">
      <c r="B112" s="10"/>
      <c r="C112" s="10"/>
      <c r="D112" s="11"/>
      <c r="E112" s="11"/>
      <c r="F112" s="11"/>
      <c r="G112" s="11"/>
    </row>
    <row r="113" spans="1:15" x14ac:dyDescent="0.3">
      <c r="B113" s="8"/>
      <c r="C113" s="8"/>
      <c r="D113" s="11"/>
      <c r="E113" s="11"/>
      <c r="F113" s="11"/>
      <c r="G113" s="11"/>
    </row>
    <row r="117" spans="1:15" s="9" customFormat="1" ht="25.8" x14ac:dyDescent="0.5">
      <c r="A117" s="2"/>
      <c r="B117" s="2"/>
      <c r="C117" s="2"/>
      <c r="D117" s="9" t="s">
        <v>74</v>
      </c>
    </row>
    <row r="122" spans="1:15" x14ac:dyDescent="0.3">
      <c r="H122" s="33" t="s">
        <v>75</v>
      </c>
      <c r="I122" s="19"/>
      <c r="J122" s="19"/>
      <c r="K122" s="19"/>
      <c r="L122" s="19"/>
      <c r="M122" s="19"/>
      <c r="N122" s="19"/>
      <c r="O122" s="19"/>
    </row>
    <row r="123" spans="1:15" x14ac:dyDescent="0.3">
      <c r="H123" s="19"/>
      <c r="I123" s="19"/>
      <c r="J123" s="19"/>
      <c r="K123" s="19"/>
      <c r="L123" s="19"/>
      <c r="M123" s="19"/>
      <c r="N123" s="19"/>
      <c r="O123" s="19"/>
    </row>
    <row r="124" spans="1:15" x14ac:dyDescent="0.3">
      <c r="H124" s="19"/>
      <c r="I124" s="19"/>
      <c r="J124" s="19"/>
      <c r="K124" s="19"/>
      <c r="L124" s="19"/>
      <c r="M124" s="19"/>
      <c r="N124" s="19"/>
      <c r="O124" s="19"/>
    </row>
    <row r="125" spans="1:15" x14ac:dyDescent="0.3">
      <c r="H125" s="19"/>
      <c r="I125" s="19"/>
      <c r="J125" s="19"/>
      <c r="K125" s="19"/>
      <c r="L125" s="19"/>
      <c r="M125" s="19"/>
      <c r="N125" s="19"/>
      <c r="O125" s="19"/>
    </row>
    <row r="126" spans="1:15" x14ac:dyDescent="0.3">
      <c r="H126" s="19"/>
      <c r="I126" s="19"/>
      <c r="J126" s="19"/>
      <c r="K126" s="19"/>
      <c r="L126" s="19"/>
      <c r="M126" s="19"/>
      <c r="N126" s="19"/>
      <c r="O126" s="19"/>
    </row>
    <row r="127" spans="1:15" x14ac:dyDescent="0.3">
      <c r="H127" s="19"/>
      <c r="I127" s="19"/>
      <c r="J127" s="19"/>
      <c r="K127" s="19"/>
      <c r="L127" s="19"/>
      <c r="M127" s="19"/>
      <c r="N127" s="19"/>
      <c r="O127" s="19"/>
    </row>
    <row r="128" spans="1:15" x14ac:dyDescent="0.3">
      <c r="H128" s="19"/>
      <c r="I128" s="19"/>
      <c r="J128" s="19"/>
      <c r="K128" s="19"/>
      <c r="L128" s="19"/>
      <c r="M128" s="19"/>
      <c r="N128" s="19"/>
      <c r="O128" s="19"/>
    </row>
    <row r="129" spans="1:15" x14ac:dyDescent="0.3">
      <c r="H129" s="19"/>
      <c r="I129" s="19"/>
      <c r="J129" s="19"/>
      <c r="K129" s="19"/>
      <c r="L129" s="19"/>
      <c r="M129" s="19"/>
      <c r="N129" s="19"/>
      <c r="O129" s="19"/>
    </row>
    <row r="130" spans="1:15" x14ac:dyDescent="0.3">
      <c r="H130" s="19"/>
      <c r="I130" s="19"/>
      <c r="J130" s="19"/>
      <c r="K130" s="19"/>
      <c r="L130" s="19"/>
      <c r="M130" s="19"/>
      <c r="N130" s="19"/>
      <c r="O130" s="19"/>
    </row>
    <row r="131" spans="1:15" x14ac:dyDescent="0.3">
      <c r="H131" s="19"/>
      <c r="I131" s="19"/>
      <c r="J131" s="19"/>
      <c r="K131" s="19"/>
      <c r="L131" s="19"/>
      <c r="M131" s="19"/>
      <c r="N131" s="19"/>
      <c r="O131" s="19"/>
    </row>
    <row r="142" spans="1:15" s="9" customFormat="1" ht="25.8" x14ac:dyDescent="0.5">
      <c r="A142" s="2"/>
      <c r="B142" s="2"/>
      <c r="C142" s="2"/>
      <c r="D142" s="9" t="s">
        <v>76</v>
      </c>
    </row>
    <row r="144" spans="1:15" x14ac:dyDescent="0.3">
      <c r="A144" s="26" t="s">
        <v>0</v>
      </c>
      <c r="B144" s="27" t="s">
        <v>1</v>
      </c>
      <c r="C144" s="27" t="s">
        <v>2</v>
      </c>
      <c r="D144" s="27" t="s">
        <v>3</v>
      </c>
      <c r="E144" s="27" t="s">
        <v>4</v>
      </c>
      <c r="F144" s="27" t="s">
        <v>5</v>
      </c>
      <c r="G144" s="27" t="s">
        <v>6</v>
      </c>
      <c r="H144" s="27" t="s">
        <v>7</v>
      </c>
      <c r="I144" s="28" t="s">
        <v>77</v>
      </c>
    </row>
    <row r="145" spans="1:9" x14ac:dyDescent="0.3">
      <c r="A145" s="29">
        <v>1030</v>
      </c>
      <c r="B145" s="30" t="s">
        <v>41</v>
      </c>
      <c r="C145" s="30" t="s">
        <v>9</v>
      </c>
      <c r="D145" s="30">
        <v>1</v>
      </c>
      <c r="E145" s="30">
        <v>70000</v>
      </c>
      <c r="F145" s="30">
        <v>70000</v>
      </c>
      <c r="G145" s="30" t="s">
        <v>45</v>
      </c>
      <c r="H145" s="36">
        <v>45746</v>
      </c>
      <c r="I145" s="34">
        <f>F145 - (D145 * E145 * 0.6)</f>
        <v>28000</v>
      </c>
    </row>
    <row r="146" spans="1:9" x14ac:dyDescent="0.3">
      <c r="A146" s="31">
        <v>1027</v>
      </c>
      <c r="B146" s="32" t="s">
        <v>39</v>
      </c>
      <c r="C146" s="32" t="s">
        <v>30</v>
      </c>
      <c r="D146" s="32">
        <v>1</v>
      </c>
      <c r="E146" s="32">
        <v>55000</v>
      </c>
      <c r="F146" s="32">
        <v>55000</v>
      </c>
      <c r="G146" s="32" t="s">
        <v>47</v>
      </c>
      <c r="H146" s="37">
        <v>45743</v>
      </c>
      <c r="I146" s="35">
        <f>F146 - (D146 * E146 * 0.6)</f>
        <v>22000</v>
      </c>
    </row>
    <row r="147" spans="1:9" x14ac:dyDescent="0.3">
      <c r="A147" s="29">
        <v>1025</v>
      </c>
      <c r="B147" s="30" t="s">
        <v>37</v>
      </c>
      <c r="C147" s="30" t="s">
        <v>9</v>
      </c>
      <c r="D147" s="30">
        <v>1</v>
      </c>
      <c r="E147" s="30">
        <v>40000</v>
      </c>
      <c r="F147" s="30">
        <v>40000</v>
      </c>
      <c r="G147" s="30" t="s">
        <v>48</v>
      </c>
      <c r="H147" s="36">
        <v>45741</v>
      </c>
      <c r="I147" s="34">
        <f>F147 - (D147 * E147 * 0.6)</f>
        <v>16000</v>
      </c>
    </row>
    <row r="150" spans="1:9" x14ac:dyDescent="0.3">
      <c r="B150" s="33" t="s">
        <v>78</v>
      </c>
      <c r="C150" s="19"/>
      <c r="D150" s="19"/>
      <c r="E150" s="19"/>
      <c r="F150" s="19"/>
      <c r="G150" s="19"/>
    </row>
    <row r="151" spans="1:9" x14ac:dyDescent="0.3">
      <c r="B151" s="19"/>
      <c r="C151" s="19"/>
      <c r="D151" s="19"/>
      <c r="E151" s="19"/>
      <c r="F151" s="19"/>
      <c r="G151" s="19"/>
    </row>
    <row r="152" spans="1:9" x14ac:dyDescent="0.3">
      <c r="B152" s="19"/>
      <c r="C152" s="19"/>
      <c r="D152" s="19"/>
      <c r="E152" s="19"/>
      <c r="F152" s="19"/>
      <c r="G152" s="19"/>
    </row>
    <row r="153" spans="1:9" x14ac:dyDescent="0.3">
      <c r="B153" s="19"/>
      <c r="C153" s="19"/>
      <c r="D153" s="19"/>
      <c r="E153" s="19"/>
      <c r="F153" s="19"/>
      <c r="G153" s="19"/>
    </row>
  </sheetData>
  <mergeCells count="30">
    <mergeCell ref="D36:XFD36"/>
    <mergeCell ref="H122:O131"/>
    <mergeCell ref="D142:XFD142"/>
    <mergeCell ref="B150:G153"/>
    <mergeCell ref="D77:H79"/>
    <mergeCell ref="D86:XFD86"/>
    <mergeCell ref="B89:F91"/>
    <mergeCell ref="K44:S52"/>
    <mergeCell ref="D72:XFD72"/>
    <mergeCell ref="H89:L91"/>
    <mergeCell ref="H92:L94"/>
    <mergeCell ref="B98:G99"/>
    <mergeCell ref="B101:C101"/>
    <mergeCell ref="D101:E101"/>
    <mergeCell ref="F101:G101"/>
    <mergeCell ref="I101:N106"/>
    <mergeCell ref="B102:C103"/>
    <mergeCell ref="D102:E103"/>
    <mergeCell ref="F102:G103"/>
    <mergeCell ref="B105:C106"/>
    <mergeCell ref="B92:F94"/>
    <mergeCell ref="D117:XFD117"/>
    <mergeCell ref="B111:C112"/>
    <mergeCell ref="D105:E107"/>
    <mergeCell ref="F105:G107"/>
    <mergeCell ref="D108:E110"/>
    <mergeCell ref="F108:G110"/>
    <mergeCell ref="B108:C109"/>
    <mergeCell ref="D111:E113"/>
    <mergeCell ref="F111:G113"/>
  </mergeCells>
  <phoneticPr fontId="3" type="noConversion"/>
  <conditionalFormatting sqref="D2:F31">
    <cfRule type="containsBlanks" dxfId="23" priority="7" stopIfTrue="1">
      <formula>LEN(TRIM(D2))=0</formula>
    </cfRule>
  </conditionalFormatting>
  <conditionalFormatting sqref="D39:F68">
    <cfRule type="containsBlanks" dxfId="22" priority="5" stopIfTrue="1">
      <formula>LEN(TRIM(D39))=0</formula>
    </cfRule>
  </conditionalFormatting>
  <conditionalFormatting pivot="1" sqref="B76:B8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{929E0A60-552A-4A7D-A822-26BB07500FE4}</x14:id>
        </ext>
      </extLst>
    </cfRule>
  </conditionalFormatting>
  <conditionalFormatting sqref="I2:I31">
    <cfRule type="cellIs" dxfId="21" priority="3" operator="greaterThan">
      <formula>5000</formula>
    </cfRule>
  </conditionalFormatting>
  <conditionalFormatting sqref="D145:F147">
    <cfRule type="containsBlanks" dxfId="15" priority="2" stopIfTrue="1">
      <formula>LEN(TRIM(D145))=0</formula>
    </cfRule>
  </conditionalFormatting>
  <conditionalFormatting sqref="I145:I147">
    <cfRule type="cellIs" dxfId="14" priority="1" operator="greaterThan">
      <formula>5000</formula>
    </cfRule>
  </conditionalFormatting>
  <pageMargins left="0.7" right="0.7" top="0.75" bottom="0.75" header="0.3" footer="0.3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29E0A60-552A-4A7D-A822-26BB07500F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B76:B80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B24DA-0D29-476F-A05E-F247FC553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AVINESH MASIH</dc:creator>
  <cp:keywords>Pw Skills Assignment by avinesh-masih</cp:keywords>
  <cp:lastModifiedBy>AVINESH MASIH</cp:lastModifiedBy>
  <dcterms:created xsi:type="dcterms:W3CDTF">2025-04-29T12:30:14Z</dcterms:created>
  <dcterms:modified xsi:type="dcterms:W3CDTF">2025-05-02T20:26:55Z</dcterms:modified>
</cp:coreProperties>
</file>