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7240" windowHeight="16180" tabRatio="513" firstSheet="5" activeTab="14"/>
  </bookViews>
  <sheets>
    <sheet name="Scholar" sheetId="73" r:id="rId1"/>
    <sheet name="Overview" sheetId="1" r:id="rId2"/>
    <sheet name="bvd" sheetId="4" r:id="rId3"/>
    <sheet name="dmt" sheetId="58" r:id="rId4"/>
    <sheet name="hqt" sheetId="59" r:id="rId5"/>
    <sheet name="ltp" sheetId="60" r:id="rId6"/>
    <sheet name="lht" sheetId="61" r:id="rId7"/>
    <sheet name="ltt" sheetId="62" r:id="rId8"/>
    <sheet name="nat" sheetId="63" r:id="rId9"/>
    <sheet name="ndt" sheetId="64" r:id="rId10"/>
    <sheet name="nda" sheetId="65" r:id="rId11"/>
    <sheet name="ndk" sheetId="66" r:id="rId12"/>
    <sheet name="nvh" sheetId="67" r:id="rId13"/>
    <sheet name="thq" sheetId="68" r:id="rId14"/>
    <sheet name="tth" sheetId="75" r:id="rId15"/>
    <sheet name="vqt" sheetId="7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E16" i="1"/>
  <c r="D16" i="1"/>
  <c r="S28" i="4"/>
  <c r="R28" i="4"/>
  <c r="Q28" i="4"/>
  <c r="S27" i="4"/>
  <c r="R27" i="4"/>
  <c r="Q27" i="4"/>
  <c r="J15" i="73"/>
  <c r="I15" i="73"/>
  <c r="R30" i="76"/>
  <c r="Q30" i="76"/>
  <c r="Q29" i="76"/>
  <c r="R29" i="76"/>
  <c r="W29" i="76"/>
  <c r="H15" i="73"/>
  <c r="R28" i="76"/>
  <c r="Q28" i="76"/>
  <c r="Q27" i="76"/>
  <c r="R27" i="76"/>
  <c r="W27" i="76"/>
  <c r="G15" i="73"/>
  <c r="F3" i="73"/>
  <c r="F4" i="73"/>
  <c r="F5" i="73"/>
  <c r="F6" i="73"/>
  <c r="F7" i="73"/>
  <c r="F8" i="73"/>
  <c r="F9" i="73"/>
  <c r="F10" i="73"/>
  <c r="F11" i="73"/>
  <c r="F12" i="73"/>
  <c r="F13" i="73"/>
  <c r="F14" i="73"/>
  <c r="F15" i="73"/>
  <c r="F2" i="73"/>
  <c r="A2" i="76"/>
  <c r="A1" i="76"/>
  <c r="S77" i="76"/>
  <c r="R77" i="76"/>
  <c r="Q77" i="76"/>
  <c r="S76" i="76"/>
  <c r="R76" i="76"/>
  <c r="Q76" i="76"/>
  <c r="S75" i="76"/>
  <c r="R75" i="76"/>
  <c r="Q75" i="76"/>
  <c r="S74" i="76"/>
  <c r="R74" i="76"/>
  <c r="Q74" i="76"/>
  <c r="S73" i="76"/>
  <c r="R73" i="76"/>
  <c r="Q73" i="76"/>
  <c r="S72" i="76"/>
  <c r="R72" i="76"/>
  <c r="Q72" i="76"/>
  <c r="S71" i="76"/>
  <c r="R71" i="76"/>
  <c r="Q71" i="76"/>
  <c r="S70" i="76"/>
  <c r="R70" i="76"/>
  <c r="Q70" i="76"/>
  <c r="S69" i="76"/>
  <c r="R69" i="76"/>
  <c r="Q69" i="76"/>
  <c r="S68" i="76"/>
  <c r="R68" i="76"/>
  <c r="Q68" i="76"/>
  <c r="S67" i="76"/>
  <c r="R67" i="76"/>
  <c r="Q67" i="76"/>
  <c r="S66" i="76"/>
  <c r="R66" i="76"/>
  <c r="Q66" i="76"/>
  <c r="S65" i="76"/>
  <c r="R65" i="76"/>
  <c r="Q65" i="76"/>
  <c r="S64" i="76"/>
  <c r="R64" i="76"/>
  <c r="Q64" i="76"/>
  <c r="S63" i="76"/>
  <c r="R63" i="76"/>
  <c r="Q63" i="76"/>
  <c r="S62" i="76"/>
  <c r="R62" i="76"/>
  <c r="Q62" i="76"/>
  <c r="S61" i="76"/>
  <c r="R61" i="76"/>
  <c r="Q61" i="76"/>
  <c r="S60" i="76"/>
  <c r="R60" i="76"/>
  <c r="Q60" i="76"/>
  <c r="S59" i="76"/>
  <c r="R59" i="76"/>
  <c r="Q59" i="76"/>
  <c r="S58" i="76"/>
  <c r="R58" i="76"/>
  <c r="Q58" i="76"/>
  <c r="S57" i="76"/>
  <c r="R57" i="76"/>
  <c r="Q57" i="76"/>
  <c r="S56" i="76"/>
  <c r="R56" i="76"/>
  <c r="Q56" i="76"/>
  <c r="S55" i="76"/>
  <c r="R55" i="76"/>
  <c r="Q55" i="76"/>
  <c r="S54" i="76"/>
  <c r="R54" i="76"/>
  <c r="Q54" i="76"/>
  <c r="S53" i="76"/>
  <c r="R53" i="76"/>
  <c r="Q53" i="76"/>
  <c r="S52" i="76"/>
  <c r="R52" i="76"/>
  <c r="Q52" i="76"/>
  <c r="S51" i="76"/>
  <c r="R51" i="76"/>
  <c r="Q51" i="76"/>
  <c r="S50" i="76"/>
  <c r="R50" i="76"/>
  <c r="Q50" i="76"/>
  <c r="S49" i="76"/>
  <c r="R49" i="76"/>
  <c r="Q49" i="76"/>
  <c r="S48" i="76"/>
  <c r="R48" i="76"/>
  <c r="Q48" i="76"/>
  <c r="S47" i="76"/>
  <c r="R47" i="76"/>
  <c r="Q47" i="76"/>
  <c r="S46" i="76"/>
  <c r="R46" i="76"/>
  <c r="Q46" i="76"/>
  <c r="S45" i="76"/>
  <c r="R45" i="76"/>
  <c r="Q45" i="76"/>
  <c r="S44" i="76"/>
  <c r="R44" i="76"/>
  <c r="Q44" i="76"/>
  <c r="S43" i="76"/>
  <c r="R43" i="76"/>
  <c r="Q43" i="76"/>
  <c r="S42" i="76"/>
  <c r="R42" i="76"/>
  <c r="Q42" i="76"/>
  <c r="S41" i="76"/>
  <c r="R41" i="76"/>
  <c r="Q41" i="76"/>
  <c r="S40" i="76"/>
  <c r="R40" i="76"/>
  <c r="Q40" i="76"/>
  <c r="S39" i="76"/>
  <c r="R39" i="76"/>
  <c r="Q39" i="76"/>
  <c r="S38" i="76"/>
  <c r="R38" i="76"/>
  <c r="Q38" i="76"/>
  <c r="S37" i="76"/>
  <c r="R37" i="76"/>
  <c r="Q37" i="76"/>
  <c r="S36" i="76"/>
  <c r="R36" i="76"/>
  <c r="Q36" i="76"/>
  <c r="S35" i="76"/>
  <c r="R35" i="76"/>
  <c r="Q35" i="76"/>
  <c r="S34" i="76"/>
  <c r="R34" i="76"/>
  <c r="Q34" i="76"/>
  <c r="S33" i="76"/>
  <c r="R33" i="76"/>
  <c r="Q33" i="76"/>
  <c r="S32" i="76"/>
  <c r="R32" i="76"/>
  <c r="Q32" i="76"/>
  <c r="S31" i="76"/>
  <c r="R31" i="76"/>
  <c r="Q31" i="76"/>
  <c r="S30" i="76"/>
  <c r="S29" i="76"/>
  <c r="S27" i="76"/>
  <c r="S28" i="76"/>
  <c r="V26" i="76"/>
  <c r="V27" i="76"/>
  <c r="V29" i="76"/>
  <c r="U26" i="76"/>
  <c r="U27" i="76"/>
  <c r="U29" i="76"/>
  <c r="T26" i="76"/>
  <c r="T27" i="76"/>
  <c r="T29" i="76"/>
  <c r="B8" i="76"/>
  <c r="B7" i="76"/>
  <c r="B6" i="76"/>
  <c r="J14" i="73"/>
  <c r="J13" i="73"/>
  <c r="J12" i="73"/>
  <c r="J11" i="73"/>
  <c r="J10" i="73"/>
  <c r="Q33" i="64"/>
  <c r="R33" i="64"/>
  <c r="Q34" i="64"/>
  <c r="R34" i="64"/>
  <c r="J9" i="73"/>
  <c r="Q33" i="63"/>
  <c r="R33" i="63"/>
  <c r="Q34" i="63"/>
  <c r="R34" i="63"/>
  <c r="W33" i="63"/>
  <c r="J8" i="73"/>
  <c r="J7" i="73"/>
  <c r="J6" i="73"/>
  <c r="Q33" i="60"/>
  <c r="R33" i="60"/>
  <c r="Q34" i="60"/>
  <c r="R34" i="60"/>
  <c r="J5" i="73"/>
  <c r="Q33" i="59"/>
  <c r="R33" i="59"/>
  <c r="Q34" i="59"/>
  <c r="R34" i="59"/>
  <c r="J4" i="73"/>
  <c r="Q33" i="58"/>
  <c r="R33" i="58"/>
  <c r="Q34" i="58"/>
  <c r="R34" i="58"/>
  <c r="J3" i="73"/>
  <c r="Q33" i="4"/>
  <c r="R33" i="4"/>
  <c r="Q34" i="4"/>
  <c r="R34" i="4"/>
  <c r="J2" i="73"/>
  <c r="Q31" i="64"/>
  <c r="R31" i="64"/>
  <c r="Q32" i="64"/>
  <c r="R32" i="64"/>
  <c r="I14" i="73"/>
  <c r="I13" i="73"/>
  <c r="I12" i="73"/>
  <c r="I11" i="73"/>
  <c r="I10" i="73"/>
  <c r="I9" i="73"/>
  <c r="Q31" i="63"/>
  <c r="R31" i="63"/>
  <c r="Q32" i="63"/>
  <c r="R32" i="63"/>
  <c r="W31" i="63"/>
  <c r="I8" i="73"/>
  <c r="I7" i="73"/>
  <c r="Q31" i="61"/>
  <c r="R31" i="61"/>
  <c r="R32" i="61"/>
  <c r="I6" i="73"/>
  <c r="Q31" i="60"/>
  <c r="R31" i="60"/>
  <c r="Q32" i="60"/>
  <c r="R32" i="60"/>
  <c r="I5" i="73"/>
  <c r="Q31" i="59"/>
  <c r="R31" i="59"/>
  <c r="Q32" i="59"/>
  <c r="R32" i="59"/>
  <c r="I4" i="73"/>
  <c r="Q31" i="58"/>
  <c r="R31" i="58"/>
  <c r="Q32" i="58"/>
  <c r="R32" i="58"/>
  <c r="I3" i="73"/>
  <c r="Q31" i="4"/>
  <c r="R31" i="4"/>
  <c r="R32" i="4"/>
  <c r="I2" i="73"/>
  <c r="S31" i="63"/>
  <c r="S32" i="63"/>
  <c r="S29" i="63"/>
  <c r="S30" i="63"/>
  <c r="S27" i="63"/>
  <c r="S28" i="63"/>
  <c r="V27" i="63"/>
  <c r="V29" i="63"/>
  <c r="V31" i="63"/>
  <c r="S33" i="63"/>
  <c r="S34" i="63"/>
  <c r="V33" i="63"/>
  <c r="R29" i="63"/>
  <c r="R30" i="63"/>
  <c r="R27" i="63"/>
  <c r="R28" i="63"/>
  <c r="U27" i="63"/>
  <c r="U29" i="63"/>
  <c r="U31" i="63"/>
  <c r="U33" i="63"/>
  <c r="Q29" i="63"/>
  <c r="Q30" i="63"/>
  <c r="Q27" i="63"/>
  <c r="Q28" i="63"/>
  <c r="T27" i="63"/>
  <c r="T29" i="63"/>
  <c r="T31" i="63"/>
  <c r="T33" i="63"/>
  <c r="S31" i="64"/>
  <c r="S32" i="64"/>
  <c r="S29" i="64"/>
  <c r="S30" i="64"/>
  <c r="S27" i="64"/>
  <c r="S28" i="64"/>
  <c r="V27" i="64"/>
  <c r="V29" i="64"/>
  <c r="S33" i="64"/>
  <c r="S34" i="64"/>
  <c r="R29" i="64"/>
  <c r="R30" i="64"/>
  <c r="R27" i="64"/>
  <c r="R28" i="64"/>
  <c r="U27" i="64"/>
  <c r="U29" i="64"/>
  <c r="Q29" i="64"/>
  <c r="Q30" i="64"/>
  <c r="Q27" i="64"/>
  <c r="Q28" i="64"/>
  <c r="T27" i="64"/>
  <c r="T29" i="64"/>
  <c r="S32" i="61"/>
  <c r="Q32" i="61"/>
  <c r="S31" i="61"/>
  <c r="S29" i="61"/>
  <c r="S30" i="61"/>
  <c r="S27" i="61"/>
  <c r="S28" i="61"/>
  <c r="V27" i="61"/>
  <c r="V29" i="61"/>
  <c r="R29" i="61"/>
  <c r="R30" i="61"/>
  <c r="R27" i="61"/>
  <c r="R28" i="61"/>
  <c r="U27" i="61"/>
  <c r="U29" i="61"/>
  <c r="Q29" i="61"/>
  <c r="Q30" i="61"/>
  <c r="Q27" i="61"/>
  <c r="Q28" i="61"/>
  <c r="T27" i="61"/>
  <c r="T29" i="61"/>
  <c r="S31" i="60"/>
  <c r="S32" i="60"/>
  <c r="S29" i="60"/>
  <c r="S30" i="60"/>
  <c r="S27" i="60"/>
  <c r="V27" i="60"/>
  <c r="V29" i="60"/>
  <c r="S34" i="60"/>
  <c r="S33" i="60"/>
  <c r="R29" i="60"/>
  <c r="R30" i="60"/>
  <c r="R27" i="60"/>
  <c r="R28" i="60"/>
  <c r="U27" i="60"/>
  <c r="U29" i="60"/>
  <c r="Q29" i="60"/>
  <c r="Q30" i="60"/>
  <c r="Q27" i="60"/>
  <c r="T27" i="60"/>
  <c r="T29" i="60"/>
  <c r="S31" i="59"/>
  <c r="S32" i="59"/>
  <c r="S29" i="59"/>
  <c r="S30" i="59"/>
  <c r="S27" i="59"/>
  <c r="S28" i="59"/>
  <c r="V27" i="59"/>
  <c r="V29" i="59"/>
  <c r="S33" i="59"/>
  <c r="S34" i="59"/>
  <c r="R29" i="59"/>
  <c r="R30" i="59"/>
  <c r="R27" i="59"/>
  <c r="R28" i="59"/>
  <c r="U27" i="59"/>
  <c r="U29" i="59"/>
  <c r="Q29" i="59"/>
  <c r="Q30" i="59"/>
  <c r="Q27" i="59"/>
  <c r="Q28" i="59"/>
  <c r="T27" i="59"/>
  <c r="T29" i="59"/>
  <c r="S34" i="58"/>
  <c r="S33" i="58"/>
  <c r="S31" i="58"/>
  <c r="S32" i="58"/>
  <c r="S29" i="58"/>
  <c r="S30" i="58"/>
  <c r="S27" i="58"/>
  <c r="S28" i="58"/>
  <c r="V27" i="58"/>
  <c r="V29" i="58"/>
  <c r="R29" i="58"/>
  <c r="R30" i="58"/>
  <c r="R27" i="58"/>
  <c r="R28" i="58"/>
  <c r="U27" i="58"/>
  <c r="U29" i="58"/>
  <c r="Q29" i="58"/>
  <c r="Q30" i="58"/>
  <c r="Q27" i="58"/>
  <c r="Q28" i="58"/>
  <c r="T27" i="58"/>
  <c r="T29" i="58"/>
  <c r="S31" i="4"/>
  <c r="S29" i="4"/>
  <c r="S30" i="4"/>
  <c r="V27" i="4"/>
  <c r="V29" i="4"/>
  <c r="S32" i="4"/>
  <c r="S33" i="4"/>
  <c r="S34" i="4"/>
  <c r="R29" i="4"/>
  <c r="R30" i="4"/>
  <c r="U27" i="4"/>
  <c r="U29" i="4"/>
  <c r="Q29" i="4"/>
  <c r="Q30" i="4"/>
  <c r="T27" i="4"/>
  <c r="T29" i="4"/>
  <c r="Q32" i="4"/>
  <c r="S77" i="75"/>
  <c r="R77" i="75"/>
  <c r="Q77" i="75"/>
  <c r="S76" i="75"/>
  <c r="R76" i="75"/>
  <c r="Q76" i="75"/>
  <c r="S75" i="75"/>
  <c r="R75" i="75"/>
  <c r="Q75" i="75"/>
  <c r="S74" i="75"/>
  <c r="R74" i="75"/>
  <c r="Q74" i="75"/>
  <c r="S73" i="75"/>
  <c r="R73" i="75"/>
  <c r="Q73" i="75"/>
  <c r="S72" i="75"/>
  <c r="R72" i="75"/>
  <c r="Q72" i="75"/>
  <c r="S71" i="75"/>
  <c r="R71" i="75"/>
  <c r="Q71" i="75"/>
  <c r="S70" i="75"/>
  <c r="R70" i="75"/>
  <c r="Q70" i="75"/>
  <c r="S69" i="75"/>
  <c r="R69" i="75"/>
  <c r="Q69" i="75"/>
  <c r="S68" i="75"/>
  <c r="R68" i="75"/>
  <c r="Q68" i="75"/>
  <c r="S67" i="75"/>
  <c r="R67" i="75"/>
  <c r="Q67" i="75"/>
  <c r="S66" i="75"/>
  <c r="R66" i="75"/>
  <c r="Q66" i="75"/>
  <c r="S65" i="75"/>
  <c r="R65" i="75"/>
  <c r="Q65" i="75"/>
  <c r="S64" i="75"/>
  <c r="R64" i="75"/>
  <c r="Q64" i="75"/>
  <c r="S63" i="75"/>
  <c r="R63" i="75"/>
  <c r="Q63" i="75"/>
  <c r="S62" i="75"/>
  <c r="R62" i="75"/>
  <c r="Q62" i="75"/>
  <c r="S61" i="75"/>
  <c r="R61" i="75"/>
  <c r="Q61" i="75"/>
  <c r="S60" i="75"/>
  <c r="R60" i="75"/>
  <c r="Q60" i="75"/>
  <c r="S59" i="75"/>
  <c r="R59" i="75"/>
  <c r="Q59" i="75"/>
  <c r="S58" i="75"/>
  <c r="R58" i="75"/>
  <c r="Q58" i="75"/>
  <c r="S57" i="75"/>
  <c r="R57" i="75"/>
  <c r="Q57" i="75"/>
  <c r="S56" i="75"/>
  <c r="R56" i="75"/>
  <c r="Q56" i="75"/>
  <c r="S55" i="75"/>
  <c r="R55" i="75"/>
  <c r="Q55" i="75"/>
  <c r="S54" i="75"/>
  <c r="R54" i="75"/>
  <c r="Q54" i="75"/>
  <c r="S53" i="75"/>
  <c r="R53" i="75"/>
  <c r="Q53" i="75"/>
  <c r="S52" i="75"/>
  <c r="R52" i="75"/>
  <c r="Q52" i="75"/>
  <c r="S51" i="75"/>
  <c r="R51" i="75"/>
  <c r="Q51" i="75"/>
  <c r="S50" i="75"/>
  <c r="R50" i="75"/>
  <c r="Q50" i="75"/>
  <c r="S49" i="75"/>
  <c r="R49" i="75"/>
  <c r="Q49" i="75"/>
  <c r="S48" i="75"/>
  <c r="R48" i="75"/>
  <c r="Q48" i="75"/>
  <c r="S47" i="75"/>
  <c r="R47" i="75"/>
  <c r="Q47" i="75"/>
  <c r="S46" i="75"/>
  <c r="R46" i="75"/>
  <c r="Q46" i="75"/>
  <c r="S45" i="75"/>
  <c r="R45" i="75"/>
  <c r="Q45" i="75"/>
  <c r="S44" i="75"/>
  <c r="R44" i="75"/>
  <c r="Q44" i="75"/>
  <c r="S43" i="75"/>
  <c r="R43" i="75"/>
  <c r="Q43" i="75"/>
  <c r="S42" i="75"/>
  <c r="R42" i="75"/>
  <c r="Q42" i="75"/>
  <c r="S41" i="75"/>
  <c r="R41" i="75"/>
  <c r="Q41" i="75"/>
  <c r="S40" i="75"/>
  <c r="R40" i="75"/>
  <c r="Q40" i="75"/>
  <c r="S39" i="75"/>
  <c r="R39" i="75"/>
  <c r="Q39" i="75"/>
  <c r="S38" i="75"/>
  <c r="R38" i="75"/>
  <c r="Q38" i="75"/>
  <c r="S37" i="75"/>
  <c r="R37" i="75"/>
  <c r="Q37" i="75"/>
  <c r="S36" i="75"/>
  <c r="R36" i="75"/>
  <c r="Q36" i="75"/>
  <c r="S35" i="75"/>
  <c r="R35" i="75"/>
  <c r="Q35" i="75"/>
  <c r="S34" i="75"/>
  <c r="R34" i="75"/>
  <c r="Q34" i="75"/>
  <c r="S33" i="75"/>
  <c r="R33" i="75"/>
  <c r="Q33" i="75"/>
  <c r="S32" i="75"/>
  <c r="R32" i="75"/>
  <c r="Q32" i="75"/>
  <c r="S31" i="75"/>
  <c r="R31" i="75"/>
  <c r="Q31" i="75"/>
  <c r="S30" i="75"/>
  <c r="R30" i="75"/>
  <c r="Q30" i="75"/>
  <c r="Q29" i="75"/>
  <c r="R29" i="75"/>
  <c r="W29" i="75"/>
  <c r="S29" i="75"/>
  <c r="S27" i="75"/>
  <c r="S28" i="75"/>
  <c r="V26" i="75"/>
  <c r="V27" i="75"/>
  <c r="V29" i="75"/>
  <c r="R27" i="75"/>
  <c r="R28" i="75"/>
  <c r="U26" i="75"/>
  <c r="U27" i="75"/>
  <c r="U29" i="75"/>
  <c r="Q27" i="75"/>
  <c r="Q28" i="75"/>
  <c r="T26" i="75"/>
  <c r="T27" i="75"/>
  <c r="T29" i="75"/>
  <c r="W27" i="75"/>
  <c r="S77" i="68"/>
  <c r="R77" i="68"/>
  <c r="Q77" i="68"/>
  <c r="S76" i="68"/>
  <c r="R76" i="68"/>
  <c r="Q76" i="68"/>
  <c r="S75" i="68"/>
  <c r="R75" i="68"/>
  <c r="Q75" i="68"/>
  <c r="S74" i="68"/>
  <c r="R74" i="68"/>
  <c r="Q74" i="68"/>
  <c r="S73" i="68"/>
  <c r="R73" i="68"/>
  <c r="Q73" i="68"/>
  <c r="S72" i="68"/>
  <c r="R72" i="68"/>
  <c r="Q72" i="68"/>
  <c r="S71" i="68"/>
  <c r="R71" i="68"/>
  <c r="Q71" i="68"/>
  <c r="S70" i="68"/>
  <c r="R70" i="68"/>
  <c r="Q70" i="68"/>
  <c r="S69" i="68"/>
  <c r="R69" i="68"/>
  <c r="Q69" i="68"/>
  <c r="S68" i="68"/>
  <c r="R68" i="68"/>
  <c r="Q68" i="68"/>
  <c r="S67" i="68"/>
  <c r="R67" i="68"/>
  <c r="Q67" i="68"/>
  <c r="S66" i="68"/>
  <c r="R66" i="68"/>
  <c r="Q66" i="68"/>
  <c r="S65" i="68"/>
  <c r="R65" i="68"/>
  <c r="Q65" i="68"/>
  <c r="S64" i="68"/>
  <c r="R64" i="68"/>
  <c r="Q64" i="68"/>
  <c r="S63" i="68"/>
  <c r="R63" i="68"/>
  <c r="Q63" i="68"/>
  <c r="S62" i="68"/>
  <c r="R62" i="68"/>
  <c r="Q62" i="68"/>
  <c r="S61" i="68"/>
  <c r="R61" i="68"/>
  <c r="Q61" i="68"/>
  <c r="S60" i="68"/>
  <c r="R60" i="68"/>
  <c r="Q60" i="68"/>
  <c r="S59" i="68"/>
  <c r="R59" i="68"/>
  <c r="Q59" i="68"/>
  <c r="S58" i="68"/>
  <c r="R58" i="68"/>
  <c r="Q58" i="68"/>
  <c r="S57" i="68"/>
  <c r="R57" i="68"/>
  <c r="Q57" i="68"/>
  <c r="S56" i="68"/>
  <c r="R56" i="68"/>
  <c r="Q56" i="68"/>
  <c r="S55" i="68"/>
  <c r="R55" i="68"/>
  <c r="Q55" i="68"/>
  <c r="S54" i="68"/>
  <c r="R54" i="68"/>
  <c r="Q54" i="68"/>
  <c r="S53" i="68"/>
  <c r="R53" i="68"/>
  <c r="Q53" i="68"/>
  <c r="S52" i="68"/>
  <c r="R52" i="68"/>
  <c r="Q52" i="68"/>
  <c r="S51" i="68"/>
  <c r="R51" i="68"/>
  <c r="Q51" i="68"/>
  <c r="S50" i="68"/>
  <c r="R50" i="68"/>
  <c r="Q50" i="68"/>
  <c r="S49" i="68"/>
  <c r="R49" i="68"/>
  <c r="Q49" i="68"/>
  <c r="S48" i="68"/>
  <c r="R48" i="68"/>
  <c r="Q48" i="68"/>
  <c r="S47" i="68"/>
  <c r="R47" i="68"/>
  <c r="Q47" i="68"/>
  <c r="S46" i="68"/>
  <c r="R46" i="68"/>
  <c r="Q46" i="68"/>
  <c r="S45" i="68"/>
  <c r="R45" i="68"/>
  <c r="Q45" i="68"/>
  <c r="S44" i="68"/>
  <c r="R44" i="68"/>
  <c r="Q44" i="68"/>
  <c r="S43" i="68"/>
  <c r="R43" i="68"/>
  <c r="Q43" i="68"/>
  <c r="S42" i="68"/>
  <c r="R42" i="68"/>
  <c r="Q42" i="68"/>
  <c r="S41" i="68"/>
  <c r="R41" i="68"/>
  <c r="Q41" i="68"/>
  <c r="S40" i="68"/>
  <c r="R40" i="68"/>
  <c r="Q40" i="68"/>
  <c r="S39" i="68"/>
  <c r="R39" i="68"/>
  <c r="Q39" i="68"/>
  <c r="S38" i="68"/>
  <c r="R38" i="68"/>
  <c r="Q38" i="68"/>
  <c r="S37" i="68"/>
  <c r="R37" i="68"/>
  <c r="Q37" i="68"/>
  <c r="S36" i="68"/>
  <c r="R36" i="68"/>
  <c r="Q36" i="68"/>
  <c r="S35" i="68"/>
  <c r="R35" i="68"/>
  <c r="Q35" i="68"/>
  <c r="S34" i="68"/>
  <c r="R34" i="68"/>
  <c r="Q34" i="68"/>
  <c r="S33" i="68"/>
  <c r="R33" i="68"/>
  <c r="Q33" i="68"/>
  <c r="S32" i="68"/>
  <c r="R32" i="68"/>
  <c r="Q32" i="68"/>
  <c r="S31" i="68"/>
  <c r="R31" i="68"/>
  <c r="Q31" i="68"/>
  <c r="S30" i="68"/>
  <c r="R30" i="68"/>
  <c r="Q30" i="68"/>
  <c r="Q29" i="68"/>
  <c r="R29" i="68"/>
  <c r="W29" i="68"/>
  <c r="S29" i="68"/>
  <c r="S27" i="68"/>
  <c r="S28" i="68"/>
  <c r="V26" i="68"/>
  <c r="V27" i="68"/>
  <c r="V29" i="68"/>
  <c r="R27" i="68"/>
  <c r="R28" i="68"/>
  <c r="U26" i="68"/>
  <c r="U27" i="68"/>
  <c r="U29" i="68"/>
  <c r="Q27" i="68"/>
  <c r="Q28" i="68"/>
  <c r="T26" i="68"/>
  <c r="T27" i="68"/>
  <c r="T29" i="68"/>
  <c r="W27" i="68"/>
  <c r="S77" i="67"/>
  <c r="R77" i="67"/>
  <c r="Q77" i="67"/>
  <c r="S76" i="67"/>
  <c r="R76" i="67"/>
  <c r="Q76" i="67"/>
  <c r="S75" i="67"/>
  <c r="R75" i="67"/>
  <c r="Q75" i="67"/>
  <c r="S74" i="67"/>
  <c r="R74" i="67"/>
  <c r="Q74" i="67"/>
  <c r="S73" i="67"/>
  <c r="R73" i="67"/>
  <c r="Q73" i="67"/>
  <c r="S72" i="67"/>
  <c r="R72" i="67"/>
  <c r="Q72" i="67"/>
  <c r="S71" i="67"/>
  <c r="R71" i="67"/>
  <c r="Q71" i="67"/>
  <c r="S70" i="67"/>
  <c r="R70" i="67"/>
  <c r="Q70" i="67"/>
  <c r="S69" i="67"/>
  <c r="R69" i="67"/>
  <c r="Q69" i="67"/>
  <c r="S68" i="67"/>
  <c r="R68" i="67"/>
  <c r="Q68" i="67"/>
  <c r="S67" i="67"/>
  <c r="R67" i="67"/>
  <c r="Q67" i="67"/>
  <c r="S66" i="67"/>
  <c r="R66" i="67"/>
  <c r="Q66" i="67"/>
  <c r="S65" i="67"/>
  <c r="R65" i="67"/>
  <c r="Q65" i="67"/>
  <c r="S64" i="67"/>
  <c r="R64" i="67"/>
  <c r="Q64" i="67"/>
  <c r="S63" i="67"/>
  <c r="R63" i="67"/>
  <c r="Q63" i="67"/>
  <c r="S62" i="67"/>
  <c r="R62" i="67"/>
  <c r="Q62" i="67"/>
  <c r="S61" i="67"/>
  <c r="R61" i="67"/>
  <c r="Q61" i="67"/>
  <c r="S60" i="67"/>
  <c r="R60" i="67"/>
  <c r="Q60" i="67"/>
  <c r="S59" i="67"/>
  <c r="R59" i="67"/>
  <c r="Q59" i="67"/>
  <c r="S58" i="67"/>
  <c r="R58" i="67"/>
  <c r="Q58" i="67"/>
  <c r="S57" i="67"/>
  <c r="R57" i="67"/>
  <c r="Q57" i="67"/>
  <c r="S56" i="67"/>
  <c r="R56" i="67"/>
  <c r="Q56" i="67"/>
  <c r="S55" i="67"/>
  <c r="R55" i="67"/>
  <c r="Q55" i="67"/>
  <c r="S54" i="67"/>
  <c r="R54" i="67"/>
  <c r="Q54" i="67"/>
  <c r="S53" i="67"/>
  <c r="R53" i="67"/>
  <c r="Q53" i="67"/>
  <c r="S52" i="67"/>
  <c r="R52" i="67"/>
  <c r="Q52" i="67"/>
  <c r="S51" i="67"/>
  <c r="R51" i="67"/>
  <c r="Q51" i="67"/>
  <c r="S50" i="67"/>
  <c r="R50" i="67"/>
  <c r="Q50" i="67"/>
  <c r="S49" i="67"/>
  <c r="R49" i="67"/>
  <c r="Q49" i="67"/>
  <c r="S48" i="67"/>
  <c r="R48" i="67"/>
  <c r="Q48" i="67"/>
  <c r="S47" i="67"/>
  <c r="R47" i="67"/>
  <c r="Q47" i="67"/>
  <c r="S46" i="67"/>
  <c r="R46" i="67"/>
  <c r="Q46" i="67"/>
  <c r="S45" i="67"/>
  <c r="R45" i="67"/>
  <c r="Q45" i="67"/>
  <c r="S44" i="67"/>
  <c r="R44" i="67"/>
  <c r="Q44" i="67"/>
  <c r="S43" i="67"/>
  <c r="R43" i="67"/>
  <c r="Q43" i="67"/>
  <c r="S42" i="67"/>
  <c r="R42" i="67"/>
  <c r="Q42" i="67"/>
  <c r="S41" i="67"/>
  <c r="R41" i="67"/>
  <c r="Q41" i="67"/>
  <c r="S40" i="67"/>
  <c r="R40" i="67"/>
  <c r="Q40" i="67"/>
  <c r="S39" i="67"/>
  <c r="R39" i="67"/>
  <c r="Q39" i="67"/>
  <c r="S38" i="67"/>
  <c r="R38" i="67"/>
  <c r="Q38" i="67"/>
  <c r="S37" i="67"/>
  <c r="R37" i="67"/>
  <c r="Q37" i="67"/>
  <c r="S36" i="67"/>
  <c r="R36" i="67"/>
  <c r="Q36" i="67"/>
  <c r="S35" i="67"/>
  <c r="R35" i="67"/>
  <c r="Q35" i="67"/>
  <c r="S34" i="67"/>
  <c r="R34" i="67"/>
  <c r="Q34" i="67"/>
  <c r="S33" i="67"/>
  <c r="R33" i="67"/>
  <c r="Q33" i="67"/>
  <c r="S32" i="67"/>
  <c r="R32" i="67"/>
  <c r="Q32" i="67"/>
  <c r="S31" i="67"/>
  <c r="R31" i="67"/>
  <c r="Q31" i="67"/>
  <c r="S30" i="67"/>
  <c r="R30" i="67"/>
  <c r="Q30" i="67"/>
  <c r="Q29" i="67"/>
  <c r="R29" i="67"/>
  <c r="W29" i="67"/>
  <c r="S29" i="67"/>
  <c r="S27" i="67"/>
  <c r="S28" i="67"/>
  <c r="V26" i="67"/>
  <c r="V27" i="67"/>
  <c r="V29" i="67"/>
  <c r="R27" i="67"/>
  <c r="R28" i="67"/>
  <c r="U26" i="67"/>
  <c r="U27" i="67"/>
  <c r="U29" i="67"/>
  <c r="Q27" i="67"/>
  <c r="Q28" i="67"/>
  <c r="T26" i="67"/>
  <c r="T27" i="67"/>
  <c r="T29" i="67"/>
  <c r="W27" i="67"/>
  <c r="S77" i="66"/>
  <c r="R77" i="66"/>
  <c r="Q77" i="66"/>
  <c r="S76" i="66"/>
  <c r="R76" i="66"/>
  <c r="Q76" i="66"/>
  <c r="S75" i="66"/>
  <c r="R75" i="66"/>
  <c r="Q75" i="66"/>
  <c r="S74" i="66"/>
  <c r="R74" i="66"/>
  <c r="Q74" i="66"/>
  <c r="S73" i="66"/>
  <c r="R73" i="66"/>
  <c r="Q73" i="66"/>
  <c r="S72" i="66"/>
  <c r="R72" i="66"/>
  <c r="Q72" i="66"/>
  <c r="S71" i="66"/>
  <c r="R71" i="66"/>
  <c r="Q71" i="66"/>
  <c r="S70" i="66"/>
  <c r="R70" i="66"/>
  <c r="Q70" i="66"/>
  <c r="S69" i="66"/>
  <c r="R69" i="66"/>
  <c r="Q69" i="66"/>
  <c r="S68" i="66"/>
  <c r="R68" i="66"/>
  <c r="Q68" i="66"/>
  <c r="S67" i="66"/>
  <c r="R67" i="66"/>
  <c r="Q67" i="66"/>
  <c r="S66" i="66"/>
  <c r="R66" i="66"/>
  <c r="Q66" i="66"/>
  <c r="S65" i="66"/>
  <c r="R65" i="66"/>
  <c r="Q65" i="66"/>
  <c r="S64" i="66"/>
  <c r="R64" i="66"/>
  <c r="Q64" i="66"/>
  <c r="S63" i="66"/>
  <c r="R63" i="66"/>
  <c r="Q63" i="66"/>
  <c r="S62" i="66"/>
  <c r="R62" i="66"/>
  <c r="Q62" i="66"/>
  <c r="S61" i="66"/>
  <c r="R61" i="66"/>
  <c r="Q61" i="66"/>
  <c r="S60" i="66"/>
  <c r="R60" i="66"/>
  <c r="Q60" i="66"/>
  <c r="S59" i="66"/>
  <c r="R59" i="66"/>
  <c r="Q59" i="66"/>
  <c r="S58" i="66"/>
  <c r="R58" i="66"/>
  <c r="Q58" i="66"/>
  <c r="S57" i="66"/>
  <c r="R57" i="66"/>
  <c r="Q57" i="66"/>
  <c r="S56" i="66"/>
  <c r="R56" i="66"/>
  <c r="Q56" i="66"/>
  <c r="S55" i="66"/>
  <c r="R55" i="66"/>
  <c r="Q55" i="66"/>
  <c r="S54" i="66"/>
  <c r="R54" i="66"/>
  <c r="Q54" i="66"/>
  <c r="S53" i="66"/>
  <c r="R53" i="66"/>
  <c r="Q53" i="66"/>
  <c r="S52" i="66"/>
  <c r="R52" i="66"/>
  <c r="Q52" i="66"/>
  <c r="S51" i="66"/>
  <c r="R51" i="66"/>
  <c r="Q51" i="66"/>
  <c r="S50" i="66"/>
  <c r="R50" i="66"/>
  <c r="Q50" i="66"/>
  <c r="S49" i="66"/>
  <c r="R49" i="66"/>
  <c r="Q49" i="66"/>
  <c r="S48" i="66"/>
  <c r="R48" i="66"/>
  <c r="Q48" i="66"/>
  <c r="S47" i="66"/>
  <c r="R47" i="66"/>
  <c r="Q47" i="66"/>
  <c r="S46" i="66"/>
  <c r="R46" i="66"/>
  <c r="Q46" i="66"/>
  <c r="S45" i="66"/>
  <c r="R45" i="66"/>
  <c r="Q45" i="66"/>
  <c r="S44" i="66"/>
  <c r="R44" i="66"/>
  <c r="Q44" i="66"/>
  <c r="S43" i="66"/>
  <c r="R43" i="66"/>
  <c r="Q43" i="66"/>
  <c r="S42" i="66"/>
  <c r="R42" i="66"/>
  <c r="Q42" i="66"/>
  <c r="S41" i="66"/>
  <c r="R41" i="66"/>
  <c r="Q41" i="66"/>
  <c r="S40" i="66"/>
  <c r="R40" i="66"/>
  <c r="Q40" i="66"/>
  <c r="S39" i="66"/>
  <c r="R39" i="66"/>
  <c r="Q39" i="66"/>
  <c r="S38" i="66"/>
  <c r="R38" i="66"/>
  <c r="Q38" i="66"/>
  <c r="S37" i="66"/>
  <c r="R37" i="66"/>
  <c r="Q37" i="66"/>
  <c r="S36" i="66"/>
  <c r="R36" i="66"/>
  <c r="Q36" i="66"/>
  <c r="S35" i="66"/>
  <c r="R35" i="66"/>
  <c r="Q35" i="66"/>
  <c r="S34" i="66"/>
  <c r="R34" i="66"/>
  <c r="Q34" i="66"/>
  <c r="S33" i="66"/>
  <c r="R33" i="66"/>
  <c r="Q33" i="66"/>
  <c r="S32" i="66"/>
  <c r="R32" i="66"/>
  <c r="Q32" i="66"/>
  <c r="S31" i="66"/>
  <c r="R31" i="66"/>
  <c r="Q31" i="66"/>
  <c r="S30" i="66"/>
  <c r="R30" i="66"/>
  <c r="Q30" i="66"/>
  <c r="Q29" i="66"/>
  <c r="R29" i="66"/>
  <c r="W29" i="66"/>
  <c r="S29" i="66"/>
  <c r="S27" i="66"/>
  <c r="S28" i="66"/>
  <c r="V26" i="66"/>
  <c r="V27" i="66"/>
  <c r="V29" i="66"/>
  <c r="R27" i="66"/>
  <c r="R28" i="66"/>
  <c r="U26" i="66"/>
  <c r="U27" i="66"/>
  <c r="U29" i="66"/>
  <c r="Q27" i="66"/>
  <c r="Q28" i="66"/>
  <c r="T26" i="66"/>
  <c r="T27" i="66"/>
  <c r="T29" i="66"/>
  <c r="W27" i="66"/>
  <c r="S77" i="65"/>
  <c r="R77" i="65"/>
  <c r="Q77" i="65"/>
  <c r="S76" i="65"/>
  <c r="R76" i="65"/>
  <c r="Q76" i="65"/>
  <c r="S75" i="65"/>
  <c r="R75" i="65"/>
  <c r="Q75" i="65"/>
  <c r="S74" i="65"/>
  <c r="R74" i="65"/>
  <c r="Q74" i="65"/>
  <c r="S73" i="65"/>
  <c r="R73" i="65"/>
  <c r="Q73" i="65"/>
  <c r="S72" i="65"/>
  <c r="R72" i="65"/>
  <c r="Q72" i="65"/>
  <c r="S71" i="65"/>
  <c r="R71" i="65"/>
  <c r="Q71" i="65"/>
  <c r="S70" i="65"/>
  <c r="R70" i="65"/>
  <c r="Q70" i="65"/>
  <c r="S69" i="65"/>
  <c r="R69" i="65"/>
  <c r="Q69" i="65"/>
  <c r="S68" i="65"/>
  <c r="R68" i="65"/>
  <c r="Q68" i="65"/>
  <c r="S67" i="65"/>
  <c r="R67" i="65"/>
  <c r="Q67" i="65"/>
  <c r="S66" i="65"/>
  <c r="R66" i="65"/>
  <c r="Q66" i="65"/>
  <c r="S65" i="65"/>
  <c r="R65" i="65"/>
  <c r="Q65" i="65"/>
  <c r="S64" i="65"/>
  <c r="R64" i="65"/>
  <c r="Q64" i="65"/>
  <c r="S63" i="65"/>
  <c r="R63" i="65"/>
  <c r="Q63" i="65"/>
  <c r="S62" i="65"/>
  <c r="R62" i="65"/>
  <c r="Q62" i="65"/>
  <c r="S61" i="65"/>
  <c r="R61" i="65"/>
  <c r="Q61" i="65"/>
  <c r="S60" i="65"/>
  <c r="R60" i="65"/>
  <c r="Q60" i="65"/>
  <c r="S59" i="65"/>
  <c r="R59" i="65"/>
  <c r="Q59" i="65"/>
  <c r="S58" i="65"/>
  <c r="R58" i="65"/>
  <c r="Q58" i="65"/>
  <c r="S57" i="65"/>
  <c r="R57" i="65"/>
  <c r="Q57" i="65"/>
  <c r="S56" i="65"/>
  <c r="R56" i="65"/>
  <c r="Q56" i="65"/>
  <c r="S55" i="65"/>
  <c r="R55" i="65"/>
  <c r="Q55" i="65"/>
  <c r="S54" i="65"/>
  <c r="R54" i="65"/>
  <c r="Q54" i="65"/>
  <c r="S53" i="65"/>
  <c r="R53" i="65"/>
  <c r="Q53" i="65"/>
  <c r="S52" i="65"/>
  <c r="R52" i="65"/>
  <c r="Q52" i="65"/>
  <c r="S51" i="65"/>
  <c r="R51" i="65"/>
  <c r="Q51" i="65"/>
  <c r="S50" i="65"/>
  <c r="R50" i="65"/>
  <c r="Q50" i="65"/>
  <c r="S49" i="65"/>
  <c r="R49" i="65"/>
  <c r="Q49" i="65"/>
  <c r="S48" i="65"/>
  <c r="R48" i="65"/>
  <c r="Q48" i="65"/>
  <c r="S47" i="65"/>
  <c r="R47" i="65"/>
  <c r="Q47" i="65"/>
  <c r="S46" i="65"/>
  <c r="R46" i="65"/>
  <c r="Q46" i="65"/>
  <c r="S45" i="65"/>
  <c r="R45" i="65"/>
  <c r="Q45" i="65"/>
  <c r="S44" i="65"/>
  <c r="R44" i="65"/>
  <c r="Q44" i="65"/>
  <c r="S43" i="65"/>
  <c r="R43" i="65"/>
  <c r="Q43" i="65"/>
  <c r="S42" i="65"/>
  <c r="R42" i="65"/>
  <c r="Q42" i="65"/>
  <c r="S41" i="65"/>
  <c r="R41" i="65"/>
  <c r="Q41" i="65"/>
  <c r="S40" i="65"/>
  <c r="R40" i="65"/>
  <c r="Q40" i="65"/>
  <c r="S39" i="65"/>
  <c r="R39" i="65"/>
  <c r="Q39" i="65"/>
  <c r="S38" i="65"/>
  <c r="R38" i="65"/>
  <c r="Q38" i="65"/>
  <c r="S37" i="65"/>
  <c r="R37" i="65"/>
  <c r="Q37" i="65"/>
  <c r="S36" i="65"/>
  <c r="R36" i="65"/>
  <c r="Q36" i="65"/>
  <c r="S35" i="65"/>
  <c r="R35" i="65"/>
  <c r="Q35" i="65"/>
  <c r="S34" i="65"/>
  <c r="R34" i="65"/>
  <c r="Q34" i="65"/>
  <c r="S33" i="65"/>
  <c r="R33" i="65"/>
  <c r="Q33" i="65"/>
  <c r="S32" i="65"/>
  <c r="R32" i="65"/>
  <c r="Q32" i="65"/>
  <c r="S31" i="65"/>
  <c r="R31" i="65"/>
  <c r="Q31" i="65"/>
  <c r="S30" i="65"/>
  <c r="R30" i="65"/>
  <c r="Q30" i="65"/>
  <c r="Q29" i="65"/>
  <c r="R29" i="65"/>
  <c r="W29" i="65"/>
  <c r="S29" i="65"/>
  <c r="S27" i="65"/>
  <c r="S28" i="65"/>
  <c r="V26" i="65"/>
  <c r="V27" i="65"/>
  <c r="V29" i="65"/>
  <c r="R27" i="65"/>
  <c r="R28" i="65"/>
  <c r="U26" i="65"/>
  <c r="U27" i="65"/>
  <c r="U29" i="65"/>
  <c r="Q27" i="65"/>
  <c r="Q28" i="65"/>
  <c r="T26" i="65"/>
  <c r="T27" i="65"/>
  <c r="T29" i="65"/>
  <c r="W27" i="65"/>
  <c r="S77" i="64"/>
  <c r="R77" i="64"/>
  <c r="Q77" i="64"/>
  <c r="S76" i="64"/>
  <c r="R76" i="64"/>
  <c r="Q76" i="64"/>
  <c r="S75" i="64"/>
  <c r="R75" i="64"/>
  <c r="Q75" i="64"/>
  <c r="S74" i="64"/>
  <c r="R74" i="64"/>
  <c r="Q74" i="64"/>
  <c r="S73" i="64"/>
  <c r="R73" i="64"/>
  <c r="Q73" i="64"/>
  <c r="S72" i="64"/>
  <c r="R72" i="64"/>
  <c r="Q72" i="64"/>
  <c r="S71" i="64"/>
  <c r="R71" i="64"/>
  <c r="Q71" i="64"/>
  <c r="S70" i="64"/>
  <c r="R70" i="64"/>
  <c r="Q70" i="64"/>
  <c r="S69" i="64"/>
  <c r="R69" i="64"/>
  <c r="Q69" i="64"/>
  <c r="S68" i="64"/>
  <c r="R68" i="64"/>
  <c r="Q68" i="64"/>
  <c r="S67" i="64"/>
  <c r="R67" i="64"/>
  <c r="Q67" i="64"/>
  <c r="S66" i="64"/>
  <c r="R66" i="64"/>
  <c r="Q66" i="64"/>
  <c r="S65" i="64"/>
  <c r="R65" i="64"/>
  <c r="Q65" i="64"/>
  <c r="S64" i="64"/>
  <c r="R64" i="64"/>
  <c r="Q64" i="64"/>
  <c r="S63" i="64"/>
  <c r="R63" i="64"/>
  <c r="Q63" i="64"/>
  <c r="S62" i="64"/>
  <c r="R62" i="64"/>
  <c r="Q62" i="64"/>
  <c r="S61" i="64"/>
  <c r="R61" i="64"/>
  <c r="Q61" i="64"/>
  <c r="S60" i="64"/>
  <c r="R60" i="64"/>
  <c r="Q60" i="64"/>
  <c r="S59" i="64"/>
  <c r="R59" i="64"/>
  <c r="Q59" i="64"/>
  <c r="S58" i="64"/>
  <c r="R58" i="64"/>
  <c r="Q58" i="64"/>
  <c r="S57" i="64"/>
  <c r="R57" i="64"/>
  <c r="Q57" i="64"/>
  <c r="S56" i="64"/>
  <c r="R56" i="64"/>
  <c r="Q56" i="64"/>
  <c r="S55" i="64"/>
  <c r="R55" i="64"/>
  <c r="Q55" i="64"/>
  <c r="S54" i="64"/>
  <c r="R54" i="64"/>
  <c r="Q54" i="64"/>
  <c r="S53" i="64"/>
  <c r="R53" i="64"/>
  <c r="Q53" i="64"/>
  <c r="S52" i="64"/>
  <c r="R52" i="64"/>
  <c r="Q52" i="64"/>
  <c r="S51" i="64"/>
  <c r="R51" i="64"/>
  <c r="Q51" i="64"/>
  <c r="S50" i="64"/>
  <c r="R50" i="64"/>
  <c r="Q50" i="64"/>
  <c r="S49" i="64"/>
  <c r="R49" i="64"/>
  <c r="Q49" i="64"/>
  <c r="S48" i="64"/>
  <c r="R48" i="64"/>
  <c r="Q48" i="64"/>
  <c r="S47" i="64"/>
  <c r="R47" i="64"/>
  <c r="Q47" i="64"/>
  <c r="S46" i="64"/>
  <c r="R46" i="64"/>
  <c r="Q46" i="64"/>
  <c r="S45" i="64"/>
  <c r="R45" i="64"/>
  <c r="Q45" i="64"/>
  <c r="S44" i="64"/>
  <c r="R44" i="64"/>
  <c r="Q44" i="64"/>
  <c r="S43" i="64"/>
  <c r="R43" i="64"/>
  <c r="Q43" i="64"/>
  <c r="S42" i="64"/>
  <c r="R42" i="64"/>
  <c r="Q42" i="64"/>
  <c r="S41" i="64"/>
  <c r="R41" i="64"/>
  <c r="Q41" i="64"/>
  <c r="S40" i="64"/>
  <c r="R40" i="64"/>
  <c r="Q40" i="64"/>
  <c r="S39" i="64"/>
  <c r="R39" i="64"/>
  <c r="Q39" i="64"/>
  <c r="S38" i="64"/>
  <c r="R38" i="64"/>
  <c r="Q38" i="64"/>
  <c r="S37" i="64"/>
  <c r="R37" i="64"/>
  <c r="Q37" i="64"/>
  <c r="S36" i="64"/>
  <c r="R36" i="64"/>
  <c r="Q36" i="64"/>
  <c r="S35" i="64"/>
  <c r="R35" i="64"/>
  <c r="Q35" i="64"/>
  <c r="W29" i="64"/>
  <c r="V26" i="64"/>
  <c r="U26" i="64"/>
  <c r="T26" i="64"/>
  <c r="W27" i="64"/>
  <c r="S77" i="63"/>
  <c r="R77" i="63"/>
  <c r="Q77" i="63"/>
  <c r="S76" i="63"/>
  <c r="R76" i="63"/>
  <c r="Q76" i="63"/>
  <c r="S75" i="63"/>
  <c r="R75" i="63"/>
  <c r="Q75" i="63"/>
  <c r="S74" i="63"/>
  <c r="R74" i="63"/>
  <c r="Q74" i="63"/>
  <c r="S73" i="63"/>
  <c r="R73" i="63"/>
  <c r="Q73" i="63"/>
  <c r="S72" i="63"/>
  <c r="R72" i="63"/>
  <c r="Q72" i="63"/>
  <c r="S71" i="63"/>
  <c r="R71" i="63"/>
  <c r="Q71" i="63"/>
  <c r="S70" i="63"/>
  <c r="R70" i="63"/>
  <c r="Q70" i="63"/>
  <c r="S69" i="63"/>
  <c r="R69" i="63"/>
  <c r="Q69" i="63"/>
  <c r="S68" i="63"/>
  <c r="R68" i="63"/>
  <c r="Q68" i="63"/>
  <c r="S67" i="63"/>
  <c r="R67" i="63"/>
  <c r="Q67" i="63"/>
  <c r="S66" i="63"/>
  <c r="R66" i="63"/>
  <c r="Q66" i="63"/>
  <c r="S65" i="63"/>
  <c r="R65" i="63"/>
  <c r="Q65" i="63"/>
  <c r="S64" i="63"/>
  <c r="R64" i="63"/>
  <c r="Q64" i="63"/>
  <c r="S63" i="63"/>
  <c r="R63" i="63"/>
  <c r="Q63" i="63"/>
  <c r="S62" i="63"/>
  <c r="R62" i="63"/>
  <c r="Q62" i="63"/>
  <c r="S61" i="63"/>
  <c r="R61" i="63"/>
  <c r="Q61" i="63"/>
  <c r="S60" i="63"/>
  <c r="R60" i="63"/>
  <c r="Q60" i="63"/>
  <c r="S59" i="63"/>
  <c r="R59" i="63"/>
  <c r="Q59" i="63"/>
  <c r="S58" i="63"/>
  <c r="R58" i="63"/>
  <c r="Q58" i="63"/>
  <c r="S57" i="63"/>
  <c r="R57" i="63"/>
  <c r="Q57" i="63"/>
  <c r="S56" i="63"/>
  <c r="R56" i="63"/>
  <c r="Q56" i="63"/>
  <c r="S55" i="63"/>
  <c r="R55" i="63"/>
  <c r="Q55" i="63"/>
  <c r="S54" i="63"/>
  <c r="R54" i="63"/>
  <c r="Q54" i="63"/>
  <c r="S53" i="63"/>
  <c r="R53" i="63"/>
  <c r="Q53" i="63"/>
  <c r="S52" i="63"/>
  <c r="R52" i="63"/>
  <c r="Q52" i="63"/>
  <c r="S51" i="63"/>
  <c r="R51" i="63"/>
  <c r="Q51" i="63"/>
  <c r="S50" i="63"/>
  <c r="R50" i="63"/>
  <c r="Q50" i="63"/>
  <c r="S49" i="63"/>
  <c r="R49" i="63"/>
  <c r="Q49" i="63"/>
  <c r="S48" i="63"/>
  <c r="R48" i="63"/>
  <c r="Q48" i="63"/>
  <c r="S47" i="63"/>
  <c r="R47" i="63"/>
  <c r="Q47" i="63"/>
  <c r="S46" i="63"/>
  <c r="R46" i="63"/>
  <c r="Q46" i="63"/>
  <c r="S45" i="63"/>
  <c r="R45" i="63"/>
  <c r="Q45" i="63"/>
  <c r="S44" i="63"/>
  <c r="R44" i="63"/>
  <c r="Q44" i="63"/>
  <c r="S43" i="63"/>
  <c r="R43" i="63"/>
  <c r="Q43" i="63"/>
  <c r="S42" i="63"/>
  <c r="R42" i="63"/>
  <c r="Q42" i="63"/>
  <c r="S41" i="63"/>
  <c r="R41" i="63"/>
  <c r="Q41" i="63"/>
  <c r="S40" i="63"/>
  <c r="R40" i="63"/>
  <c r="Q40" i="63"/>
  <c r="S39" i="63"/>
  <c r="R39" i="63"/>
  <c r="Q39" i="63"/>
  <c r="S38" i="63"/>
  <c r="R38" i="63"/>
  <c r="Q38" i="63"/>
  <c r="S37" i="63"/>
  <c r="R37" i="63"/>
  <c r="Q37" i="63"/>
  <c r="S36" i="63"/>
  <c r="R36" i="63"/>
  <c r="Q36" i="63"/>
  <c r="S35" i="63"/>
  <c r="R35" i="63"/>
  <c r="Q35" i="63"/>
  <c r="W29" i="63"/>
  <c r="V26" i="63"/>
  <c r="U26" i="63"/>
  <c r="T26" i="63"/>
  <c r="W27" i="63"/>
  <c r="S77" i="62"/>
  <c r="R77" i="62"/>
  <c r="Q77" i="62"/>
  <c r="S76" i="62"/>
  <c r="R76" i="62"/>
  <c r="Q76" i="62"/>
  <c r="S75" i="62"/>
  <c r="R75" i="62"/>
  <c r="Q75" i="62"/>
  <c r="S74" i="62"/>
  <c r="R74" i="62"/>
  <c r="Q74" i="62"/>
  <c r="S73" i="62"/>
  <c r="R73" i="62"/>
  <c r="Q73" i="62"/>
  <c r="S72" i="62"/>
  <c r="R72" i="62"/>
  <c r="Q72" i="62"/>
  <c r="S71" i="62"/>
  <c r="R71" i="62"/>
  <c r="Q71" i="62"/>
  <c r="S70" i="62"/>
  <c r="R70" i="62"/>
  <c r="Q70" i="62"/>
  <c r="S69" i="62"/>
  <c r="R69" i="62"/>
  <c r="Q69" i="62"/>
  <c r="S68" i="62"/>
  <c r="R68" i="62"/>
  <c r="Q68" i="62"/>
  <c r="S67" i="62"/>
  <c r="R67" i="62"/>
  <c r="Q67" i="62"/>
  <c r="S66" i="62"/>
  <c r="R66" i="62"/>
  <c r="Q66" i="62"/>
  <c r="S65" i="62"/>
  <c r="R65" i="62"/>
  <c r="Q65" i="62"/>
  <c r="S64" i="62"/>
  <c r="R64" i="62"/>
  <c r="Q64" i="62"/>
  <c r="S63" i="62"/>
  <c r="R63" i="62"/>
  <c r="Q63" i="62"/>
  <c r="S62" i="62"/>
  <c r="R62" i="62"/>
  <c r="Q62" i="62"/>
  <c r="S61" i="62"/>
  <c r="R61" i="62"/>
  <c r="Q61" i="62"/>
  <c r="S60" i="62"/>
  <c r="R60" i="62"/>
  <c r="Q60" i="62"/>
  <c r="S59" i="62"/>
  <c r="R59" i="62"/>
  <c r="Q59" i="62"/>
  <c r="S58" i="62"/>
  <c r="R58" i="62"/>
  <c r="Q58" i="62"/>
  <c r="S57" i="62"/>
  <c r="R57" i="62"/>
  <c r="Q57" i="62"/>
  <c r="S56" i="62"/>
  <c r="R56" i="62"/>
  <c r="Q56" i="62"/>
  <c r="S55" i="62"/>
  <c r="R55" i="62"/>
  <c r="Q55" i="62"/>
  <c r="S54" i="62"/>
  <c r="R54" i="62"/>
  <c r="Q54" i="62"/>
  <c r="S53" i="62"/>
  <c r="R53" i="62"/>
  <c r="Q53" i="62"/>
  <c r="S52" i="62"/>
  <c r="R52" i="62"/>
  <c r="Q52" i="62"/>
  <c r="S51" i="62"/>
  <c r="R51" i="62"/>
  <c r="Q51" i="62"/>
  <c r="S50" i="62"/>
  <c r="R50" i="62"/>
  <c r="Q50" i="62"/>
  <c r="S49" i="62"/>
  <c r="R49" i="62"/>
  <c r="Q49" i="62"/>
  <c r="S48" i="62"/>
  <c r="R48" i="62"/>
  <c r="Q48" i="62"/>
  <c r="S47" i="62"/>
  <c r="R47" i="62"/>
  <c r="Q47" i="62"/>
  <c r="S46" i="62"/>
  <c r="R46" i="62"/>
  <c r="Q46" i="62"/>
  <c r="S45" i="62"/>
  <c r="R45" i="62"/>
  <c r="Q45" i="62"/>
  <c r="S44" i="62"/>
  <c r="R44" i="62"/>
  <c r="Q44" i="62"/>
  <c r="S43" i="62"/>
  <c r="R43" i="62"/>
  <c r="Q43" i="62"/>
  <c r="S42" i="62"/>
  <c r="R42" i="62"/>
  <c r="Q42" i="62"/>
  <c r="S41" i="62"/>
  <c r="R41" i="62"/>
  <c r="Q41" i="62"/>
  <c r="S40" i="62"/>
  <c r="R40" i="62"/>
  <c r="Q40" i="62"/>
  <c r="S39" i="62"/>
  <c r="R39" i="62"/>
  <c r="Q39" i="62"/>
  <c r="S38" i="62"/>
  <c r="R38" i="62"/>
  <c r="Q38" i="62"/>
  <c r="S37" i="62"/>
  <c r="R37" i="62"/>
  <c r="Q37" i="62"/>
  <c r="S36" i="62"/>
  <c r="R36" i="62"/>
  <c r="Q36" i="62"/>
  <c r="S35" i="62"/>
  <c r="R35" i="62"/>
  <c r="Q35" i="62"/>
  <c r="S34" i="62"/>
  <c r="R34" i="62"/>
  <c r="Q34" i="62"/>
  <c r="S33" i="62"/>
  <c r="R33" i="62"/>
  <c r="Q33" i="62"/>
  <c r="S32" i="62"/>
  <c r="R32" i="62"/>
  <c r="Q32" i="62"/>
  <c r="S31" i="62"/>
  <c r="R31" i="62"/>
  <c r="Q31" i="62"/>
  <c r="S30" i="62"/>
  <c r="R30" i="62"/>
  <c r="Q30" i="62"/>
  <c r="Q29" i="62"/>
  <c r="R29" i="62"/>
  <c r="W29" i="62"/>
  <c r="S29" i="62"/>
  <c r="S27" i="62"/>
  <c r="S28" i="62"/>
  <c r="V26" i="62"/>
  <c r="V27" i="62"/>
  <c r="V29" i="62"/>
  <c r="R27" i="62"/>
  <c r="R28" i="62"/>
  <c r="U26" i="62"/>
  <c r="U27" i="62"/>
  <c r="U29" i="62"/>
  <c r="Q27" i="62"/>
  <c r="Q28" i="62"/>
  <c r="T26" i="62"/>
  <c r="T27" i="62"/>
  <c r="T29" i="62"/>
  <c r="W27" i="62"/>
  <c r="S77" i="61"/>
  <c r="R77" i="61"/>
  <c r="Q77" i="61"/>
  <c r="S76" i="61"/>
  <c r="R76" i="61"/>
  <c r="Q76" i="61"/>
  <c r="S75" i="61"/>
  <c r="R75" i="61"/>
  <c r="Q75" i="61"/>
  <c r="S74" i="61"/>
  <c r="R74" i="61"/>
  <c r="Q74" i="61"/>
  <c r="S73" i="61"/>
  <c r="R73" i="61"/>
  <c r="Q73" i="61"/>
  <c r="S72" i="61"/>
  <c r="R72" i="61"/>
  <c r="Q72" i="61"/>
  <c r="S71" i="61"/>
  <c r="R71" i="61"/>
  <c r="Q71" i="61"/>
  <c r="S70" i="61"/>
  <c r="R70" i="61"/>
  <c r="Q70" i="61"/>
  <c r="S69" i="61"/>
  <c r="R69" i="61"/>
  <c r="Q69" i="61"/>
  <c r="S68" i="61"/>
  <c r="R68" i="61"/>
  <c r="Q68" i="61"/>
  <c r="S67" i="61"/>
  <c r="R67" i="61"/>
  <c r="Q67" i="61"/>
  <c r="S66" i="61"/>
  <c r="R66" i="61"/>
  <c r="Q66" i="61"/>
  <c r="S65" i="61"/>
  <c r="R65" i="61"/>
  <c r="Q65" i="61"/>
  <c r="S64" i="61"/>
  <c r="R64" i="61"/>
  <c r="Q64" i="61"/>
  <c r="S63" i="61"/>
  <c r="R63" i="61"/>
  <c r="Q63" i="61"/>
  <c r="S62" i="61"/>
  <c r="R62" i="61"/>
  <c r="Q62" i="61"/>
  <c r="S61" i="61"/>
  <c r="R61" i="61"/>
  <c r="Q61" i="61"/>
  <c r="S60" i="61"/>
  <c r="R60" i="61"/>
  <c r="Q60" i="61"/>
  <c r="S59" i="61"/>
  <c r="R59" i="61"/>
  <c r="Q59" i="61"/>
  <c r="S58" i="61"/>
  <c r="R58" i="61"/>
  <c r="Q58" i="61"/>
  <c r="S57" i="61"/>
  <c r="R57" i="61"/>
  <c r="Q57" i="61"/>
  <c r="S56" i="61"/>
  <c r="R56" i="61"/>
  <c r="Q56" i="61"/>
  <c r="S55" i="61"/>
  <c r="R55" i="61"/>
  <c r="Q55" i="61"/>
  <c r="S54" i="61"/>
  <c r="R54" i="61"/>
  <c r="Q54" i="61"/>
  <c r="S53" i="61"/>
  <c r="R53" i="61"/>
  <c r="Q53" i="61"/>
  <c r="S52" i="61"/>
  <c r="R52" i="61"/>
  <c r="Q52" i="61"/>
  <c r="S51" i="61"/>
  <c r="R51" i="61"/>
  <c r="Q51" i="61"/>
  <c r="S50" i="61"/>
  <c r="R50" i="61"/>
  <c r="Q50" i="61"/>
  <c r="S49" i="61"/>
  <c r="R49" i="61"/>
  <c r="Q49" i="61"/>
  <c r="S48" i="61"/>
  <c r="R48" i="61"/>
  <c r="Q48" i="61"/>
  <c r="S47" i="61"/>
  <c r="R47" i="61"/>
  <c r="Q47" i="61"/>
  <c r="S46" i="61"/>
  <c r="R46" i="61"/>
  <c r="Q46" i="61"/>
  <c r="S45" i="61"/>
  <c r="R45" i="61"/>
  <c r="Q45" i="61"/>
  <c r="S44" i="61"/>
  <c r="R44" i="61"/>
  <c r="Q44" i="61"/>
  <c r="S43" i="61"/>
  <c r="R43" i="61"/>
  <c r="Q43" i="61"/>
  <c r="S42" i="61"/>
  <c r="R42" i="61"/>
  <c r="Q42" i="61"/>
  <c r="S41" i="61"/>
  <c r="R41" i="61"/>
  <c r="Q41" i="61"/>
  <c r="S40" i="61"/>
  <c r="R40" i="61"/>
  <c r="Q40" i="61"/>
  <c r="S39" i="61"/>
  <c r="R39" i="61"/>
  <c r="Q39" i="61"/>
  <c r="S38" i="61"/>
  <c r="R38" i="61"/>
  <c r="Q38" i="61"/>
  <c r="S37" i="61"/>
  <c r="R37" i="61"/>
  <c r="Q37" i="61"/>
  <c r="S36" i="61"/>
  <c r="R36" i="61"/>
  <c r="Q36" i="61"/>
  <c r="S35" i="61"/>
  <c r="R35" i="61"/>
  <c r="Q35" i="61"/>
  <c r="S34" i="61"/>
  <c r="R34" i="61"/>
  <c r="Q34" i="61"/>
  <c r="S33" i="61"/>
  <c r="R33" i="61"/>
  <c r="Q33" i="61"/>
  <c r="W29" i="61"/>
  <c r="V26" i="61"/>
  <c r="U26" i="61"/>
  <c r="T26" i="61"/>
  <c r="W27" i="61"/>
  <c r="W29" i="60"/>
  <c r="V26" i="60"/>
  <c r="U26" i="60"/>
  <c r="T26" i="60"/>
  <c r="W27" i="60"/>
  <c r="R35" i="60"/>
  <c r="R36" i="60"/>
  <c r="R37" i="60"/>
  <c r="R38" i="60"/>
  <c r="R39" i="60"/>
  <c r="R40" i="60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G14" i="73"/>
  <c r="G13" i="73"/>
  <c r="G12" i="73"/>
  <c r="G11" i="73"/>
  <c r="G10" i="73"/>
  <c r="G9" i="73"/>
  <c r="G8" i="73"/>
  <c r="G7" i="73"/>
  <c r="G6" i="73"/>
  <c r="G5" i="73"/>
  <c r="W27" i="59"/>
  <c r="G4" i="73"/>
  <c r="W27" i="58"/>
  <c r="G3" i="73"/>
  <c r="W27" i="4"/>
  <c r="G2" i="73"/>
  <c r="H14" i="73"/>
  <c r="H13" i="73"/>
  <c r="H12" i="73"/>
  <c r="H11" i="73"/>
  <c r="H10" i="73"/>
  <c r="H9" i="73"/>
  <c r="H8" i="73"/>
  <c r="H7" i="73"/>
  <c r="H6" i="73"/>
  <c r="H5" i="73"/>
  <c r="W29" i="59"/>
  <c r="H4" i="73"/>
  <c r="W29" i="58"/>
  <c r="H3" i="73"/>
  <c r="W29" i="4"/>
  <c r="H2" i="73"/>
  <c r="G15" i="1"/>
  <c r="G14" i="1"/>
  <c r="G13" i="1"/>
  <c r="G12" i="1"/>
  <c r="G11" i="1"/>
  <c r="G10" i="1"/>
  <c r="G9" i="1"/>
  <c r="G8" i="1"/>
  <c r="G7" i="1"/>
  <c r="G6" i="1"/>
  <c r="G5" i="1"/>
  <c r="G4" i="1"/>
  <c r="G3" i="1"/>
  <c r="B3" i="73"/>
  <c r="C3" i="73"/>
  <c r="D3" i="73"/>
  <c r="B4" i="73"/>
  <c r="C4" i="73"/>
  <c r="D4" i="73"/>
  <c r="B5" i="73"/>
  <c r="C5" i="73"/>
  <c r="D5" i="73"/>
  <c r="B6" i="73"/>
  <c r="C6" i="73"/>
  <c r="D6" i="73"/>
  <c r="B7" i="73"/>
  <c r="C7" i="73"/>
  <c r="D7" i="73"/>
  <c r="B8" i="73"/>
  <c r="C8" i="73"/>
  <c r="D8" i="73"/>
  <c r="B9" i="73"/>
  <c r="C9" i="73"/>
  <c r="D9" i="73"/>
  <c r="B10" i="73"/>
  <c r="C10" i="73"/>
  <c r="D10" i="73"/>
  <c r="B11" i="73"/>
  <c r="C11" i="73"/>
  <c r="D11" i="73"/>
  <c r="B12" i="73"/>
  <c r="C12" i="73"/>
  <c r="D12" i="73"/>
  <c r="B13" i="73"/>
  <c r="C13" i="73"/>
  <c r="D13" i="73"/>
  <c r="V26" i="59"/>
  <c r="U26" i="59"/>
  <c r="T26" i="59"/>
  <c r="V26" i="58"/>
  <c r="U26" i="58"/>
  <c r="T26" i="58"/>
  <c r="Q35" i="58"/>
  <c r="Q36" i="58"/>
  <c r="Q37" i="58"/>
  <c r="Q38" i="58"/>
  <c r="Q39" i="58"/>
  <c r="Q40" i="58"/>
  <c r="Q41" i="58"/>
  <c r="Q42" i="58"/>
  <c r="Q43" i="58"/>
  <c r="Q44" i="58"/>
  <c r="Q45" i="58"/>
  <c r="Q46" i="58"/>
  <c r="Q47" i="58"/>
  <c r="Q48" i="58"/>
  <c r="Q49" i="58"/>
  <c r="Q50" i="58"/>
  <c r="Q51" i="58"/>
  <c r="Q52" i="58"/>
  <c r="Q53" i="58"/>
  <c r="Q54" i="58"/>
  <c r="Q55" i="58"/>
  <c r="Q56" i="58"/>
  <c r="Q57" i="58"/>
  <c r="Q58" i="58"/>
  <c r="Q59" i="58"/>
  <c r="Q60" i="58"/>
  <c r="Q61" i="58"/>
  <c r="Q62" i="58"/>
  <c r="Q63" i="58"/>
  <c r="Q64" i="58"/>
  <c r="Q65" i="58"/>
  <c r="Q66" i="58"/>
  <c r="Q67" i="58"/>
  <c r="Q68" i="58"/>
  <c r="Q69" i="58"/>
  <c r="Q70" i="58"/>
  <c r="Q71" i="58"/>
  <c r="Q72" i="58"/>
  <c r="Q73" i="58"/>
  <c r="Q74" i="58"/>
  <c r="Q75" i="58"/>
  <c r="Q76" i="58"/>
  <c r="Q77" i="58"/>
  <c r="B6" i="58"/>
  <c r="R35" i="58"/>
  <c r="R36" i="58"/>
  <c r="R37" i="58"/>
  <c r="R38" i="58"/>
  <c r="R39" i="58"/>
  <c r="R40" i="58"/>
  <c r="R41" i="58"/>
  <c r="R42" i="58"/>
  <c r="R43" i="58"/>
  <c r="R44" i="58"/>
  <c r="R45" i="58"/>
  <c r="R46" i="58"/>
  <c r="R47" i="58"/>
  <c r="R48" i="58"/>
  <c r="R49" i="58"/>
  <c r="R50" i="58"/>
  <c r="R51" i="58"/>
  <c r="R52" i="58"/>
  <c r="R53" i="58"/>
  <c r="R54" i="58"/>
  <c r="R55" i="58"/>
  <c r="R56" i="58"/>
  <c r="R57" i="58"/>
  <c r="R58" i="58"/>
  <c r="R59" i="58"/>
  <c r="R60" i="58"/>
  <c r="R61" i="58"/>
  <c r="R62" i="58"/>
  <c r="R63" i="58"/>
  <c r="R64" i="58"/>
  <c r="R65" i="58"/>
  <c r="R66" i="58"/>
  <c r="R67" i="58"/>
  <c r="R68" i="58"/>
  <c r="R69" i="58"/>
  <c r="R70" i="58"/>
  <c r="R71" i="58"/>
  <c r="R72" i="58"/>
  <c r="R73" i="58"/>
  <c r="R74" i="58"/>
  <c r="R75" i="58"/>
  <c r="R76" i="58"/>
  <c r="R77" i="58"/>
  <c r="B7" i="58"/>
  <c r="S35" i="58"/>
  <c r="S36" i="58"/>
  <c r="S37" i="58"/>
  <c r="S38" i="58"/>
  <c r="S39" i="58"/>
  <c r="S40" i="58"/>
  <c r="S41" i="58"/>
  <c r="S42" i="58"/>
  <c r="S43" i="58"/>
  <c r="S44" i="58"/>
  <c r="S45" i="58"/>
  <c r="S46" i="58"/>
  <c r="S47" i="58"/>
  <c r="S48" i="58"/>
  <c r="S49" i="58"/>
  <c r="S50" i="58"/>
  <c r="S51" i="58"/>
  <c r="S52" i="58"/>
  <c r="S53" i="58"/>
  <c r="S54" i="58"/>
  <c r="S55" i="58"/>
  <c r="S56" i="58"/>
  <c r="S57" i="58"/>
  <c r="S58" i="58"/>
  <c r="S59" i="58"/>
  <c r="S60" i="58"/>
  <c r="S61" i="58"/>
  <c r="S62" i="58"/>
  <c r="S63" i="58"/>
  <c r="S64" i="58"/>
  <c r="S65" i="58"/>
  <c r="S66" i="58"/>
  <c r="S67" i="58"/>
  <c r="S68" i="58"/>
  <c r="S69" i="58"/>
  <c r="S70" i="58"/>
  <c r="S71" i="58"/>
  <c r="S72" i="58"/>
  <c r="S73" i="58"/>
  <c r="S74" i="58"/>
  <c r="S75" i="58"/>
  <c r="S76" i="58"/>
  <c r="S77" i="58"/>
  <c r="B8" i="58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V26" i="4"/>
  <c r="U26" i="4"/>
  <c r="T26" i="4"/>
  <c r="B8" i="75"/>
  <c r="F15" i="1"/>
  <c r="B7" i="75"/>
  <c r="E15" i="1"/>
  <c r="B6" i="75"/>
  <c r="D15" i="1"/>
  <c r="A2" i="75"/>
  <c r="A1" i="75"/>
  <c r="A2" i="68"/>
  <c r="A1" i="68"/>
  <c r="B7" i="68"/>
  <c r="E14" i="1"/>
  <c r="B7" i="67"/>
  <c r="E13" i="1"/>
  <c r="B8" i="68"/>
  <c r="F14" i="1"/>
  <c r="B8" i="67"/>
  <c r="F13" i="1"/>
  <c r="B8" i="66"/>
  <c r="F12" i="1"/>
  <c r="B8" i="65"/>
  <c r="F11" i="1"/>
  <c r="B8" i="64"/>
  <c r="F10" i="1"/>
  <c r="B8" i="63"/>
  <c r="F9" i="1"/>
  <c r="B8" i="62"/>
  <c r="F8" i="1"/>
  <c r="B8" i="61"/>
  <c r="F7" i="1"/>
  <c r="S35" i="60"/>
  <c r="S36" i="60"/>
  <c r="S37" i="60"/>
  <c r="S38" i="60"/>
  <c r="S39" i="60"/>
  <c r="S40" i="60"/>
  <c r="S41" i="60"/>
  <c r="S42" i="60"/>
  <c r="S43" i="60"/>
  <c r="S44" i="60"/>
  <c r="S45" i="60"/>
  <c r="S46" i="60"/>
  <c r="S47" i="60"/>
  <c r="S48" i="60"/>
  <c r="S49" i="60"/>
  <c r="S50" i="60"/>
  <c r="S51" i="60"/>
  <c r="S52" i="60"/>
  <c r="S53" i="60"/>
  <c r="S54" i="60"/>
  <c r="S55" i="60"/>
  <c r="S56" i="60"/>
  <c r="S57" i="60"/>
  <c r="S58" i="60"/>
  <c r="S59" i="60"/>
  <c r="S60" i="60"/>
  <c r="S61" i="60"/>
  <c r="S62" i="60"/>
  <c r="S63" i="60"/>
  <c r="S64" i="60"/>
  <c r="S65" i="60"/>
  <c r="S66" i="60"/>
  <c r="S67" i="60"/>
  <c r="S68" i="60"/>
  <c r="S69" i="60"/>
  <c r="S70" i="60"/>
  <c r="S71" i="60"/>
  <c r="S72" i="60"/>
  <c r="S73" i="60"/>
  <c r="S74" i="60"/>
  <c r="S75" i="60"/>
  <c r="S76" i="60"/>
  <c r="S77" i="60"/>
  <c r="B8" i="60"/>
  <c r="F6" i="1"/>
  <c r="S35" i="59"/>
  <c r="S36" i="59"/>
  <c r="S37" i="59"/>
  <c r="S38" i="59"/>
  <c r="S39" i="59"/>
  <c r="S40" i="59"/>
  <c r="S41" i="59"/>
  <c r="S42" i="59"/>
  <c r="S43" i="59"/>
  <c r="S44" i="59"/>
  <c r="S45" i="59"/>
  <c r="S46" i="59"/>
  <c r="S47" i="59"/>
  <c r="S48" i="59"/>
  <c r="S49" i="59"/>
  <c r="S50" i="59"/>
  <c r="S51" i="59"/>
  <c r="S52" i="59"/>
  <c r="S53" i="59"/>
  <c r="S54" i="59"/>
  <c r="S55" i="59"/>
  <c r="S56" i="59"/>
  <c r="S57" i="59"/>
  <c r="S58" i="59"/>
  <c r="S59" i="59"/>
  <c r="S60" i="59"/>
  <c r="S61" i="59"/>
  <c r="S62" i="59"/>
  <c r="S63" i="59"/>
  <c r="S64" i="59"/>
  <c r="S65" i="59"/>
  <c r="S66" i="59"/>
  <c r="S67" i="59"/>
  <c r="S68" i="59"/>
  <c r="S69" i="59"/>
  <c r="S70" i="59"/>
  <c r="S71" i="59"/>
  <c r="S72" i="59"/>
  <c r="S73" i="59"/>
  <c r="S74" i="59"/>
  <c r="S75" i="59"/>
  <c r="S76" i="59"/>
  <c r="S77" i="59"/>
  <c r="B8" i="59"/>
  <c r="F5" i="1"/>
  <c r="F4" i="1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B8" i="4"/>
  <c r="F3" i="1"/>
  <c r="B7" i="66"/>
  <c r="E12" i="1"/>
  <c r="B7" i="65"/>
  <c r="E11" i="1"/>
  <c r="B7" i="64"/>
  <c r="E10" i="1"/>
  <c r="B7" i="63"/>
  <c r="E9" i="1"/>
  <c r="B7" i="62"/>
  <c r="E8" i="1"/>
  <c r="B7" i="61"/>
  <c r="E7" i="1"/>
  <c r="B7" i="60"/>
  <c r="E6" i="1"/>
  <c r="R35" i="59"/>
  <c r="R36" i="59"/>
  <c r="R37" i="59"/>
  <c r="R38" i="59"/>
  <c r="R39" i="59"/>
  <c r="R40" i="59"/>
  <c r="R41" i="59"/>
  <c r="R42" i="59"/>
  <c r="R43" i="59"/>
  <c r="R44" i="59"/>
  <c r="R45" i="59"/>
  <c r="R46" i="59"/>
  <c r="R47" i="59"/>
  <c r="R48" i="59"/>
  <c r="R49" i="59"/>
  <c r="R50" i="59"/>
  <c r="R51" i="59"/>
  <c r="R52" i="59"/>
  <c r="R53" i="59"/>
  <c r="R54" i="59"/>
  <c r="R55" i="59"/>
  <c r="R56" i="59"/>
  <c r="R57" i="59"/>
  <c r="R58" i="59"/>
  <c r="R59" i="59"/>
  <c r="R60" i="59"/>
  <c r="R61" i="59"/>
  <c r="R62" i="59"/>
  <c r="R63" i="59"/>
  <c r="R64" i="59"/>
  <c r="R65" i="59"/>
  <c r="R66" i="59"/>
  <c r="R67" i="59"/>
  <c r="R68" i="59"/>
  <c r="R69" i="59"/>
  <c r="R70" i="59"/>
  <c r="R71" i="59"/>
  <c r="R72" i="59"/>
  <c r="R73" i="59"/>
  <c r="R74" i="59"/>
  <c r="R75" i="59"/>
  <c r="R76" i="59"/>
  <c r="R77" i="59"/>
  <c r="B7" i="59"/>
  <c r="E5" i="1"/>
  <c r="E4" i="1"/>
  <c r="B7" i="4"/>
  <c r="E3" i="1"/>
  <c r="B6" i="68"/>
  <c r="D14" i="1"/>
  <c r="B6" i="67"/>
  <c r="D13" i="1"/>
  <c r="B6" i="66"/>
  <c r="D12" i="1"/>
  <c r="B6" i="65"/>
  <c r="D11" i="1"/>
  <c r="B6" i="64"/>
  <c r="D10" i="1"/>
  <c r="B6" i="63"/>
  <c r="D9" i="1"/>
  <c r="B6" i="62"/>
  <c r="D8" i="1"/>
  <c r="B6" i="61"/>
  <c r="D7" i="1"/>
  <c r="Q35" i="60"/>
  <c r="Q36" i="60"/>
  <c r="Q37" i="60"/>
  <c r="Q38" i="60"/>
  <c r="Q39" i="60"/>
  <c r="Q40" i="60"/>
  <c r="Q41" i="60"/>
  <c r="Q42" i="60"/>
  <c r="Q43" i="60"/>
  <c r="Q44" i="60"/>
  <c r="Q45" i="60"/>
  <c r="Q46" i="60"/>
  <c r="Q47" i="60"/>
  <c r="Q48" i="60"/>
  <c r="Q49" i="60"/>
  <c r="Q50" i="60"/>
  <c r="Q51" i="60"/>
  <c r="Q52" i="60"/>
  <c r="Q53" i="60"/>
  <c r="Q54" i="60"/>
  <c r="Q55" i="60"/>
  <c r="Q56" i="60"/>
  <c r="Q57" i="60"/>
  <c r="Q58" i="60"/>
  <c r="Q59" i="60"/>
  <c r="Q60" i="60"/>
  <c r="Q61" i="60"/>
  <c r="Q62" i="60"/>
  <c r="Q63" i="60"/>
  <c r="Q64" i="60"/>
  <c r="Q65" i="60"/>
  <c r="Q66" i="60"/>
  <c r="Q67" i="60"/>
  <c r="Q68" i="60"/>
  <c r="Q69" i="60"/>
  <c r="Q70" i="60"/>
  <c r="Q71" i="60"/>
  <c r="Q72" i="60"/>
  <c r="Q73" i="60"/>
  <c r="Q74" i="60"/>
  <c r="Q75" i="60"/>
  <c r="Q76" i="60"/>
  <c r="Q77" i="60"/>
  <c r="B6" i="60"/>
  <c r="D6" i="1"/>
  <c r="Q35" i="59"/>
  <c r="Q36" i="59"/>
  <c r="Q37" i="59"/>
  <c r="Q38" i="59"/>
  <c r="Q39" i="59"/>
  <c r="Q40" i="59"/>
  <c r="Q41" i="59"/>
  <c r="Q42" i="59"/>
  <c r="Q43" i="59"/>
  <c r="Q44" i="59"/>
  <c r="Q45" i="59"/>
  <c r="Q46" i="59"/>
  <c r="Q47" i="59"/>
  <c r="Q48" i="59"/>
  <c r="Q49" i="59"/>
  <c r="Q50" i="59"/>
  <c r="Q51" i="59"/>
  <c r="Q52" i="59"/>
  <c r="Q53" i="59"/>
  <c r="Q54" i="59"/>
  <c r="Q55" i="59"/>
  <c r="Q56" i="59"/>
  <c r="Q57" i="59"/>
  <c r="Q58" i="59"/>
  <c r="Q59" i="59"/>
  <c r="Q60" i="59"/>
  <c r="Q61" i="59"/>
  <c r="Q62" i="59"/>
  <c r="Q63" i="59"/>
  <c r="Q64" i="59"/>
  <c r="Q65" i="59"/>
  <c r="Q66" i="59"/>
  <c r="Q67" i="59"/>
  <c r="Q68" i="59"/>
  <c r="Q69" i="59"/>
  <c r="Q70" i="59"/>
  <c r="Q71" i="59"/>
  <c r="Q72" i="59"/>
  <c r="Q73" i="59"/>
  <c r="Q74" i="59"/>
  <c r="Q75" i="59"/>
  <c r="Q76" i="59"/>
  <c r="Q77" i="59"/>
  <c r="B6" i="59"/>
  <c r="D5" i="1"/>
  <c r="D4" i="1"/>
  <c r="A2" i="67"/>
  <c r="A1" i="67"/>
  <c r="A2" i="66"/>
  <c r="A1" i="66"/>
  <c r="A2" i="65"/>
  <c r="A1" i="65"/>
  <c r="A2" i="64"/>
  <c r="A1" i="64"/>
  <c r="A2" i="63"/>
  <c r="A1" i="63"/>
  <c r="A2" i="62"/>
  <c r="A1" i="62"/>
  <c r="A2" i="61"/>
  <c r="A1" i="61"/>
  <c r="A2" i="60"/>
  <c r="A1" i="60"/>
  <c r="A2" i="59"/>
  <c r="A1" i="59"/>
  <c r="A2" i="58"/>
  <c r="A1" i="58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B6" i="4"/>
  <c r="D3" i="1"/>
  <c r="A2" i="4"/>
  <c r="A1" i="4"/>
</calcChain>
</file>

<file path=xl/comments1.xml><?xml version="1.0" encoding="utf-8"?>
<comments xmlns="http://schemas.openxmlformats.org/spreadsheetml/2006/main">
  <authors>
    <author>Phan Hoang</author>
  </authors>
  <commentLis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Nên viết hoa tên class. Thiết một tính năng là cho phép chơi tới khi nào chán thì thôi. Chọn 1 hiện h cho chơi cả 2. Mình cho bạn 15/20 điểm.</t>
        </r>
      </text>
    </comment>
    <comment ref="J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Code tốt, tuy nhiên triển khai code hình như không đúng yêu cầu. Hiện h mới chỉ nhập được 1 sinh viên. Cứ nhập sv2 là bị lỗi không nhập được. Mình cho ban 30/50 điểm</t>
        </r>
      </text>
    </comment>
    <comment ref="L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Không thấy bài của bạn.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bạn rất tốt, quá cả yêu cầu của bài toán. (khi click vào nút có chuyển cả radio). Mình cho bạn 30/20 điểm.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bạn tốt. Cho phép format cả số tiền. Mình cho bạn 60/50 điểm.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đạt yêu cầu. Mình cho bạn điểm tối đa 80/80 điểm.</t>
        </r>
      </text>
    </comment>
  </commentList>
</comments>
</file>

<file path=xl/comments10.xml><?xml version="1.0" encoding="utf-8"?>
<comments xmlns="http://schemas.openxmlformats.org/spreadsheetml/2006/main">
  <authors>
    <author>Phan Hoang</author>
  </authors>
  <commentList>
    <comment ref="B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không thấy trên svn lẫn email.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cho bạn điểm trên tối đa vì làm rất chuẩn và tiếng Anh cũng rất chuẩn 30/20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không thấy trên svn lẫn email.
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rất tốt. Tính tiền chuẩn và dialog tốt. Mình cho bạn điểm tối đa 50/50
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rất tốt. Thêm cả tính năng toaster. Mình cho bạn 30/20
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chưa đủ yêu cầu, vì mỗi mặt hàng là một giá khác nhau. Tuy nhiên giao diện của bạn tốt.
</t>
        </r>
      </text>
    </comment>
  </commentList>
</comments>
</file>

<file path=xl/comments2.xml><?xml version="1.0" encoding="utf-8"?>
<comments xmlns="http://schemas.openxmlformats.org/spreadsheetml/2006/main">
  <authors>
    <author>Phan Hoang</author>
  </authors>
  <commentList>
    <comment ref="B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D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F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J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L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</commentList>
</comments>
</file>

<file path=xl/comments3.xml><?xml version="1.0" encoding="utf-8"?>
<comments xmlns="http://schemas.openxmlformats.org/spreadsheetml/2006/main">
  <authors>
    <author>Phan Hoang</author>
  </authors>
  <commentList>
    <comment ref="B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tốt.</t>
        </r>
      </text>
    </comment>
    <comment ref="L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Hoá đơn xuất ra mình không đọc được. Lại bị thêm phần if của bài bachtuyet ah? Tuy nhiên mình vẫn cho bạn điểm tối đa 80/80.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chấm 10/20 điểm. Cố gắng google thêm để làm thêm cả requirement extra nhé.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đạt yêu cầu. Nếu làm thêm được extra thì tốt quá.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rất tốt, giao diện cũng rất đẹp. Mình chấm 30/20 điểm cho bạn nhé.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cho bạn 30/50 vì mới làm được giao diện, chức năng bị crash Exception.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cho bạn 50/80 vì mới xong phần giao diện. Phần chức năng bị crash.</t>
        </r>
      </text>
    </comment>
  </commentList>
</comments>
</file>

<file path=xl/comments4.xml><?xml version="1.0" encoding="utf-8"?>
<comments xmlns="http://schemas.openxmlformats.org/spreadsheetml/2006/main">
  <authors>
    <author>Phan Hoang</author>
  </authors>
  <commentList>
    <comment ref="N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Thiếu phần sắp xếp.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có UI/ŨX tốt lắm. Mình + thêm 10 điểm. +20 điểm vì có version android.</t>
        </r>
      </text>
    </comment>
    <comment ref="J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bạn tốt.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bạn tốt.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Thảo tốt, tuy nhiên Dialog ban đầu thì không rõ tính năng của nó lắm.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đủ basic. Chưa có phần extra.</t>
        </r>
      </text>
    </comment>
  </commentList>
</comments>
</file>

<file path=xl/comments5.xml><?xml version="1.0" encoding="utf-8"?>
<comments xmlns="http://schemas.openxmlformats.org/spreadsheetml/2006/main">
  <authors>
    <author>Phan Hoang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rất đẹp. Mình +10 điểm.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siêu đẹp. Mình + 20 điểm nữa cho bạn nhé.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đủ phần cơ bản. Tuy nhiên phần extra chưa xong.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Icon của bạn rất đẹp. Mình + 10 điểm nữa cho bạn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UI của bạn rất đẹp nhưng tính năng bị thiếu.</t>
        </r>
      </text>
    </comment>
  </commentList>
</comments>
</file>

<file path=xl/comments6.xml><?xml version="1.0" encoding="utf-8"?>
<comments xmlns="http://schemas.openxmlformats.org/spreadsheetml/2006/main">
  <authors>
    <author>Phan Hoang</author>
  </authors>
  <commentList>
    <comment ref="N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check01 của bạn rất tốt. Mình cho bạn +30 điểm.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đạt yêu cầu và đạt điểm tối đa 20/20.</t>
        </r>
      </text>
    </comment>
    <comment ref="J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rất tốt, có validation nên mình cho bạn 70/50.</t>
        </r>
      </text>
    </comment>
    <comment ref="L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Minhf +10 điểm cho bài làm rất tốt của bạn 90/80. Bạn tiếp tục phát huy nhé.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được +10 điểm. Bài của bạn rất tốt và UI cũng khá cool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tốt, nhưng có vẻ giao diện và code hơi giống một bạn trong lớp. Có copy của nhau không thế?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sử dụng entity framework rất tốt. Mình +10 điểm dù thiếu tính năng delete/ validation giờ. phút.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còn có cả mầu cho nút bấm. Mình +20 điểm nữa 40/20. Rất tốt.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+30 điểm vì bạn rất sáng tạo khi cho giá tiền bên cạnh tên. Giao diện cũng khá ok.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tốt, tuy nhiên tính tiền của bạn sai. Bù lại giao diện của bạn khá đẹp.</t>
        </r>
      </text>
    </comment>
  </commentList>
</comments>
</file>

<file path=xl/comments7.xml><?xml version="1.0" encoding="utf-8"?>
<comments xmlns="http://schemas.openxmlformats.org/spreadsheetml/2006/main">
  <authors>
    <author>Phan Hoang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thực hiện được yêu cầu trên lớp, extra chưa được.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Hiện chưa chạy được chương trình. Bị crash, em fix lại nhé.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chưa chạy được. Em cố gắng fix lại nhé.</t>
        </r>
      </text>
    </comment>
  </commentList>
</comments>
</file>

<file path=xl/comments8.xml><?xml version="1.0" encoding="utf-8"?>
<comments xmlns="http://schemas.openxmlformats.org/spreadsheetml/2006/main">
  <authors>
    <author>Phan Hoang</author>
  </authors>
  <commentLis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chưa có tính năng sort/delete tuy nhiên lại có tính năng kiểm tra giờ khá hay. Mình cho bạn 60/80, nhưng +10 vì tính năng validation.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đạt điểm tối đa 20/20.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tốt. Tuy nhiên, biến nên theo kiểu camelCase cho thống nhất. Không nên vừa kiểu Microsoft, vừa kiểu Sun. ^^ Bạn vẫn đạt điểm tối đa 50/50</t>
        </r>
      </text>
    </comment>
  </commentList>
</comments>
</file>

<file path=xl/comments9.xml><?xml version="1.0" encoding="utf-8"?>
<comments xmlns="http://schemas.openxmlformats.org/spreadsheetml/2006/main">
  <authors>
    <author>Phan Hoang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rất tốt và ảnh cũng rất đẹp. Bạn xứng đáng được 40/20 điểm.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đạt yêu cầu của bài toán. Rất tốt và bạn có 50/50 điểm.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đạt 50/80. Chức năng sort chưa thực hiện được và chức năng delete bị crash nếu ấn 2 lần.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rất tốt. Có cả random màu. Mình cho bạn 30/20 điểm.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đạt yêu cầu nên đạt điểm tối đa. 50/50
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đạt yêu cầu 80/80 điểm.</t>
        </r>
      </text>
    </comment>
    <comment ref="N34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game bạn làm rất tốt. Mình +20 điểm bonus thêm cho bạn. Tuy nhiên, nên làm như game đập chuột, nghĩa là ô đó có thể được tô màu đỏ trở lại, chứ không phải màu trắng.</t>
        </r>
      </text>
    </comment>
    <comment ref="O34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gridview của bạn làm rất tốt. Có thể cho thêm hiệu ứng cho mượt mà hơn,</t>
        </r>
      </text>
    </comment>
  </commentList>
</comments>
</file>

<file path=xl/sharedStrings.xml><?xml version="1.0" encoding="utf-8"?>
<sst xmlns="http://schemas.openxmlformats.org/spreadsheetml/2006/main" count="1142" uniqueCount="104">
  <si>
    <t>LEARNING CHART</t>
  </si>
  <si>
    <t>Init</t>
  </si>
  <si>
    <t>Level</t>
  </si>
  <si>
    <t>Monster 01</t>
  </si>
  <si>
    <t>Devil 01</t>
  </si>
  <si>
    <t>Monster 02</t>
  </si>
  <si>
    <t>Devil 02</t>
  </si>
  <si>
    <t>Monster 03</t>
  </si>
  <si>
    <t>Devil 03</t>
  </si>
  <si>
    <t>Monster 04</t>
  </si>
  <si>
    <t>Devil 04</t>
  </si>
  <si>
    <t>Monster 05</t>
  </si>
  <si>
    <t>Devil 05</t>
  </si>
  <si>
    <t>Monster 06</t>
  </si>
  <si>
    <t>Devil 06</t>
  </si>
  <si>
    <t>Monster 07</t>
  </si>
  <si>
    <t>Devil 07</t>
  </si>
  <si>
    <t>Monster 08</t>
  </si>
  <si>
    <t>Devil 08</t>
  </si>
  <si>
    <t>Monster 09</t>
  </si>
  <si>
    <t>Devil 09</t>
  </si>
  <si>
    <t>Monster 10</t>
  </si>
  <si>
    <t>Devil 10</t>
  </si>
  <si>
    <t>Monster 11</t>
  </si>
  <si>
    <t>Devil 11</t>
  </si>
  <si>
    <t>Monster 12</t>
  </si>
  <si>
    <t>Devil 12</t>
  </si>
  <si>
    <t>Monster 13</t>
  </si>
  <si>
    <t>Devil 13</t>
  </si>
  <si>
    <t>Monster 14</t>
  </si>
  <si>
    <t>Devil 14</t>
  </si>
  <si>
    <t>Monster 15</t>
  </si>
  <si>
    <t>Devil 15</t>
  </si>
  <si>
    <t>Monster 16</t>
  </si>
  <si>
    <t>Devil 16</t>
  </si>
  <si>
    <t>Monster 17</t>
  </si>
  <si>
    <t>Devil 17</t>
  </si>
  <si>
    <t>Monster 18</t>
  </si>
  <si>
    <t>Devil 18</t>
  </si>
  <si>
    <t>Monster 19</t>
  </si>
  <si>
    <t>Devil 19</t>
  </si>
  <si>
    <t>Monster 20</t>
  </si>
  <si>
    <t>Devil 20</t>
  </si>
  <si>
    <t>Monster 21</t>
  </si>
  <si>
    <t>Devil 21</t>
  </si>
  <si>
    <t>Monster 22</t>
  </si>
  <si>
    <t>Devil 22</t>
  </si>
  <si>
    <t>Monster 23</t>
  </si>
  <si>
    <t>Devil 23</t>
  </si>
  <si>
    <t>Monster 24</t>
  </si>
  <si>
    <t>Devil 24</t>
  </si>
  <si>
    <t>Monster 25</t>
  </si>
  <si>
    <t>Devil 25</t>
  </si>
  <si>
    <t>Monster 26</t>
  </si>
  <si>
    <t>Hp1</t>
  </si>
  <si>
    <t>Exp1</t>
  </si>
  <si>
    <t>Hp2</t>
  </si>
  <si>
    <t>Exp2</t>
  </si>
  <si>
    <t>Hp3</t>
  </si>
  <si>
    <t>Exp3</t>
  </si>
  <si>
    <t>Mp1</t>
  </si>
  <si>
    <t>Mp2</t>
  </si>
  <si>
    <t>Mp3</t>
  </si>
  <si>
    <t>Hpp</t>
  </si>
  <si>
    <t>Mpp</t>
  </si>
  <si>
    <t>Expp</t>
  </si>
  <si>
    <t>HP</t>
  </si>
  <si>
    <t>MP</t>
  </si>
  <si>
    <t>EXP</t>
  </si>
  <si>
    <t>sesHP</t>
  </si>
  <si>
    <t>sesMP</t>
  </si>
  <si>
    <t>sesEXP</t>
  </si>
  <si>
    <t>totHP</t>
  </si>
  <si>
    <t>totMP</t>
  </si>
  <si>
    <t>totEXP</t>
  </si>
  <si>
    <t>Average</t>
  </si>
  <si>
    <t>buivietduong</t>
  </si>
  <si>
    <t>doanminhtuan</t>
  </si>
  <si>
    <t>haquoctuan</t>
  </si>
  <si>
    <t>laithanhphu</t>
  </si>
  <si>
    <t>lehienthao</t>
  </si>
  <si>
    <t>lethanhtung</t>
  </si>
  <si>
    <t>nghiemanhthong</t>
  </si>
  <si>
    <t>nguyendangtin</t>
  </si>
  <si>
    <t>nguyenducanh</t>
  </si>
  <si>
    <t>nguyenhoangkien</t>
  </si>
  <si>
    <t>nguyenvanhung</t>
  </si>
  <si>
    <t>tranhoangquan</t>
  </si>
  <si>
    <t>trantrunghieu</t>
  </si>
  <si>
    <t>vuquangthang</t>
  </si>
  <si>
    <t>Bùi Việt Dương
(Projectxx_yyy)</t>
  </si>
  <si>
    <t>Đoàn Minh Tuần
(Projectxx_yyy)</t>
  </si>
  <si>
    <t>Lại Thành Phú
(Projectxx_yyy)</t>
  </si>
  <si>
    <t>Hà Quốc Tuấn
(Projectxx_yyy)</t>
  </si>
  <si>
    <t>Lê Hiền Thảo
(Projectxx_yyy)</t>
  </si>
  <si>
    <t>Lê Thanh Tùng
(Projectxx_yyy)</t>
  </si>
  <si>
    <t>Nguyễn Dăng Tin
(Projectxx_yyy)</t>
  </si>
  <si>
    <t>Nghiêm Anh Thông
(Projectxx_yyy)</t>
  </si>
  <si>
    <t>Nguyễn Đức Anh
(Projectxx_yyy)</t>
  </si>
  <si>
    <t>Nguyễn Hoàng Kiên
(Projectxx_yyy)</t>
  </si>
  <si>
    <t>Nguyễn Văn Hùng
(Projectxx_yyy)</t>
  </si>
  <si>
    <t>Trần Hoàng Quân
(Projectxx_yyy)</t>
  </si>
  <si>
    <t>Trần Trung Hiếu
(Projectxx_yyy)</t>
  </si>
  <si>
    <t>Vũ Quang Thắng
(Projectxx_yyy)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</si>
</sst>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8000"/>
      <name val="Calibri"/>
      <scheme val="minor"/>
    </font>
    <font>
      <sz val="1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34998626667073579"/>
      </right>
      <top/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" fillId="11" borderId="1" xfId="0" applyFont="1" applyFill="1" applyBorder="1"/>
    <xf numFmtId="0" fontId="0" fillId="0" borderId="0" xfId="0" applyAlignment="1">
      <alignment horizontal="left" vertical="center"/>
    </xf>
    <xf numFmtId="0" fontId="0" fillId="0" borderId="7" xfId="0" applyFill="1" applyBorder="1"/>
    <xf numFmtId="0" fontId="0" fillId="3" borderId="7" xfId="0" applyFill="1" applyBorder="1"/>
    <xf numFmtId="0" fontId="0" fillId="0" borderId="7" xfId="0" applyBorder="1"/>
    <xf numFmtId="0" fontId="0" fillId="0" borderId="9" xfId="0" applyFill="1" applyBorder="1"/>
    <xf numFmtId="0" fontId="0" fillId="0" borderId="8" xfId="0" applyFill="1" applyBorder="1"/>
    <xf numFmtId="0" fontId="0" fillId="3" borderId="9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3" borderId="16" xfId="0" applyFill="1" applyBorder="1"/>
    <xf numFmtId="0" fontId="0" fillId="13" borderId="1" xfId="0" applyFill="1" applyBorder="1"/>
    <xf numFmtId="0" fontId="0" fillId="12" borderId="1" xfId="0" applyFill="1" applyBorder="1"/>
    <xf numFmtId="0" fontId="0" fillId="7" borderId="1" xfId="0" applyFill="1" applyBorder="1"/>
    <xf numFmtId="0" fontId="0" fillId="0" borderId="0" xfId="0" quotePrefix="1"/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 wrapText="1"/>
    </xf>
    <xf numFmtId="0" fontId="0" fillId="3" borderId="18" xfId="0" applyFill="1" applyBorder="1" applyAlignment="1">
      <alignment horizontal="left" vertical="center"/>
    </xf>
    <xf numFmtId="0" fontId="0" fillId="0" borderId="19" xfId="0" applyFill="1" applyBorder="1"/>
    <xf numFmtId="0" fontId="0" fillId="12" borderId="17" xfId="0" applyFill="1" applyBorder="1" applyAlignment="1">
      <alignment vertical="center"/>
    </xf>
    <xf numFmtId="0" fontId="0" fillId="12" borderId="18" xfId="0" applyFill="1" applyBorder="1" applyAlignment="1">
      <alignment vertical="center" wrapText="1"/>
    </xf>
    <xf numFmtId="0" fontId="0" fillId="12" borderId="18" xfId="0" applyFill="1" applyBorder="1" applyAlignment="1">
      <alignment horizontal="left" vertical="center"/>
    </xf>
    <xf numFmtId="0" fontId="0" fillId="3" borderId="18" xfId="0" quotePrefix="1" applyFill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8" xfId="0" applyFill="1" applyBorder="1" applyAlignment="1">
      <alignment vertical="center" wrapText="1"/>
    </xf>
    <xf numFmtId="0" fontId="0" fillId="0" borderId="18" xfId="0" applyFill="1" applyBorder="1" applyAlignment="1">
      <alignment horizontal="left" vertical="center"/>
    </xf>
    <xf numFmtId="0" fontId="0" fillId="0" borderId="18" xfId="0" quotePrefix="1" applyFill="1" applyBorder="1" applyAlignment="1">
      <alignment horizontal="left" vertical="center"/>
    </xf>
    <xf numFmtId="0" fontId="0" fillId="14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2" borderId="30" xfId="0" applyFill="1" applyBorder="1" applyAlignment="1">
      <alignment vertical="center"/>
    </xf>
    <xf numFmtId="0" fontId="0" fillId="12" borderId="30" xfId="0" applyFill="1" applyBorder="1"/>
    <xf numFmtId="0" fontId="7" fillId="12" borderId="30" xfId="0" applyFont="1" applyFill="1" applyBorder="1"/>
    <xf numFmtId="0" fontId="8" fillId="12" borderId="30" xfId="0" applyFont="1" applyFill="1" applyBorder="1"/>
    <xf numFmtId="0" fontId="0" fillId="0" borderId="10" xfId="0" applyBorder="1" applyAlignment="1">
      <alignment vertical="center"/>
    </xf>
    <xf numFmtId="0" fontId="0" fillId="3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 wrapText="1"/>
    </xf>
    <xf numFmtId="0" fontId="0" fillId="4" borderId="29" xfId="0" applyFill="1" applyBorder="1" applyAlignment="1">
      <alignment horizontal="left" vertical="center"/>
    </xf>
    <xf numFmtId="0" fontId="0" fillId="4" borderId="18" xfId="0" quotePrefix="1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30" xfId="0" applyFill="1" applyBorder="1"/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10" fillId="12" borderId="30" xfId="0" applyFont="1" applyFill="1" applyBorder="1"/>
    <xf numFmtId="0" fontId="9" fillId="8" borderId="30" xfId="0" applyFont="1" applyFill="1" applyBorder="1"/>
    <xf numFmtId="0" fontId="7" fillId="8" borderId="30" xfId="0" applyFont="1" applyFill="1" applyBorder="1"/>
    <xf numFmtId="0" fontId="0" fillId="0" borderId="0" xfId="0" applyFill="1" applyBorder="1" applyAlignment="1">
      <alignment horizontal="center"/>
    </xf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2" xfId="0" applyBorder="1" applyAlignment="1"/>
    <xf numFmtId="0" fontId="0" fillId="0" borderId="20" xfId="0" applyBorder="1" applyAlignment="1"/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Overview!$D$3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Overview!$E$3</c:f>
              <c:numCache>
                <c:formatCode>General</c:formatCode>
                <c:ptCount val="1"/>
                <c:pt idx="0">
                  <c:v>240.0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Overview!$F$3</c:f>
              <c:numCache>
                <c:formatCode>General</c:formatCode>
                <c:ptCount val="1"/>
                <c:pt idx="0">
                  <c:v>390.0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019720"/>
        <c:axId val="2074022696"/>
      </c:barChart>
      <c:catAx>
        <c:axId val="2074019720"/>
        <c:scaling>
          <c:orientation val="minMax"/>
        </c:scaling>
        <c:delete val="0"/>
        <c:axPos val="l"/>
        <c:majorTickMark val="out"/>
        <c:minorTickMark val="none"/>
        <c:tickLblPos val="nextTo"/>
        <c:crossAx val="2074022696"/>
        <c:crosses val="autoZero"/>
        <c:auto val="1"/>
        <c:lblAlgn val="ctr"/>
        <c:lblOffset val="100"/>
        <c:noMultiLvlLbl val="0"/>
      </c:catAx>
      <c:valAx>
        <c:axId val="207402269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401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Overview!$F$12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37144"/>
        <c:axId val="2076440120"/>
      </c:barChart>
      <c:catAx>
        <c:axId val="207643714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6440120"/>
        <c:crosses val="autoZero"/>
        <c:auto val="1"/>
        <c:lblAlgn val="ctr"/>
        <c:lblOffset val="100"/>
        <c:noMultiLvlLbl val="0"/>
      </c:catAx>
      <c:valAx>
        <c:axId val="2076440120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643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Overview!$D$13</c:f>
              <c:numCache>
                <c:formatCode>General</c:formatCode>
                <c:ptCount val="1"/>
                <c:pt idx="0">
                  <c:v>95.0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Overview!$E$13</c:f>
              <c:numCache>
                <c:formatCode>General</c:formatCode>
                <c:ptCount val="1"/>
                <c:pt idx="0">
                  <c:v>95.0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Overview!$F$13</c:f>
              <c:numCache>
                <c:formatCode>General</c:formatCode>
                <c:ptCount val="1"/>
                <c:pt idx="0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66328"/>
        <c:axId val="2076469304"/>
      </c:barChart>
      <c:catAx>
        <c:axId val="20764663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76469304"/>
        <c:crosses val="autoZero"/>
        <c:auto val="1"/>
        <c:lblAlgn val="ctr"/>
        <c:lblOffset val="100"/>
        <c:noMultiLvlLbl val="0"/>
      </c:catAx>
      <c:valAx>
        <c:axId val="207646930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646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Overview!$F$14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064584"/>
        <c:axId val="2073233448"/>
      </c:barChart>
      <c:catAx>
        <c:axId val="2074064584"/>
        <c:scaling>
          <c:orientation val="minMax"/>
        </c:scaling>
        <c:delete val="0"/>
        <c:axPos val="l"/>
        <c:majorTickMark val="out"/>
        <c:minorTickMark val="none"/>
        <c:tickLblPos val="nextTo"/>
        <c:crossAx val="2073233448"/>
        <c:crosses val="autoZero"/>
        <c:auto val="1"/>
        <c:lblAlgn val="ctr"/>
        <c:lblOffset val="100"/>
        <c:noMultiLvlLbl val="0"/>
      </c:catAx>
      <c:valAx>
        <c:axId val="2073233448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406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Overview!$D$15</c:f>
              <c:numCache>
                <c:formatCode>General</c:formatCode>
                <c:ptCount val="1"/>
                <c:pt idx="0">
                  <c:v>175.0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Overview!$E$15</c:f>
              <c:numCache>
                <c:formatCode>General</c:formatCode>
                <c:ptCount val="1"/>
                <c:pt idx="0">
                  <c:v>205.0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Overview!$F$15</c:f>
              <c:numCache>
                <c:formatCode>General</c:formatCode>
                <c:ptCount val="1"/>
                <c:pt idx="0">
                  <c:v>540.0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199256"/>
        <c:axId val="2073196264"/>
      </c:barChart>
      <c:catAx>
        <c:axId val="20731992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73196264"/>
        <c:crosses val="autoZero"/>
        <c:auto val="1"/>
        <c:lblAlgn val="ctr"/>
        <c:lblOffset val="100"/>
        <c:noMultiLvlLbl val="0"/>
      </c:catAx>
      <c:valAx>
        <c:axId val="207319626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319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Overview!$D$16</c:f>
              <c:numCache>
                <c:formatCode>General</c:formatCode>
                <c:ptCount val="1"/>
                <c:pt idx="0">
                  <c:v>75.0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Overview!$E$16</c:f>
              <c:numCache>
                <c:formatCode>General</c:formatCode>
                <c:ptCount val="1"/>
                <c:pt idx="0">
                  <c:v>135.0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Overview!$F$16</c:f>
              <c:numCache>
                <c:formatCode>General</c:formatCode>
                <c:ptCount val="1"/>
                <c:pt idx="0">
                  <c:v>290.0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170008"/>
        <c:axId val="2073167016"/>
      </c:barChart>
      <c:catAx>
        <c:axId val="2073170008"/>
        <c:scaling>
          <c:orientation val="minMax"/>
        </c:scaling>
        <c:delete val="0"/>
        <c:axPos val="l"/>
        <c:majorTickMark val="out"/>
        <c:minorTickMark val="none"/>
        <c:tickLblPos val="nextTo"/>
        <c:crossAx val="2073167016"/>
        <c:crosses val="autoZero"/>
        <c:auto val="1"/>
        <c:lblAlgn val="ctr"/>
        <c:lblOffset val="100"/>
        <c:noMultiLvlLbl val="0"/>
      </c:catAx>
      <c:valAx>
        <c:axId val="207316701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317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bvd!$T$25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bvd!$T$26:$T$40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bvd!$U$25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bvd!$U$26:$U$40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70.0</c:v>
                </c:pt>
                <c:pt idx="3">
                  <c:v>240.0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bvd!$V$25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bvd!$V$26:$V$40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170.0</c:v>
                </c:pt>
                <c:pt idx="3">
                  <c:v>390.0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bvd!$W$25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bvd!$W$26:$W$40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22.5</c:v>
                </c:pt>
                <c:pt idx="3">
                  <c:v>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07752"/>
        <c:axId val="2073104264"/>
      </c:lineChart>
      <c:catAx>
        <c:axId val="2073107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310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10426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3107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679800545974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dmt!$T$25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dmt!$T$26:$T$40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dmt!$U$25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dmt!$U$26:$U$40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dmt!$V$25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dmt!$V$26:$V$40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dmt!$W$25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dmt!$W$26:$W$40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93912"/>
        <c:axId val="2074697384"/>
      </c:lineChart>
      <c:catAx>
        <c:axId val="207469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697384"/>
        <c:crosses val="autoZero"/>
        <c:auto val="1"/>
        <c:lblAlgn val="ctr"/>
        <c:lblOffset val="100"/>
        <c:noMultiLvlLbl val="0"/>
      </c:catAx>
      <c:valAx>
        <c:axId val="207469738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6939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237244094488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hqt!$T$25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hqt!$T$26:$T$40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55.0</c:v>
                </c:pt>
                <c:pt idx="3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hqt!$U$25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hqt!$U$26:$U$40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245.0</c:v>
                </c:pt>
                <c:pt idx="3">
                  <c:v>425.0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hqt!$V$25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hqt!$V$26:$V$40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320.0</c:v>
                </c:pt>
                <c:pt idx="3">
                  <c:v>500.0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hqt!$W$25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hqt!$W$26:$W$40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125.0</c:v>
                </c:pt>
                <c:pt idx="3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62696"/>
        <c:axId val="2074766168"/>
      </c:lineChart>
      <c:catAx>
        <c:axId val="207476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766168"/>
        <c:crosses val="autoZero"/>
        <c:auto val="1"/>
        <c:lblAlgn val="ctr"/>
        <c:lblOffset val="100"/>
        <c:noMultiLvlLbl val="0"/>
      </c:catAx>
      <c:valAx>
        <c:axId val="2074766168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7626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679800545974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ltp!$T$25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ltp!$T$26:$T$40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ltp!$U$25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ltp!$U$26:$U$40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ltp!$V$25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ltp!$V$26:$V$40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ltp!$W$25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ltp!$W$26:$W$40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19464"/>
        <c:axId val="2074822936"/>
      </c:lineChart>
      <c:catAx>
        <c:axId val="207481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822936"/>
        <c:crosses val="autoZero"/>
        <c:auto val="1"/>
        <c:lblAlgn val="ctr"/>
        <c:lblOffset val="100"/>
        <c:noMultiLvlLbl val="0"/>
      </c:catAx>
      <c:valAx>
        <c:axId val="207482293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8194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992410587231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lht!$T$25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lht!$T$26:$T$40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45.0</c:v>
                </c:pt>
                <c:pt idx="3">
                  <c:v>155.0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lht!$U$25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lht!$U$26:$U$40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125.0</c:v>
                </c:pt>
                <c:pt idx="3">
                  <c:v>125.0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lht!$V$25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lht!$V$26:$V$40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170.0</c:v>
                </c:pt>
                <c:pt idx="3">
                  <c:v>390.0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lht!$W$25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lht!$W$26:$W$40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60.0</c:v>
                </c:pt>
                <c:pt idx="3">
                  <c:v>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84600"/>
        <c:axId val="2074888072"/>
      </c:lineChart>
      <c:catAx>
        <c:axId val="207488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888072"/>
        <c:crosses val="autoZero"/>
        <c:auto val="1"/>
        <c:lblAlgn val="ctr"/>
        <c:lblOffset val="100"/>
        <c:noMultiLvlLbl val="0"/>
      </c:catAx>
      <c:valAx>
        <c:axId val="2074888072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8846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33544728674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Overview!$F$4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901368"/>
        <c:axId val="2044898376"/>
      </c:barChart>
      <c:catAx>
        <c:axId val="2044901368"/>
        <c:scaling>
          <c:orientation val="minMax"/>
        </c:scaling>
        <c:delete val="0"/>
        <c:axPos val="l"/>
        <c:majorTickMark val="out"/>
        <c:minorTickMark val="none"/>
        <c:tickLblPos val="nextTo"/>
        <c:crossAx val="2044898376"/>
        <c:crosses val="autoZero"/>
        <c:auto val="1"/>
        <c:lblAlgn val="ctr"/>
        <c:lblOffset val="100"/>
        <c:noMultiLvlLbl val="0"/>
      </c:catAx>
      <c:valAx>
        <c:axId val="204489837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490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ltt!$T$25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ltt!$T$26:$T$40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ltt!$U$25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ltt!$U$26:$U$40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ltt!$V$25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ltt!$V$26:$V$40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ltt!$W$25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ltt!$W$26:$W$40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41576"/>
        <c:axId val="2074945048"/>
      </c:lineChart>
      <c:catAx>
        <c:axId val="207494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945048"/>
        <c:crosses val="autoZero"/>
        <c:auto val="1"/>
        <c:lblAlgn val="ctr"/>
        <c:lblOffset val="100"/>
        <c:noMultiLvlLbl val="0"/>
      </c:catAx>
      <c:valAx>
        <c:axId val="2074945048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4941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025466411293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nat!$T$25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nat!$T$26:$T$40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165.0</c:v>
                </c:pt>
                <c:pt idx="5">
                  <c:v>165.0</c:v>
                </c:pt>
                <c:pt idx="7">
                  <c:v>165.0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nat!$U$26:$U$40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95.0</c:v>
                </c:pt>
                <c:pt idx="5">
                  <c:v>95.0</c:v>
                </c:pt>
                <c:pt idx="7">
                  <c:v>95.0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nat!$V$26:$V$40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420.0</c:v>
                </c:pt>
                <c:pt idx="5">
                  <c:v>420.0</c:v>
                </c:pt>
                <c:pt idx="7">
                  <c:v>420.0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nat!$W$25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nat!$W$26:$W$40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105.0</c:v>
                </c:pt>
                <c:pt idx="5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05480"/>
        <c:axId val="2075008952"/>
      </c:lineChart>
      <c:catAx>
        <c:axId val="207500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5008952"/>
        <c:crosses val="autoZero"/>
        <c:auto val="1"/>
        <c:lblAlgn val="ctr"/>
        <c:lblOffset val="100"/>
        <c:noMultiLvlLbl val="0"/>
      </c:catAx>
      <c:valAx>
        <c:axId val="2075008952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50054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33544728674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ndt!$T$25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ndt!$T$26:$T$40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55.0</c:v>
                </c:pt>
                <c:pt idx="3">
                  <c:v>225.0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ndt!$U$25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ndt!$U$26:$U$40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205.0</c:v>
                </c:pt>
                <c:pt idx="3">
                  <c:v>405.0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ndt!$V$25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ndt!$V$26:$V$40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270.0</c:v>
                </c:pt>
                <c:pt idx="3">
                  <c:v>710.0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ndt!$W$25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ndt!$W$26:$W$40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105.0</c:v>
                </c:pt>
                <c:pt idx="3">
                  <c:v>185.0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43176"/>
        <c:axId val="2073140600"/>
      </c:lineChart>
      <c:catAx>
        <c:axId val="207314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3140600"/>
        <c:crosses val="autoZero"/>
        <c:auto val="1"/>
        <c:lblAlgn val="ctr"/>
        <c:lblOffset val="100"/>
        <c:noMultiLvlLbl val="0"/>
      </c:catAx>
      <c:valAx>
        <c:axId val="2073140600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3143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237244094488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nda!$T$25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nda!$T$26:$T$40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nda!$U$25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nda!$U$26:$U$40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nda!$V$25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nda!$V$26:$V$40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160.0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nda!$W$25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nda!$W$26:$W$40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41688"/>
        <c:axId val="2077445160"/>
      </c:lineChart>
      <c:catAx>
        <c:axId val="207744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445160"/>
        <c:crosses val="autoZero"/>
        <c:auto val="1"/>
        <c:lblAlgn val="ctr"/>
        <c:lblOffset val="100"/>
        <c:noMultiLvlLbl val="0"/>
      </c:catAx>
      <c:valAx>
        <c:axId val="2077445160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4416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91072501000934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ndk!$T$25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ndk!$T$26:$T$40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ndk!$U$25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ndk!$U$26:$U$40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ndk!$V$25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ndk!$V$26:$V$40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ndk!$W$25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ndk!$W$26:$W$40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98072"/>
        <c:axId val="2077501544"/>
      </c:lineChart>
      <c:catAx>
        <c:axId val="207749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501544"/>
        <c:crosses val="autoZero"/>
        <c:auto val="1"/>
        <c:lblAlgn val="ctr"/>
        <c:lblOffset val="100"/>
        <c:noMultiLvlLbl val="0"/>
      </c:catAx>
      <c:valAx>
        <c:axId val="207750154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4980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025466411293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nvh!$T$25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nvh!$T$26:$T$77</c:f>
              <c:numCache>
                <c:formatCode>General</c:formatCode>
                <c:ptCount val="52"/>
                <c:pt idx="0">
                  <c:v>25.0</c:v>
                </c:pt>
                <c:pt idx="1">
                  <c:v>25.0</c:v>
                </c:pt>
                <c:pt idx="3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nvh!$U$25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nvh!$U$26:$U$77</c:f>
              <c:numCache>
                <c:formatCode>General</c:formatCode>
                <c:ptCount val="52"/>
                <c:pt idx="0">
                  <c:v>25.0</c:v>
                </c:pt>
                <c:pt idx="1">
                  <c:v>25.0</c:v>
                </c:pt>
                <c:pt idx="3">
                  <c:v>95.0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nvh!$V$25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nvh!$V$26:$V$77</c:f>
              <c:numCache>
                <c:formatCode>General</c:formatCode>
                <c:ptCount val="52"/>
                <c:pt idx="0">
                  <c:v>50.0</c:v>
                </c:pt>
                <c:pt idx="1">
                  <c:v>50.0</c:v>
                </c:pt>
                <c:pt idx="3">
                  <c:v>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55704"/>
        <c:axId val="2077561176"/>
      </c:lineChart>
      <c:catAx>
        <c:axId val="207755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561176"/>
        <c:crosses val="autoZero"/>
        <c:auto val="1"/>
        <c:lblAlgn val="ctr"/>
        <c:lblOffset val="100"/>
        <c:noMultiLvlLbl val="0"/>
      </c:catAx>
      <c:valAx>
        <c:axId val="207756117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555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770593309594262"/>
          <c:h val="0.356435858961568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thq!$T$25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thq!$T$26:$T$40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thq!$U$25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thq!$U$26:$U$40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thq!$V$25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thq!$V$26:$V$40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thq!$W$25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thq!$W$26:$W$40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15944"/>
        <c:axId val="2077619416"/>
      </c:lineChart>
      <c:catAx>
        <c:axId val="207761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619416"/>
        <c:crosses val="autoZero"/>
        <c:auto val="1"/>
        <c:lblAlgn val="ctr"/>
        <c:lblOffset val="100"/>
        <c:noMultiLvlLbl val="0"/>
      </c:catAx>
      <c:valAx>
        <c:axId val="207761941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615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33544728674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tth!$T$25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tth!$T$26:$T$40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155.0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tth!$U$25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tth!$U$26:$U$40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185.0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tth!$V$25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tth!$V$26:$V$40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490.0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tth!$W$25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tth!$W$26:$W$40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145.0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81704"/>
        <c:axId val="2077685176"/>
      </c:lineChart>
      <c:catAx>
        <c:axId val="207768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685176"/>
        <c:crosses val="autoZero"/>
        <c:auto val="1"/>
        <c:lblAlgn val="ctr"/>
        <c:lblOffset val="100"/>
        <c:noMultiLvlLbl val="0"/>
      </c:catAx>
      <c:valAx>
        <c:axId val="207768517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681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992410587231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vqt!$T$25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vqt!$T$26:$T$40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75.0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vqt!$U$25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vqt!$U$26:$U$40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55.0</c:v>
                </c:pt>
                <c:pt idx="3">
                  <c:v>135.0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vqt!$V$25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vqt!$V$26:$V$40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100.0</c:v>
                </c:pt>
                <c:pt idx="3">
                  <c:v>290.0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vqt!$W$25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vqt!$W$26:$W$40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15.0</c:v>
                </c:pt>
                <c:pt idx="3">
                  <c:v>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47064"/>
        <c:axId val="2077750536"/>
      </c:lineChart>
      <c:catAx>
        <c:axId val="207774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750536"/>
        <c:crosses val="autoZero"/>
        <c:auto val="1"/>
        <c:lblAlgn val="ctr"/>
        <c:lblOffset val="100"/>
        <c:noMultiLvlLbl val="0"/>
      </c:catAx>
      <c:valAx>
        <c:axId val="207775053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777470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992410587231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Overview!$D$5</c:f>
              <c:numCache>
                <c:formatCode>General</c:formatCode>
                <c:ptCount val="1"/>
                <c:pt idx="0">
                  <c:v>95.0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Overview!$E$5</c:f>
              <c:numCache>
                <c:formatCode>General</c:formatCode>
                <c:ptCount val="1"/>
                <c:pt idx="0">
                  <c:v>425.0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Overview!$F$5</c:f>
              <c:numCache>
                <c:formatCode>General</c:formatCode>
                <c:ptCount val="1"/>
                <c:pt idx="0">
                  <c:v>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871624"/>
        <c:axId val="2044868632"/>
      </c:barChart>
      <c:catAx>
        <c:axId val="20448716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44868632"/>
        <c:crosses val="autoZero"/>
        <c:auto val="1"/>
        <c:lblAlgn val="ctr"/>
        <c:lblOffset val="100"/>
        <c:noMultiLvlLbl val="0"/>
      </c:catAx>
      <c:valAx>
        <c:axId val="2044868632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487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Overview!$D$6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Overview!$E$6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Overview!$F$6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842024"/>
        <c:axId val="2044839032"/>
      </c:barChart>
      <c:catAx>
        <c:axId val="20448420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44839032"/>
        <c:crosses val="autoZero"/>
        <c:auto val="1"/>
        <c:lblAlgn val="ctr"/>
        <c:lblOffset val="100"/>
        <c:noMultiLvlLbl val="0"/>
      </c:catAx>
      <c:valAx>
        <c:axId val="2044839032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484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Overview!$D$7</c:f>
              <c:numCache>
                <c:formatCode>General</c:formatCode>
                <c:ptCount val="1"/>
                <c:pt idx="0">
                  <c:v>155.0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Overview!$E$7</c:f>
              <c:numCache>
                <c:formatCode>General</c:formatCode>
                <c:ptCount val="1"/>
                <c:pt idx="0">
                  <c:v>125.0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Overview!$F$7</c:f>
              <c:numCache>
                <c:formatCode>General</c:formatCode>
                <c:ptCount val="1"/>
                <c:pt idx="0">
                  <c:v>390.0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812424"/>
        <c:axId val="2044809432"/>
      </c:barChart>
      <c:catAx>
        <c:axId val="20448124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44809432"/>
        <c:crosses val="autoZero"/>
        <c:auto val="1"/>
        <c:lblAlgn val="ctr"/>
        <c:lblOffset val="100"/>
        <c:noMultiLvlLbl val="0"/>
      </c:catAx>
      <c:valAx>
        <c:axId val="2044809432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481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Overview!$D$8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Overview!$E$8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Overview!$F$8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783208"/>
        <c:axId val="2044780216"/>
      </c:barChart>
      <c:catAx>
        <c:axId val="2044783208"/>
        <c:scaling>
          <c:orientation val="minMax"/>
        </c:scaling>
        <c:delete val="0"/>
        <c:axPos val="l"/>
        <c:majorTickMark val="out"/>
        <c:minorTickMark val="none"/>
        <c:tickLblPos val="nextTo"/>
        <c:crossAx val="2044780216"/>
        <c:crosses val="autoZero"/>
        <c:auto val="1"/>
        <c:lblAlgn val="ctr"/>
        <c:lblOffset val="100"/>
        <c:noMultiLvlLbl val="0"/>
      </c:catAx>
      <c:valAx>
        <c:axId val="204478021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478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Overview!$D$9</c:f>
              <c:numCache>
                <c:formatCode>General</c:formatCode>
                <c:ptCount val="1"/>
                <c:pt idx="0">
                  <c:v>165.0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Overview!$E$9</c:f>
              <c:numCache>
                <c:formatCode>General</c:formatCode>
                <c:ptCount val="1"/>
                <c:pt idx="0">
                  <c:v>95.0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Overview!$F$9</c:f>
              <c:numCache>
                <c:formatCode>General</c:formatCode>
                <c:ptCount val="1"/>
                <c:pt idx="0">
                  <c:v>420.0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754040"/>
        <c:axId val="2044751048"/>
      </c:barChart>
      <c:catAx>
        <c:axId val="2044754040"/>
        <c:scaling>
          <c:orientation val="minMax"/>
        </c:scaling>
        <c:delete val="0"/>
        <c:axPos val="l"/>
        <c:majorTickMark val="out"/>
        <c:minorTickMark val="none"/>
        <c:tickLblPos val="nextTo"/>
        <c:crossAx val="2044751048"/>
        <c:crosses val="autoZero"/>
        <c:auto val="1"/>
        <c:lblAlgn val="ctr"/>
        <c:lblOffset val="100"/>
        <c:noMultiLvlLbl val="0"/>
      </c:catAx>
      <c:valAx>
        <c:axId val="2044751048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475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Overview!$D$10</c:f>
              <c:numCache>
                <c:formatCode>General</c:formatCode>
                <c:ptCount val="1"/>
                <c:pt idx="0">
                  <c:v>225.0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Overview!$E$10</c:f>
              <c:numCache>
                <c:formatCode>General</c:formatCode>
                <c:ptCount val="1"/>
                <c:pt idx="0">
                  <c:v>405.0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Overview!$F$10</c:f>
              <c:numCache>
                <c:formatCode>General</c:formatCode>
                <c:ptCount val="1"/>
                <c:pt idx="0">
                  <c:v>710.0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724888"/>
        <c:axId val="2076380984"/>
      </c:barChart>
      <c:catAx>
        <c:axId val="2044724888"/>
        <c:scaling>
          <c:orientation val="minMax"/>
        </c:scaling>
        <c:delete val="0"/>
        <c:axPos val="l"/>
        <c:majorTickMark val="out"/>
        <c:minorTickMark val="none"/>
        <c:tickLblPos val="nextTo"/>
        <c:crossAx val="2076380984"/>
        <c:crosses val="autoZero"/>
        <c:auto val="1"/>
        <c:lblAlgn val="ctr"/>
        <c:lblOffset val="100"/>
        <c:noMultiLvlLbl val="0"/>
      </c:catAx>
      <c:valAx>
        <c:axId val="207638098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472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Overview!$D$11</c:f>
              <c:numCache>
                <c:formatCode>General</c:formatCode>
                <c:ptCount val="1"/>
                <c:pt idx="0">
                  <c:v>35.0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Overview!$E$11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Overview!$F$11</c:f>
              <c:numCache>
                <c:formatCode>General</c:formatCode>
                <c:ptCount val="1"/>
                <c:pt idx="0">
                  <c:v>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407176"/>
        <c:axId val="2076410152"/>
      </c:barChart>
      <c:catAx>
        <c:axId val="2076407176"/>
        <c:scaling>
          <c:orientation val="minMax"/>
        </c:scaling>
        <c:delete val="0"/>
        <c:axPos val="l"/>
        <c:majorTickMark val="out"/>
        <c:minorTickMark val="none"/>
        <c:tickLblPos val="nextTo"/>
        <c:crossAx val="2076410152"/>
        <c:crosses val="autoZero"/>
        <c:auto val="1"/>
        <c:lblAlgn val="ctr"/>
        <c:lblOffset val="100"/>
        <c:noMultiLvlLbl val="0"/>
      </c:catAx>
      <c:valAx>
        <c:axId val="2076410152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640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2</xdr:row>
      <xdr:rowOff>57150</xdr:rowOff>
    </xdr:from>
    <xdr:to>
      <xdr:col>7</xdr:col>
      <xdr:colOff>7327900</xdr:colOff>
      <xdr:row>2</xdr:row>
      <xdr:rowOff>1320800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3</xdr:row>
      <xdr:rowOff>57150</xdr:rowOff>
    </xdr:from>
    <xdr:to>
      <xdr:col>7</xdr:col>
      <xdr:colOff>7327900</xdr:colOff>
      <xdr:row>3</xdr:row>
      <xdr:rowOff>1320800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107950</xdr:colOff>
      <xdr:row>4</xdr:row>
      <xdr:rowOff>57150</xdr:rowOff>
    </xdr:from>
    <xdr:to>
      <xdr:col>7</xdr:col>
      <xdr:colOff>7327900</xdr:colOff>
      <xdr:row>4</xdr:row>
      <xdr:rowOff>1320800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107950</xdr:colOff>
      <xdr:row>5</xdr:row>
      <xdr:rowOff>57150</xdr:rowOff>
    </xdr:from>
    <xdr:to>
      <xdr:col>7</xdr:col>
      <xdr:colOff>7327900</xdr:colOff>
      <xdr:row>5</xdr:row>
      <xdr:rowOff>1320800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107950</xdr:colOff>
      <xdr:row>6</xdr:row>
      <xdr:rowOff>57150</xdr:rowOff>
    </xdr:from>
    <xdr:to>
      <xdr:col>7</xdr:col>
      <xdr:colOff>7327900</xdr:colOff>
      <xdr:row>6</xdr:row>
      <xdr:rowOff>1320800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107950</xdr:colOff>
      <xdr:row>7</xdr:row>
      <xdr:rowOff>57150</xdr:rowOff>
    </xdr:from>
    <xdr:to>
      <xdr:col>7</xdr:col>
      <xdr:colOff>7327900</xdr:colOff>
      <xdr:row>7</xdr:row>
      <xdr:rowOff>1320800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107950</xdr:colOff>
      <xdr:row>8</xdr:row>
      <xdr:rowOff>57150</xdr:rowOff>
    </xdr:from>
    <xdr:to>
      <xdr:col>7</xdr:col>
      <xdr:colOff>7327900</xdr:colOff>
      <xdr:row>8</xdr:row>
      <xdr:rowOff>1320800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107950</xdr:colOff>
      <xdr:row>9</xdr:row>
      <xdr:rowOff>57150</xdr:rowOff>
    </xdr:from>
    <xdr:to>
      <xdr:col>7</xdr:col>
      <xdr:colOff>7327900</xdr:colOff>
      <xdr:row>9</xdr:row>
      <xdr:rowOff>1320800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107950</xdr:colOff>
      <xdr:row>10</xdr:row>
      <xdr:rowOff>57150</xdr:rowOff>
    </xdr:from>
    <xdr:to>
      <xdr:col>7</xdr:col>
      <xdr:colOff>7327900</xdr:colOff>
      <xdr:row>10</xdr:row>
      <xdr:rowOff>1320800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107950</xdr:colOff>
      <xdr:row>11</xdr:row>
      <xdr:rowOff>57150</xdr:rowOff>
    </xdr:from>
    <xdr:to>
      <xdr:col>7</xdr:col>
      <xdr:colOff>7327900</xdr:colOff>
      <xdr:row>11</xdr:row>
      <xdr:rowOff>1320800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107950</xdr:colOff>
      <xdr:row>12</xdr:row>
      <xdr:rowOff>57150</xdr:rowOff>
    </xdr:from>
    <xdr:to>
      <xdr:col>7</xdr:col>
      <xdr:colOff>7327900</xdr:colOff>
      <xdr:row>12</xdr:row>
      <xdr:rowOff>1320800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76200</xdr:colOff>
      <xdr:row>13</xdr:row>
      <xdr:rowOff>57150</xdr:rowOff>
    </xdr:from>
    <xdr:to>
      <xdr:col>7</xdr:col>
      <xdr:colOff>7327900</xdr:colOff>
      <xdr:row>13</xdr:row>
      <xdr:rowOff>1323975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7</xdr:col>
      <xdr:colOff>7327900</xdr:colOff>
      <xdr:row>14</xdr:row>
      <xdr:rowOff>1266825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7</xdr:col>
      <xdr:colOff>7327900</xdr:colOff>
      <xdr:row>15</xdr:row>
      <xdr:rowOff>1266825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21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660400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622300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622300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647700</xdr:colOff>
      <xdr:row>22</xdr:row>
      <xdr:rowOff>127000</xdr:rowOff>
    </xdr:to>
    <xdr:graphicFrame macro="">
      <xdr:nvGraphicFramePr>
        <xdr:cNvPr id="4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23</xdr:col>
      <xdr:colOff>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647700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622300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660400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23</xdr:col>
      <xdr:colOff>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29"/>
  <sheetViews>
    <sheetView workbookViewId="0">
      <selection activeCell="H9" sqref="H9"/>
    </sheetView>
  </sheetViews>
  <sheetFormatPr baseColWidth="10" defaultColWidth="8.83203125" defaultRowHeight="14" x14ac:dyDescent="0"/>
  <cols>
    <col min="6" max="6" width="18.1640625" customWidth="1"/>
  </cols>
  <sheetData>
    <row r="1" spans="1:21">
      <c r="A1" t="s">
        <v>2</v>
      </c>
      <c r="B1" t="s">
        <v>66</v>
      </c>
      <c r="C1" t="s">
        <v>67</v>
      </c>
      <c r="D1" t="s">
        <v>68</v>
      </c>
      <c r="F1" s="68"/>
      <c r="G1" s="68">
        <v>1</v>
      </c>
      <c r="H1" s="68">
        <v>2</v>
      </c>
      <c r="I1" s="68">
        <v>3</v>
      </c>
      <c r="J1" s="68">
        <v>4</v>
      </c>
      <c r="K1" s="68">
        <v>5</v>
      </c>
      <c r="L1" s="68">
        <v>6</v>
      </c>
      <c r="M1" s="68">
        <v>7</v>
      </c>
      <c r="N1" s="68">
        <v>8</v>
      </c>
      <c r="O1" s="68">
        <v>9</v>
      </c>
      <c r="P1" s="68">
        <v>10</v>
      </c>
      <c r="Q1" s="68">
        <v>11</v>
      </c>
      <c r="R1" s="68">
        <v>12</v>
      </c>
      <c r="S1" s="68">
        <v>13</v>
      </c>
      <c r="T1" s="68">
        <v>14</v>
      </c>
      <c r="U1" s="68">
        <v>15</v>
      </c>
    </row>
    <row r="2" spans="1:21">
      <c r="A2">
        <v>1</v>
      </c>
      <c r="B2">
        <v>1000</v>
      </c>
      <c r="C2">
        <v>1500</v>
      </c>
      <c r="D2">
        <v>2000</v>
      </c>
      <c r="F2" s="56" t="str">
        <f>Overview!B3</f>
        <v>buivietduong</v>
      </c>
      <c r="G2" s="57">
        <f>bvd!W27</f>
        <v>22.5</v>
      </c>
      <c r="H2" s="72">
        <f>bvd!W29</f>
        <v>85</v>
      </c>
      <c r="I2" s="57">
        <f>bvd!W31</f>
        <v>0</v>
      </c>
      <c r="J2" s="57">
        <f>bvd!W33</f>
        <v>0</v>
      </c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21">
      <c r="A3">
        <v>2</v>
      </c>
      <c r="B3">
        <f>B2+1000</f>
        <v>2000</v>
      </c>
      <c r="C3">
        <f>C2+1500</f>
        <v>3000</v>
      </c>
      <c r="D3">
        <f>2000+D2</f>
        <v>4000</v>
      </c>
      <c r="F3" s="56" t="str">
        <f>Overview!B4</f>
        <v>doanminhtuan</v>
      </c>
      <c r="G3" s="57">
        <f>dmt!W27</f>
        <v>0</v>
      </c>
      <c r="H3" s="57">
        <f>dmt!W29</f>
        <v>0</v>
      </c>
      <c r="I3" s="57">
        <f>dmt!W31</f>
        <v>0</v>
      </c>
      <c r="J3" s="57">
        <f>dmt!W33</f>
        <v>0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1:21">
      <c r="A4">
        <v>3</v>
      </c>
      <c r="B4">
        <f t="shared" ref="B4:B13" si="0">B3+1000</f>
        <v>3000</v>
      </c>
      <c r="C4">
        <f t="shared" ref="C4:C13" si="1">C3+1500</f>
        <v>4500</v>
      </c>
      <c r="D4">
        <f t="shared" ref="D4:D13" si="2">2000+D3</f>
        <v>6000</v>
      </c>
      <c r="F4" s="56" t="str">
        <f>Overview!B5</f>
        <v>haquoctuan</v>
      </c>
      <c r="G4" s="74">
        <f>hqt!W27</f>
        <v>125</v>
      </c>
      <c r="H4" s="57">
        <f>hqt!W29</f>
        <v>110</v>
      </c>
      <c r="I4" s="57">
        <f>hqt!W31</f>
        <v>0</v>
      </c>
      <c r="J4" s="57">
        <f>hqt!W33</f>
        <v>0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1">
      <c r="A5">
        <v>4</v>
      </c>
      <c r="B5">
        <f t="shared" si="0"/>
        <v>4000</v>
      </c>
      <c r="C5">
        <f t="shared" si="1"/>
        <v>6000</v>
      </c>
      <c r="D5">
        <f t="shared" si="2"/>
        <v>8000</v>
      </c>
      <c r="F5" s="56" t="str">
        <f>Overview!B6</f>
        <v>laithanhphu</v>
      </c>
      <c r="G5" s="57">
        <f>ltp!W27</f>
        <v>0</v>
      </c>
      <c r="H5" s="57">
        <f>ltp!W29</f>
        <v>0</v>
      </c>
      <c r="I5" s="57">
        <f>ltp!W31</f>
        <v>0</v>
      </c>
      <c r="J5" s="57">
        <f>ltp!W33</f>
        <v>0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</row>
    <row r="6" spans="1:21">
      <c r="A6">
        <v>5</v>
      </c>
      <c r="B6">
        <f t="shared" si="0"/>
        <v>5000</v>
      </c>
      <c r="C6">
        <f t="shared" si="1"/>
        <v>7500</v>
      </c>
      <c r="D6">
        <f t="shared" si="2"/>
        <v>10000</v>
      </c>
      <c r="F6" s="56" t="str">
        <f>Overview!B7</f>
        <v>lehienthao</v>
      </c>
      <c r="G6" s="57">
        <f>lht!W27</f>
        <v>60</v>
      </c>
      <c r="H6" s="57">
        <f>lht!W29</f>
        <v>55</v>
      </c>
      <c r="I6" s="57">
        <f>lht!W31</f>
        <v>0</v>
      </c>
      <c r="J6" s="57">
        <f>lht!W33</f>
        <v>0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</row>
    <row r="7" spans="1:21">
      <c r="A7">
        <v>6</v>
      </c>
      <c r="B7">
        <f t="shared" si="0"/>
        <v>6000</v>
      </c>
      <c r="C7">
        <f t="shared" si="1"/>
        <v>9000</v>
      </c>
      <c r="D7">
        <f t="shared" si="2"/>
        <v>12000</v>
      </c>
      <c r="F7" s="56" t="str">
        <f>Overview!B8</f>
        <v>lethanhtung</v>
      </c>
      <c r="G7" s="57">
        <f>ltt!W27</f>
        <v>0</v>
      </c>
      <c r="H7" s="57">
        <f>ltt!W29</f>
        <v>0</v>
      </c>
      <c r="I7" s="57">
        <f>ltt!W31</f>
        <v>0</v>
      </c>
      <c r="J7" s="57">
        <f>ltt!W33</f>
        <v>0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</row>
    <row r="8" spans="1:21">
      <c r="A8">
        <v>7</v>
      </c>
      <c r="B8">
        <f t="shared" si="0"/>
        <v>7000</v>
      </c>
      <c r="C8">
        <f t="shared" si="1"/>
        <v>10500</v>
      </c>
      <c r="D8">
        <f t="shared" si="2"/>
        <v>14000</v>
      </c>
      <c r="F8" s="56" t="str">
        <f>Overview!B9</f>
        <v>nghiemanhthong</v>
      </c>
      <c r="G8" s="57">
        <f>nat!W27</f>
        <v>0</v>
      </c>
      <c r="H8" s="57">
        <f>nat!W29</f>
        <v>105</v>
      </c>
      <c r="I8" s="58">
        <f>nat!W31</f>
        <v>0</v>
      </c>
      <c r="J8" s="59">
        <f>nat!W33</f>
        <v>0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spans="1:21">
      <c r="A9">
        <v>8</v>
      </c>
      <c r="B9">
        <f t="shared" si="0"/>
        <v>8000</v>
      </c>
      <c r="C9">
        <f t="shared" si="1"/>
        <v>12000</v>
      </c>
      <c r="D9">
        <f t="shared" si="2"/>
        <v>16000</v>
      </c>
      <c r="F9" s="56" t="str">
        <f>Overview!B10</f>
        <v>nguyendangtin</v>
      </c>
      <c r="G9" s="73">
        <f>ndt!W27</f>
        <v>105</v>
      </c>
      <c r="H9" s="74">
        <f>ndt!W29</f>
        <v>185</v>
      </c>
      <c r="I9" s="59">
        <f>ndt!W31</f>
        <v>0</v>
      </c>
      <c r="J9" s="58">
        <f>ndt!W33</f>
        <v>0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spans="1:21">
      <c r="A10">
        <v>9</v>
      </c>
      <c r="B10">
        <f t="shared" si="0"/>
        <v>9000</v>
      </c>
      <c r="C10">
        <f t="shared" si="1"/>
        <v>13500</v>
      </c>
      <c r="D10">
        <f t="shared" si="2"/>
        <v>18000</v>
      </c>
      <c r="F10" s="56" t="str">
        <f>Overview!B11</f>
        <v>nguyenducanh</v>
      </c>
      <c r="G10" s="57">
        <f>nda!W27</f>
        <v>0</v>
      </c>
      <c r="H10" s="57">
        <f>nda!W29</f>
        <v>5</v>
      </c>
      <c r="I10" s="57">
        <f>nda!W31</f>
        <v>0</v>
      </c>
      <c r="J10" s="57">
        <f>nda!W33</f>
        <v>0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spans="1:21">
      <c r="A11">
        <v>10</v>
      </c>
      <c r="B11">
        <f t="shared" si="0"/>
        <v>10000</v>
      </c>
      <c r="C11">
        <f t="shared" si="1"/>
        <v>15000</v>
      </c>
      <c r="D11">
        <f t="shared" si="2"/>
        <v>20000</v>
      </c>
      <c r="F11" s="56" t="str">
        <f>Overview!B12</f>
        <v>nguyenhoangkien</v>
      </c>
      <c r="G11" s="57">
        <f>ndk!W27</f>
        <v>0</v>
      </c>
      <c r="H11" s="57">
        <f>ndk!W29</f>
        <v>0</v>
      </c>
      <c r="I11" s="57">
        <f>ndk!W31</f>
        <v>0</v>
      </c>
      <c r="J11" s="57">
        <f>ndk!W33</f>
        <v>0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spans="1:21">
      <c r="A12">
        <v>11</v>
      </c>
      <c r="B12">
        <f t="shared" si="0"/>
        <v>11000</v>
      </c>
      <c r="C12">
        <f t="shared" si="1"/>
        <v>16500</v>
      </c>
      <c r="D12">
        <f t="shared" si="2"/>
        <v>22000</v>
      </c>
      <c r="F12" s="56" t="str">
        <f>Overview!B13</f>
        <v>nguyenvanhung</v>
      </c>
      <c r="G12" s="57">
        <f>nvh!W27</f>
        <v>0</v>
      </c>
      <c r="H12" s="57">
        <f>nvh!W29</f>
        <v>70</v>
      </c>
      <c r="I12" s="57">
        <f>nvh!W31</f>
        <v>0</v>
      </c>
      <c r="J12" s="57">
        <f>nvh!W33</f>
        <v>0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 spans="1:21">
      <c r="A13">
        <v>12</v>
      </c>
      <c r="B13">
        <f t="shared" si="0"/>
        <v>12000</v>
      </c>
      <c r="C13">
        <f t="shared" si="1"/>
        <v>18000</v>
      </c>
      <c r="D13">
        <f t="shared" si="2"/>
        <v>24000</v>
      </c>
      <c r="F13" s="56" t="str">
        <f>Overview!B14</f>
        <v>tranhoangquan</v>
      </c>
      <c r="G13" s="57">
        <f>thq!W27</f>
        <v>0</v>
      </c>
      <c r="H13" s="57">
        <f>thq!W29</f>
        <v>0</v>
      </c>
      <c r="I13" s="57">
        <f>thq!W31</f>
        <v>0</v>
      </c>
      <c r="J13" s="57">
        <f>thq!W33</f>
        <v>0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 spans="1:21">
      <c r="B14" s="38"/>
      <c r="F14" s="56" t="str">
        <f>Overview!B15</f>
        <v>trantrunghieu</v>
      </c>
      <c r="G14" s="57">
        <f>tth!W27</f>
        <v>0</v>
      </c>
      <c r="H14" s="73">
        <f>tth!W29</f>
        <v>145</v>
      </c>
      <c r="I14" s="57">
        <f>tth!W31</f>
        <v>0</v>
      </c>
      <c r="J14" s="57">
        <f>tth!W33</f>
        <v>0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</row>
    <row r="15" spans="1:21">
      <c r="B15" s="38"/>
      <c r="F15" s="56" t="str">
        <f>Overview!B16</f>
        <v>vuquangthang</v>
      </c>
      <c r="G15" s="57">
        <f>vqt!W27</f>
        <v>15</v>
      </c>
      <c r="H15" s="57">
        <f>vqt!W29</f>
        <v>65</v>
      </c>
      <c r="I15" s="57">
        <f>vqt!W31</f>
        <v>0</v>
      </c>
      <c r="J15" s="57">
        <f>vqt!W33</f>
        <v>0</v>
      </c>
    </row>
    <row r="16" spans="1:21">
      <c r="B16" s="38"/>
    </row>
    <row r="17" spans="2:2">
      <c r="B17" s="38"/>
    </row>
    <row r="18" spans="2:2">
      <c r="B18" s="38"/>
    </row>
    <row r="19" spans="2:2">
      <c r="B19" s="38"/>
    </row>
    <row r="20" spans="2:2">
      <c r="B20" s="38"/>
    </row>
    <row r="21" spans="2:2">
      <c r="B21" s="38"/>
    </row>
    <row r="22" spans="2:2">
      <c r="B22" s="38"/>
    </row>
    <row r="23" spans="2:2">
      <c r="B23" s="38"/>
    </row>
    <row r="24" spans="2:2">
      <c r="B24" s="38"/>
    </row>
    <row r="25" spans="2:2">
      <c r="B25" s="38"/>
    </row>
    <row r="26" spans="2:2">
      <c r="B26" s="38"/>
    </row>
    <row r="27" spans="2:2">
      <c r="B27" s="38"/>
    </row>
    <row r="28" spans="2:2">
      <c r="B28" s="38"/>
    </row>
    <row r="29" spans="2:2">
      <c r="B29" s="3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13" workbookViewId="0">
      <selection activeCell="T31" sqref="T31:W34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Overview!B10</f>
        <v>nguyendangtin</v>
      </c>
      <c r="E1" s="4" t="s">
        <v>0</v>
      </c>
    </row>
    <row r="2" spans="1:5" ht="18">
      <c r="A2" s="4" t="str">
        <f>Overview!C10</f>
        <v>Nguyễn Dăng Tin_x000D_(Projectxx_yyy)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225</v>
      </c>
    </row>
    <row r="7" spans="1:5">
      <c r="A7" t="s">
        <v>67</v>
      </c>
      <c r="B7">
        <f>SUM(R26:R77)</f>
        <v>405</v>
      </c>
    </row>
    <row r="8" spans="1:5">
      <c r="A8" t="s">
        <v>68</v>
      </c>
      <c r="B8">
        <f>SUM(S26:S77)</f>
        <v>710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30</v>
      </c>
      <c r="O27" s="5">
        <v>0</v>
      </c>
      <c r="P27" s="5">
        <v>0</v>
      </c>
      <c r="Q27" s="5">
        <f t="shared" ref="Q27:Q77" si="0">B27+D27+F27+N27</f>
        <v>30</v>
      </c>
      <c r="R27" s="5">
        <f>H27+J27+L27+O27</f>
        <v>0</v>
      </c>
      <c r="S27" s="5">
        <f>C27+E27+G27+P27+I27+K27+M27</f>
        <v>0</v>
      </c>
      <c r="T27" s="87">
        <f>Q27+Q28+T26</f>
        <v>55</v>
      </c>
      <c r="U27" s="87">
        <f>R27+R28+U26</f>
        <v>205</v>
      </c>
      <c r="V27" s="87">
        <f>+S27+S28+V26</f>
        <v>270</v>
      </c>
      <c r="W27" s="87">
        <f>(Q27+R27+Q28+R28)/2</f>
        <v>105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20</v>
      </c>
      <c r="I28" s="35">
        <v>50</v>
      </c>
      <c r="J28" s="35">
        <v>70</v>
      </c>
      <c r="K28" s="35">
        <v>70</v>
      </c>
      <c r="L28" s="35">
        <v>90</v>
      </c>
      <c r="M28" s="35">
        <v>100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180</v>
      </c>
      <c r="S28" s="51">
        <f>I28+K28+M28+P28</f>
        <v>220</v>
      </c>
      <c r="T28" s="88"/>
      <c r="U28" s="88"/>
      <c r="V28" s="88"/>
      <c r="W28" s="88"/>
    </row>
    <row r="29" spans="1:23">
      <c r="A29" s="36" t="s">
        <v>5</v>
      </c>
      <c r="B29" s="5">
        <v>30</v>
      </c>
      <c r="C29" s="5">
        <v>50</v>
      </c>
      <c r="D29" s="5">
        <v>50</v>
      </c>
      <c r="E29" s="5">
        <v>70</v>
      </c>
      <c r="F29" s="5">
        <v>90</v>
      </c>
      <c r="G29" s="5">
        <v>100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170</v>
      </c>
      <c r="R29" s="5">
        <f t="shared" ref="R29:S77" si="1">H29+J29+L29+O29</f>
        <v>0</v>
      </c>
      <c r="S29" s="5">
        <f t="shared" ref="S29:S31" si="2">C29+E29+G29+P29+I29+K29+M29</f>
        <v>220</v>
      </c>
      <c r="T29" s="87">
        <f>Q29+Q30+T27</f>
        <v>225</v>
      </c>
      <c r="U29" s="87">
        <f>R29+R30+U27</f>
        <v>405</v>
      </c>
      <c r="V29" s="87">
        <f>+S29+S30+V27</f>
        <v>710</v>
      </c>
      <c r="W29" s="87">
        <f>(Q29+R29+Q30+R30)/2</f>
        <v>185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40</v>
      </c>
      <c r="I30" s="35">
        <v>50</v>
      </c>
      <c r="J30" s="35">
        <v>80</v>
      </c>
      <c r="K30" s="35">
        <v>70</v>
      </c>
      <c r="L30" s="35">
        <v>80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200</v>
      </c>
      <c r="S30" s="51">
        <f t="shared" si="2"/>
        <v>220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7"/>
      <c r="U31" s="87"/>
      <c r="V31" s="87"/>
      <c r="W31" s="8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8"/>
      <c r="U32" s="88"/>
      <c r="V32" s="88"/>
      <c r="W32" s="8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7"/>
      <c r="U33" s="87"/>
      <c r="V33" s="87"/>
      <c r="W33" s="8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8"/>
      <c r="U34" s="88"/>
      <c r="V34" s="88"/>
      <c r="W34" s="8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workbookViewId="0">
      <selection activeCell="N28" sqref="N28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Overview!B11</f>
        <v>nguyenducanh</v>
      </c>
      <c r="E1" s="4" t="s">
        <v>0</v>
      </c>
    </row>
    <row r="2" spans="1:5" ht="18">
      <c r="A2" s="4" t="str">
        <f>Overview!C11</f>
        <v>Nguyễn Đức Anh_x000D_(Projectxx_yyy)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35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160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0</v>
      </c>
      <c r="S28" s="51">
        <f>I28+K28+M28+P28</f>
        <v>0</v>
      </c>
      <c r="T28" s="88"/>
      <c r="U28" s="88"/>
      <c r="V28" s="88"/>
      <c r="W28" s="88"/>
    </row>
    <row r="29" spans="1:23">
      <c r="A29" s="36" t="s">
        <v>5</v>
      </c>
      <c r="B29" s="5">
        <v>10</v>
      </c>
      <c r="C29" s="5">
        <v>50</v>
      </c>
      <c r="D29" s="5">
        <v>0</v>
      </c>
      <c r="E29" s="5">
        <v>30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10</v>
      </c>
      <c r="R29" s="5">
        <f t="shared" ref="R29:S77" si="1">H29+J29+L29+O29</f>
        <v>0</v>
      </c>
      <c r="S29" s="5">
        <f t="shared" ref="S29:S31" si="2">C29+E29+G29+P29+I29+K29+M29</f>
        <v>80</v>
      </c>
      <c r="T29" s="87">
        <f>Q29+Q30+T27</f>
        <v>35</v>
      </c>
      <c r="U29" s="87">
        <f>R29+R30+U27</f>
        <v>25</v>
      </c>
      <c r="V29" s="87">
        <f>+S29+S30+V27</f>
        <v>160</v>
      </c>
      <c r="W29" s="87">
        <f>(Q29+R29+Q30+R30)/2</f>
        <v>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0</v>
      </c>
      <c r="I30" s="35">
        <v>30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0</v>
      </c>
      <c r="S30" s="51">
        <f t="shared" si="2"/>
        <v>30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5"/>
      <c r="U31" s="85"/>
      <c r="V31" s="85"/>
      <c r="W31" s="8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6"/>
      <c r="U32" s="86"/>
      <c r="V32" s="86"/>
      <c r="W32" s="8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5"/>
      <c r="U33" s="85"/>
      <c r="V33" s="85"/>
      <c r="W33" s="8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6"/>
      <c r="U34" s="86"/>
      <c r="V34" s="86"/>
      <c r="W34" s="8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B1" workbookViewId="0">
      <selection activeCell="B27" sqref="B27:M30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Overview!B12</f>
        <v>nguyenhoangkien</v>
      </c>
      <c r="E1" s="4" t="s">
        <v>0</v>
      </c>
    </row>
    <row r="2" spans="1:5" ht="18">
      <c r="A2" s="4" t="str">
        <f>Overview!C12</f>
        <v>Nguyễn Hoàng Kiên_x000D_(Projectxx_yyy)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51">
        <f>I28+K28+M28+P28</f>
        <v>0</v>
      </c>
      <c r="T28" s="88"/>
      <c r="U28" s="88"/>
      <c r="V28" s="88"/>
      <c r="W28" s="88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87">
        <f>Q29+Q30+T27</f>
        <v>25</v>
      </c>
      <c r="U29" s="87">
        <f>R29+R30+U27</f>
        <v>25</v>
      </c>
      <c r="V29" s="87">
        <f>+S29+S30+V27</f>
        <v>50</v>
      </c>
      <c r="W29" s="87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51">
        <f t="shared" si="2"/>
        <v>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5"/>
      <c r="U31" s="85"/>
      <c r="V31" s="85"/>
      <c r="W31" s="8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6"/>
      <c r="U32" s="86"/>
      <c r="V32" s="86"/>
      <c r="W32" s="8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5"/>
      <c r="U33" s="85"/>
      <c r="V33" s="85"/>
      <c r="W33" s="8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6"/>
      <c r="U34" s="86"/>
      <c r="V34" s="86"/>
      <c r="W34" s="8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19" workbookViewId="0">
      <selection activeCell="K41" sqref="K41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Overview!B13</f>
        <v>nguyenvanhung</v>
      </c>
      <c r="E1" s="4" t="s">
        <v>0</v>
      </c>
    </row>
    <row r="2" spans="1:5" ht="18">
      <c r="A2" s="4" t="str">
        <f>Overview!C13</f>
        <v>Nguyễn Văn Hùng_x000D_(Projectxx_yyy)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95</v>
      </c>
    </row>
    <row r="7" spans="1:5">
      <c r="A7" t="s">
        <v>67</v>
      </c>
      <c r="B7">
        <f>SUM(R26:R77)</f>
        <v>95</v>
      </c>
    </row>
    <row r="8" spans="1:5">
      <c r="A8" t="s">
        <v>68</v>
      </c>
      <c r="B8">
        <f>SUM(S26:S77)</f>
        <v>270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0</v>
      </c>
      <c r="S28" s="51">
        <f>I28+K28+M28+P28</f>
        <v>0</v>
      </c>
      <c r="T28" s="88"/>
      <c r="U28" s="88"/>
      <c r="V28" s="88"/>
      <c r="W28" s="88"/>
    </row>
    <row r="29" spans="1:23">
      <c r="A29" s="36" t="s">
        <v>5</v>
      </c>
      <c r="B29" s="5"/>
      <c r="C29" s="5"/>
      <c r="D29" s="5"/>
      <c r="E29" s="5"/>
      <c r="F29" s="5">
        <v>70</v>
      </c>
      <c r="G29" s="5">
        <v>100</v>
      </c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70</v>
      </c>
      <c r="R29" s="5">
        <f t="shared" ref="R29:S77" si="1">H29+J29+L29+O29</f>
        <v>0</v>
      </c>
      <c r="S29" s="5">
        <f t="shared" ref="S29:S31" si="2">C29+E29+G29+P29+I29+K29+M29</f>
        <v>100</v>
      </c>
      <c r="T29" s="87">
        <f>Q29+Q30+T27</f>
        <v>95</v>
      </c>
      <c r="U29" s="87">
        <f>R29+R30+U27</f>
        <v>95</v>
      </c>
      <c r="V29" s="87">
        <f>+S29+S30+V27</f>
        <v>270</v>
      </c>
      <c r="W29" s="87">
        <f>(Q29+R29+Q30+R30)/2</f>
        <v>70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20</v>
      </c>
      <c r="I30" s="35">
        <v>50</v>
      </c>
      <c r="J30" s="35">
        <v>50</v>
      </c>
      <c r="K30" s="35">
        <v>70</v>
      </c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70</v>
      </c>
      <c r="S30" s="51">
        <f t="shared" si="2"/>
        <v>120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5"/>
      <c r="U31" s="85"/>
      <c r="V31" s="85"/>
      <c r="W31" s="8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6"/>
      <c r="U32" s="86"/>
      <c r="V32" s="86"/>
      <c r="W32" s="8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5"/>
      <c r="U33" s="85"/>
      <c r="V33" s="85"/>
      <c r="W33" s="8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6"/>
      <c r="U34" s="86"/>
      <c r="V34" s="86"/>
      <c r="W34" s="8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A2" workbookViewId="0">
      <selection activeCell="J38" sqref="J38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Overview!B14</f>
        <v>tranhoangquan</v>
      </c>
      <c r="E1" s="4" t="s">
        <v>0</v>
      </c>
    </row>
    <row r="2" spans="1:5" ht="18">
      <c r="A2" s="4" t="str">
        <f>Overview!C14</f>
        <v>Trần Hoàng Quân_x000D_(Projectxx_yyy)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51">
        <f>I28+K28+M28+P28</f>
        <v>0</v>
      </c>
      <c r="T28" s="88"/>
      <c r="U28" s="88"/>
      <c r="V28" s="88"/>
      <c r="W28" s="88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87">
        <f>Q29+Q30+T27</f>
        <v>25</v>
      </c>
      <c r="U29" s="87">
        <f>R29+R30+U27</f>
        <v>25</v>
      </c>
      <c r="V29" s="87">
        <f>+S29+S30+V27</f>
        <v>50</v>
      </c>
      <c r="W29" s="87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51">
        <f t="shared" si="2"/>
        <v>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5"/>
      <c r="U31" s="85"/>
      <c r="V31" s="85"/>
      <c r="W31" s="8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6"/>
      <c r="U32" s="86"/>
      <c r="V32" s="86"/>
      <c r="W32" s="8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5"/>
      <c r="U33" s="85"/>
      <c r="V33" s="85"/>
      <c r="W33" s="8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6"/>
      <c r="U34" s="86"/>
      <c r="V34" s="86"/>
      <c r="W34" s="8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abSelected="1" topLeftCell="A12" workbookViewId="0">
      <selection activeCell="N34" sqref="N34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Overview!B15</f>
        <v>trantrunghieu</v>
      </c>
      <c r="E1" s="4" t="s">
        <v>0</v>
      </c>
    </row>
    <row r="2" spans="1:5" ht="18">
      <c r="A2" s="4" t="str">
        <f>Overview!C15</f>
        <v>Trần Trung Hiếu_x000D_(Projectxx_yyy)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175</v>
      </c>
    </row>
    <row r="7" spans="1:5">
      <c r="A7" t="s">
        <v>67</v>
      </c>
      <c r="B7">
        <f>SUM(R26:R77)</f>
        <v>205</v>
      </c>
    </row>
    <row r="8" spans="1:5">
      <c r="A8" t="s">
        <v>68</v>
      </c>
      <c r="B8">
        <f>SUM(S26:S77)</f>
        <v>540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0</v>
      </c>
      <c r="S28" s="51">
        <f>I28+K28+M28+P28</f>
        <v>0</v>
      </c>
      <c r="T28" s="88"/>
      <c r="U28" s="88"/>
      <c r="V28" s="88"/>
      <c r="W28" s="88"/>
    </row>
    <row r="29" spans="1:23">
      <c r="A29" s="36" t="s">
        <v>5</v>
      </c>
      <c r="B29" s="5">
        <v>30</v>
      </c>
      <c r="C29" s="5">
        <v>50</v>
      </c>
      <c r="D29" s="5">
        <v>50</v>
      </c>
      <c r="E29" s="5">
        <v>70</v>
      </c>
      <c r="F29" s="5">
        <v>50</v>
      </c>
      <c r="G29" s="5">
        <v>100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130</v>
      </c>
      <c r="R29" s="5">
        <f t="shared" ref="R29:S77" si="1">H29+J29+L29+O29</f>
        <v>0</v>
      </c>
      <c r="S29" s="5">
        <f t="shared" ref="S29:S31" si="2">C29+E29+G29+P29+I29+K29+M29</f>
        <v>220</v>
      </c>
      <c r="T29" s="87">
        <f>Q29+Q30+T27</f>
        <v>155</v>
      </c>
      <c r="U29" s="87">
        <f>R29+R30+U27</f>
        <v>185</v>
      </c>
      <c r="V29" s="87">
        <f>+S29+S30+V27</f>
        <v>490</v>
      </c>
      <c r="W29" s="87">
        <f>(Q29+R29+Q30+R30)/2</f>
        <v>145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50</v>
      </c>
      <c r="K30" s="35">
        <v>70</v>
      </c>
      <c r="L30" s="35">
        <v>80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160</v>
      </c>
      <c r="S30" s="51">
        <f t="shared" si="2"/>
        <v>220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5"/>
      <c r="U31" s="85"/>
      <c r="V31" s="85"/>
      <c r="W31" s="8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6"/>
      <c r="U32" s="86"/>
      <c r="V32" s="86"/>
      <c r="W32" s="8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5"/>
      <c r="U33" s="85"/>
      <c r="V33" s="85"/>
      <c r="W33" s="8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>
        <v>20</v>
      </c>
      <c r="O34" s="35">
        <v>20</v>
      </c>
      <c r="P34" s="35">
        <v>50</v>
      </c>
      <c r="Q34" s="35">
        <f t="shared" si="0"/>
        <v>20</v>
      </c>
      <c r="R34" s="35">
        <f t="shared" si="1"/>
        <v>20</v>
      </c>
      <c r="S34" s="35">
        <f t="shared" si="1"/>
        <v>50</v>
      </c>
      <c r="T34" s="86"/>
      <c r="U34" s="86"/>
      <c r="V34" s="86"/>
      <c r="W34" s="8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2" workbookViewId="0">
      <selection activeCell="J36" sqref="J36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Overview!B16</f>
        <v>vuquangthang</v>
      </c>
      <c r="E1" s="4" t="s">
        <v>0</v>
      </c>
    </row>
    <row r="2" spans="1:5" ht="18">
      <c r="A2" s="4" t="str">
        <f>Overview!C16</f>
        <v>Vũ Quang Thắng_x000D_(Projectxx_yyy)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75</v>
      </c>
    </row>
    <row r="7" spans="1:5">
      <c r="A7" t="s">
        <v>67</v>
      </c>
      <c r="B7">
        <f>SUM(R26:R77)</f>
        <v>135</v>
      </c>
    </row>
    <row r="8" spans="1:5">
      <c r="A8" t="s">
        <v>68</v>
      </c>
      <c r="B8">
        <f>SUM(S26:S77)</f>
        <v>290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7">
        <f>Q27+Q28+T26</f>
        <v>25</v>
      </c>
      <c r="U27" s="87">
        <f>R27+R28+U26</f>
        <v>55</v>
      </c>
      <c r="V27" s="87">
        <f>+S27+S28+V26</f>
        <v>100</v>
      </c>
      <c r="W27" s="87">
        <f>(Q27+R27+Q28+R28)/2</f>
        <v>15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30</v>
      </c>
      <c r="I28" s="35">
        <v>50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30</v>
      </c>
      <c r="S28" s="51">
        <f>I28+K28+M28+P28</f>
        <v>50</v>
      </c>
      <c r="T28" s="88"/>
      <c r="U28" s="88"/>
      <c r="V28" s="88"/>
      <c r="W28" s="88"/>
    </row>
    <row r="29" spans="1:23">
      <c r="A29" s="36" t="s">
        <v>5</v>
      </c>
      <c r="B29" s="5">
        <v>0</v>
      </c>
      <c r="C29" s="5">
        <v>0</v>
      </c>
      <c r="D29" s="5">
        <v>50</v>
      </c>
      <c r="E29" s="5">
        <v>70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50</v>
      </c>
      <c r="R29" s="5">
        <f t="shared" ref="R29:S77" si="1">H29+J29+L29+O29</f>
        <v>0</v>
      </c>
      <c r="S29" s="5">
        <f t="shared" ref="S29:S31" si="2">C29+E29+G29+P29+I29+K29+M29</f>
        <v>70</v>
      </c>
      <c r="T29" s="87">
        <f>Q29+Q30+T27</f>
        <v>75</v>
      </c>
      <c r="U29" s="87">
        <f>R29+R30+U27</f>
        <v>135</v>
      </c>
      <c r="V29" s="87">
        <f>+S29+S30+V27</f>
        <v>290</v>
      </c>
      <c r="W29" s="87">
        <f>(Q29+R29+Q30+R30)/2</f>
        <v>65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50</v>
      </c>
      <c r="K30" s="35">
        <v>70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80</v>
      </c>
      <c r="S30" s="51">
        <f t="shared" si="2"/>
        <v>120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5"/>
      <c r="U31" s="85"/>
      <c r="V31" s="85"/>
      <c r="W31" s="8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6"/>
      <c r="U32" s="86"/>
      <c r="V32" s="86"/>
      <c r="W32" s="8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5"/>
      <c r="U33" s="85"/>
      <c r="V33" s="85"/>
      <c r="W33" s="8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6"/>
      <c r="U34" s="86"/>
      <c r="V34" s="86"/>
      <c r="W34" s="8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25"/>
  <sheetViews>
    <sheetView topLeftCell="A13" workbookViewId="0">
      <pane xSplit="3" topLeftCell="D1" activePane="topRight" state="frozenSplit"/>
      <selection pane="topRight" activeCell="H19" sqref="H19"/>
    </sheetView>
  </sheetViews>
  <sheetFormatPr baseColWidth="10" defaultColWidth="8.83203125" defaultRowHeight="14" x14ac:dyDescent="0"/>
  <cols>
    <col min="1" max="1" width="4" customWidth="1"/>
    <col min="2" max="2" width="15.6640625" customWidth="1"/>
    <col min="3" max="3" width="18.83203125" customWidth="1"/>
    <col min="8" max="8" width="97.1640625" customWidth="1"/>
  </cols>
  <sheetData>
    <row r="1" spans="1:39">
      <c r="D1" s="1"/>
      <c r="E1" s="12"/>
      <c r="F1" s="13"/>
      <c r="G1" s="14"/>
      <c r="H1" s="10"/>
      <c r="I1" s="75"/>
      <c r="J1" s="75"/>
      <c r="K1" s="75"/>
      <c r="L1" s="11"/>
      <c r="M1" s="75"/>
      <c r="N1" s="75"/>
      <c r="O1" s="75"/>
      <c r="P1" s="11"/>
      <c r="Q1" s="75"/>
      <c r="R1" s="75"/>
      <c r="S1" s="75"/>
      <c r="T1" s="11"/>
      <c r="U1" s="75"/>
      <c r="V1" s="75"/>
      <c r="W1" s="75"/>
      <c r="X1" s="11"/>
      <c r="Y1" s="75"/>
      <c r="Z1" s="75"/>
      <c r="AA1" s="75"/>
      <c r="AB1" s="3"/>
      <c r="AC1" s="75"/>
      <c r="AD1" s="75"/>
      <c r="AE1" s="75"/>
      <c r="AF1" s="11"/>
      <c r="AG1" s="75"/>
      <c r="AH1" s="75"/>
      <c r="AI1" s="75"/>
      <c r="AJ1" s="11"/>
      <c r="AK1" s="75"/>
      <c r="AL1" s="75"/>
      <c r="AM1" s="75"/>
    </row>
    <row r="2" spans="1:39" ht="15" thickBot="1">
      <c r="D2" s="2" t="s">
        <v>66</v>
      </c>
      <c r="E2" s="2" t="s">
        <v>67</v>
      </c>
      <c r="F2" s="2" t="s">
        <v>68</v>
      </c>
      <c r="G2" s="2" t="s">
        <v>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108" customHeight="1" thickBot="1">
      <c r="A3" s="16">
        <v>1</v>
      </c>
      <c r="B3" s="39" t="s">
        <v>76</v>
      </c>
      <c r="C3" s="40" t="s">
        <v>90</v>
      </c>
      <c r="D3" s="41">
        <f>bvd!B6</f>
        <v>25</v>
      </c>
      <c r="E3" s="41">
        <f>bvd!B7</f>
        <v>240</v>
      </c>
      <c r="F3" s="41">
        <f>bvd!B8</f>
        <v>390</v>
      </c>
      <c r="G3" s="41">
        <f>bvd!B5</f>
        <v>1</v>
      </c>
      <c r="H3" s="4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10</v>
      </c>
      <c r="Y3" s="3">
        <v>9</v>
      </c>
      <c r="Z3" s="3">
        <v>10</v>
      </c>
      <c r="AA3" s="3">
        <v>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08" customHeight="1" thickBot="1">
      <c r="A4" s="16">
        <v>2</v>
      </c>
      <c r="B4" s="43" t="s">
        <v>77</v>
      </c>
      <c r="C4" s="44" t="s">
        <v>91</v>
      </c>
      <c r="D4" s="49">
        <f>dmt!B6</f>
        <v>25</v>
      </c>
      <c r="E4" s="45">
        <f>dmt!B7</f>
        <v>25</v>
      </c>
      <c r="F4" s="45">
        <f>dmt!B8</f>
        <v>50</v>
      </c>
      <c r="G4" s="45">
        <f>dmt!B5</f>
        <v>1</v>
      </c>
      <c r="H4" s="4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08" customHeight="1" thickBot="1">
      <c r="A5" s="16">
        <v>3</v>
      </c>
      <c r="B5" s="39" t="s">
        <v>78</v>
      </c>
      <c r="C5" s="40" t="s">
        <v>93</v>
      </c>
      <c r="D5" s="41">
        <f>hqt!B6</f>
        <v>95</v>
      </c>
      <c r="E5" s="41">
        <f>hqt!B7</f>
        <v>425</v>
      </c>
      <c r="F5" s="41">
        <f>hqt!B8</f>
        <v>500</v>
      </c>
      <c r="G5" s="41">
        <f>hqt!B5</f>
        <v>1</v>
      </c>
      <c r="H5" s="4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08" customHeight="1" thickBot="1">
      <c r="A6" s="16">
        <v>4</v>
      </c>
      <c r="B6" s="43" t="s">
        <v>79</v>
      </c>
      <c r="C6" s="44" t="s">
        <v>92</v>
      </c>
      <c r="D6" s="49">
        <f>ltp!B6</f>
        <v>25</v>
      </c>
      <c r="E6" s="45">
        <f>ltp!B7</f>
        <v>25</v>
      </c>
      <c r="F6" s="45">
        <f>ltp!B8</f>
        <v>50</v>
      </c>
      <c r="G6" s="45">
        <f>ltp!B5</f>
        <v>1</v>
      </c>
      <c r="H6" s="4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08" customHeight="1" thickBot="1">
      <c r="A7" s="16">
        <v>5</v>
      </c>
      <c r="B7" s="39" t="s">
        <v>80</v>
      </c>
      <c r="C7" s="40" t="s">
        <v>94</v>
      </c>
      <c r="D7" s="41">
        <f>lht!B6</f>
        <v>155</v>
      </c>
      <c r="E7" s="41">
        <f>lht!B7</f>
        <v>125</v>
      </c>
      <c r="F7" s="41">
        <f>lht!B8</f>
        <v>390</v>
      </c>
      <c r="G7" s="41">
        <f>lht!B5</f>
        <v>1</v>
      </c>
      <c r="H7" s="4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08" customHeight="1" thickBot="1">
      <c r="A8" s="16">
        <v>6</v>
      </c>
      <c r="B8" s="43" t="s">
        <v>81</v>
      </c>
      <c r="C8" s="44" t="s">
        <v>95</v>
      </c>
      <c r="D8" s="49">
        <f>ltt!B6</f>
        <v>25</v>
      </c>
      <c r="E8" s="45">
        <f>ltt!B7</f>
        <v>25</v>
      </c>
      <c r="F8" s="45">
        <f>ltt!B8</f>
        <v>50</v>
      </c>
      <c r="G8" s="45">
        <f>ltt!B5</f>
        <v>1</v>
      </c>
      <c r="H8" s="4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08" customHeight="1" thickBot="1">
      <c r="A9" s="16">
        <v>7</v>
      </c>
      <c r="B9" s="39" t="s">
        <v>82</v>
      </c>
      <c r="C9" s="40" t="s">
        <v>97</v>
      </c>
      <c r="D9" s="41">
        <f>nat!B6</f>
        <v>165</v>
      </c>
      <c r="E9" s="41">
        <f>nat!B7</f>
        <v>95</v>
      </c>
      <c r="F9" s="41">
        <f>nat!B8</f>
        <v>420</v>
      </c>
      <c r="G9" s="41">
        <f>nat!B5</f>
        <v>1</v>
      </c>
      <c r="H9" s="4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08" customHeight="1" thickBot="1">
      <c r="A10" s="16">
        <v>8</v>
      </c>
      <c r="B10" s="43" t="s">
        <v>83</v>
      </c>
      <c r="C10" s="44" t="s">
        <v>96</v>
      </c>
      <c r="D10" s="49">
        <f>ndt!B6</f>
        <v>225</v>
      </c>
      <c r="E10" s="45">
        <f>ndt!B7</f>
        <v>405</v>
      </c>
      <c r="F10" s="45">
        <f>ndt!B8</f>
        <v>710</v>
      </c>
      <c r="G10" s="45">
        <f>ndt!B5</f>
        <v>1</v>
      </c>
      <c r="H10" s="4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08" customHeight="1" thickBot="1">
      <c r="A11" s="16">
        <v>9</v>
      </c>
      <c r="B11" s="39" t="s">
        <v>84</v>
      </c>
      <c r="C11" s="40" t="s">
        <v>98</v>
      </c>
      <c r="D11" s="41">
        <f>nda!B6</f>
        <v>35</v>
      </c>
      <c r="E11" s="41">
        <f>nda!B7</f>
        <v>25</v>
      </c>
      <c r="F11" s="41">
        <f>nda!B8</f>
        <v>160</v>
      </c>
      <c r="G11" s="41">
        <f>nda!B5</f>
        <v>1</v>
      </c>
      <c r="H11" s="4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08" customHeight="1" thickBot="1">
      <c r="A12" s="16">
        <v>10</v>
      </c>
      <c r="B12" s="43" t="s">
        <v>85</v>
      </c>
      <c r="C12" s="44" t="s">
        <v>99</v>
      </c>
      <c r="D12" s="49">
        <f>ndk!B6</f>
        <v>25</v>
      </c>
      <c r="E12" s="45">
        <f>ndk!B7</f>
        <v>25</v>
      </c>
      <c r="F12" s="45">
        <f>ndk!B8</f>
        <v>50</v>
      </c>
      <c r="G12" s="45">
        <f>ndk!B5</f>
        <v>1</v>
      </c>
      <c r="H12" s="4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ht="108" customHeight="1" thickBot="1">
      <c r="A13" s="16">
        <v>11</v>
      </c>
      <c r="B13" s="39" t="s">
        <v>86</v>
      </c>
      <c r="C13" s="40" t="s">
        <v>100</v>
      </c>
      <c r="D13" s="41">
        <f>nvh!B6</f>
        <v>95</v>
      </c>
      <c r="E13" s="46">
        <f>nvh!B7</f>
        <v>95</v>
      </c>
      <c r="F13" s="41">
        <f>nvh!B8</f>
        <v>270</v>
      </c>
      <c r="G13" s="41">
        <f>nvh!B5</f>
        <v>1</v>
      </c>
      <c r="H13" s="4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ht="109.5" customHeight="1" thickBot="1">
      <c r="A14" s="16">
        <v>12</v>
      </c>
      <c r="B14" s="47" t="s">
        <v>87</v>
      </c>
      <c r="C14" s="48" t="s">
        <v>101</v>
      </c>
      <c r="D14" s="49">
        <f>thq!B6</f>
        <v>25</v>
      </c>
      <c r="E14" s="50">
        <f>thq!B7</f>
        <v>25</v>
      </c>
      <c r="F14" s="49">
        <f>thq!B8</f>
        <v>50</v>
      </c>
      <c r="G14" s="49">
        <f>thq!B5</f>
        <v>1</v>
      </c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102" customHeight="1" thickBot="1">
      <c r="A15" s="16">
        <v>13</v>
      </c>
      <c r="B15" s="63" t="s">
        <v>88</v>
      </c>
      <c r="C15" s="64" t="s">
        <v>102</v>
      </c>
      <c r="D15" s="65">
        <f>tth!B6</f>
        <v>175</v>
      </c>
      <c r="E15" s="66">
        <f>tth!B7</f>
        <v>205</v>
      </c>
      <c r="F15" s="67">
        <f>tth!B8</f>
        <v>540</v>
      </c>
      <c r="G15" s="67">
        <f>tth!B5</f>
        <v>1</v>
      </c>
      <c r="H15" s="5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ht="103" customHeight="1">
      <c r="A16" s="16">
        <v>14</v>
      </c>
      <c r="B16" s="60" t="s">
        <v>89</v>
      </c>
      <c r="C16" s="62" t="s">
        <v>103</v>
      </c>
      <c r="D16" s="69">
        <f>vqt!B6</f>
        <v>75</v>
      </c>
      <c r="E16" s="70">
        <f>vqt!B7</f>
        <v>135</v>
      </c>
      <c r="F16" s="70">
        <f>vqt!B8</f>
        <v>290</v>
      </c>
      <c r="G16" s="71">
        <v>1</v>
      </c>
      <c r="H16" s="3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16">
        <v>15</v>
      </c>
      <c r="B17" s="27"/>
      <c r="C17" s="61"/>
      <c r="D17" s="22"/>
      <c r="E17" s="23"/>
      <c r="F17" s="23"/>
      <c r="G17" s="18"/>
      <c r="H17" s="3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B18" s="25"/>
      <c r="C18" s="26"/>
      <c r="D18" s="20"/>
      <c r="E18" s="21"/>
      <c r="F18" s="21"/>
      <c r="G18" s="17"/>
      <c r="H18" s="3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B19" s="27"/>
      <c r="C19" s="28"/>
      <c r="D19" s="22"/>
      <c r="E19" s="23"/>
      <c r="F19" s="23"/>
      <c r="G19" s="18"/>
      <c r="H19" s="3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B20" s="25"/>
      <c r="C20" s="26"/>
      <c r="D20" s="20"/>
      <c r="E20" s="21"/>
      <c r="F20" s="21"/>
      <c r="G20" s="17"/>
      <c r="H20" s="3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B21" s="27"/>
      <c r="C21" s="28"/>
      <c r="D21" s="22"/>
      <c r="E21" s="23"/>
      <c r="F21" s="23"/>
      <c r="G21" s="18"/>
      <c r="H21" s="3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B22" s="25"/>
      <c r="C22" s="29"/>
      <c r="D22" s="24"/>
      <c r="E22" s="21"/>
      <c r="F22" s="21"/>
      <c r="G22" s="19"/>
      <c r="H22" s="3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B23" s="27"/>
      <c r="C23" s="28"/>
      <c r="D23" s="22"/>
      <c r="E23" s="23"/>
      <c r="F23" s="23"/>
      <c r="G23" s="18"/>
      <c r="H23" s="3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B24" s="25"/>
      <c r="C24" s="29"/>
      <c r="D24" s="24"/>
      <c r="E24" s="21"/>
      <c r="F24" s="21"/>
      <c r="G24" s="19"/>
      <c r="H24" s="3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ht="15" thickBot="1">
      <c r="B25" s="30"/>
      <c r="C25" s="31"/>
      <c r="D25" s="30"/>
      <c r="E25" s="34"/>
      <c r="F25" s="34"/>
      <c r="G25" s="31"/>
      <c r="H25" s="3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</sheetData>
  <mergeCells count="8">
    <mergeCell ref="AC1:AE1"/>
    <mergeCell ref="AG1:AI1"/>
    <mergeCell ref="AK1:AM1"/>
    <mergeCell ref="I1:K1"/>
    <mergeCell ref="M1:O1"/>
    <mergeCell ref="Q1:S1"/>
    <mergeCell ref="U1:W1"/>
    <mergeCell ref="Y1:AA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8" workbookViewId="0">
      <selection activeCell="L28" sqref="L28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Overview!B3</f>
        <v>buivietduong</v>
      </c>
      <c r="E1" s="4" t="s">
        <v>0</v>
      </c>
    </row>
    <row r="2" spans="1:5" ht="18">
      <c r="A2" s="4" t="str">
        <f>Overview!C3</f>
        <v>Bùi Việt Dương_x000D_(Projectxx_yyy)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240</v>
      </c>
    </row>
    <row r="8" spans="1:5">
      <c r="A8" t="s">
        <v>68</v>
      </c>
      <c r="B8">
        <f>SUM(S26:S77)</f>
        <v>390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N27+B27+D27+F27</f>
        <v>0</v>
      </c>
      <c r="R27" s="5">
        <f>O27</f>
        <v>0</v>
      </c>
      <c r="S27" s="5">
        <f>C27+E27+G27+P27</f>
        <v>0</v>
      </c>
      <c r="T27" s="87">
        <f>Q27+Q28+T26</f>
        <v>25</v>
      </c>
      <c r="U27" s="87">
        <f>R27+R28+U26</f>
        <v>70</v>
      </c>
      <c r="V27" s="87">
        <f>+S27+S28+V26</f>
        <v>170</v>
      </c>
      <c r="W27" s="87">
        <f>(Q27+R27+Q28+R28)/2</f>
        <v>22.5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15</v>
      </c>
      <c r="I28" s="35">
        <v>50</v>
      </c>
      <c r="J28" s="35">
        <v>30</v>
      </c>
      <c r="K28" s="35">
        <v>70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>N28</f>
        <v>0</v>
      </c>
      <c r="R28" s="35">
        <f>H28+J28+L28+O28</f>
        <v>45</v>
      </c>
      <c r="S28" s="51">
        <f>I28+K28+M28+P28</f>
        <v>120</v>
      </c>
      <c r="T28" s="88"/>
      <c r="U28" s="88"/>
      <c r="V28" s="88"/>
      <c r="W28" s="88"/>
    </row>
    <row r="29" spans="1:23">
      <c r="A29" s="36" t="s">
        <v>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ref="Q29:Q77" si="0">B29+D29+F29+N29</f>
        <v>0</v>
      </c>
      <c r="R29" s="5">
        <f t="shared" ref="R29:R77" si="1">H29+J29+L29+O29</f>
        <v>0</v>
      </c>
      <c r="S29" s="5">
        <f t="shared" ref="S29:S31" si="2">C29+E29+G29+P29+I29+K29+M29</f>
        <v>0</v>
      </c>
      <c r="T29" s="87">
        <f>Q29+Q30+T27</f>
        <v>25</v>
      </c>
      <c r="U29" s="87">
        <f>R29+R30+U27</f>
        <v>240</v>
      </c>
      <c r="V29" s="87">
        <f>+S29+S30+V27</f>
        <v>390</v>
      </c>
      <c r="W29" s="87">
        <f>(Q29+R29+Q30+R30)/2</f>
        <v>85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60</v>
      </c>
      <c r="K30" s="35">
        <v>70</v>
      </c>
      <c r="L30" s="35">
        <v>80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170</v>
      </c>
      <c r="S30" s="51">
        <f t="shared" si="2"/>
        <v>220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7"/>
      <c r="U31" s="87"/>
      <c r="V31" s="87"/>
      <c r="W31" s="8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>N32</f>
        <v>0</v>
      </c>
      <c r="R32" s="35">
        <f>H32+J32+L32</f>
        <v>0</v>
      </c>
      <c r="S32" s="35">
        <f>I32+K32+M32+P32</f>
        <v>0</v>
      </c>
      <c r="T32" s="88"/>
      <c r="U32" s="88"/>
      <c r="V32" s="88"/>
      <c r="W32" s="8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ref="S33:S77" si="3">I33+K33+M33+P33</f>
        <v>0</v>
      </c>
      <c r="T33" s="87"/>
      <c r="U33" s="87"/>
      <c r="V33" s="87"/>
      <c r="W33" s="8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3"/>
        <v>0</v>
      </c>
      <c r="T34" s="88"/>
      <c r="U34" s="88"/>
      <c r="V34" s="88"/>
      <c r="W34" s="8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3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3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3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3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3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3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3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3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3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3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3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3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3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3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3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3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3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3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3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3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3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3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3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3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3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3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3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3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3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3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3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3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3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3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3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3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3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3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3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3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3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3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3"/>
        <v>0</v>
      </c>
      <c r="T77" s="82"/>
      <c r="U77" s="83"/>
      <c r="V77" s="83"/>
      <c r="W77" s="84"/>
    </row>
  </sheetData>
  <mergeCells count="29">
    <mergeCell ref="T27:T28"/>
    <mergeCell ref="T29:T30"/>
    <mergeCell ref="U29:U30"/>
    <mergeCell ref="V29:V30"/>
    <mergeCell ref="T35:T36"/>
    <mergeCell ref="T31:T32"/>
    <mergeCell ref="T33:T34"/>
    <mergeCell ref="W27:W28"/>
    <mergeCell ref="W29:W30"/>
    <mergeCell ref="W31:W32"/>
    <mergeCell ref="W33:W34"/>
    <mergeCell ref="U35:U36"/>
    <mergeCell ref="V35:V36"/>
    <mergeCell ref="W35:W36"/>
    <mergeCell ref="U31:U32"/>
    <mergeCell ref="V31:V32"/>
    <mergeCell ref="U33:U34"/>
    <mergeCell ref="V33:V34"/>
    <mergeCell ref="U27:U28"/>
    <mergeCell ref="V27:V28"/>
    <mergeCell ref="T41:W77"/>
    <mergeCell ref="T37:T38"/>
    <mergeCell ref="U37:U38"/>
    <mergeCell ref="V37:V38"/>
    <mergeCell ref="W37:W38"/>
    <mergeCell ref="T39:T40"/>
    <mergeCell ref="U39:U40"/>
    <mergeCell ref="V39:V40"/>
    <mergeCell ref="W39:W40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8" workbookViewId="0">
      <selection activeCell="T31" sqref="T31:W34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Overview!B4</f>
        <v>doanminhtuan</v>
      </c>
      <c r="E1" s="4" t="s">
        <v>0</v>
      </c>
    </row>
    <row r="2" spans="1:5" ht="18">
      <c r="A2" s="4" t="str">
        <f>Overview!C4</f>
        <v>Đoàn Minh Tuần_x000D_(Projectxx_yyy)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B27+D27+F27+N27</f>
        <v>0</v>
      </c>
      <c r="R27" s="5">
        <f>I27+K27+M27+O27</f>
        <v>0</v>
      </c>
      <c r="S27" s="5">
        <f>C27+E27+G27+P27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ref="Q28:Q77" si="0">B28+D28+F28+N28</f>
        <v>0</v>
      </c>
      <c r="R28" s="35">
        <f>I28+K28+M28+O28</f>
        <v>0</v>
      </c>
      <c r="S28" s="35">
        <f>I28+K28+M28+P28</f>
        <v>0</v>
      </c>
      <c r="T28" s="88"/>
      <c r="U28" s="88"/>
      <c r="V28" s="88"/>
      <c r="W28" s="88"/>
    </row>
    <row r="29" spans="1:23">
      <c r="A29" s="36" t="s">
        <v>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0</v>
      </c>
      <c r="R29" s="5">
        <f t="shared" ref="R29:R77" si="1">I29+K29+M29+O29</f>
        <v>0</v>
      </c>
      <c r="S29" s="5">
        <f t="shared" ref="S29:S77" si="2">I29+K29+M29+P29</f>
        <v>0</v>
      </c>
      <c r="T29" s="87">
        <f>Q29+Q30+T27</f>
        <v>25</v>
      </c>
      <c r="U29" s="87">
        <f>R29+R30+U27</f>
        <v>25</v>
      </c>
      <c r="V29" s="87">
        <f>+S29+S30+V27</f>
        <v>50</v>
      </c>
      <c r="W29" s="87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>I30+K30+M30+O30</f>
        <v>0</v>
      </c>
      <c r="S30" s="35">
        <f t="shared" si="2"/>
        <v>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7"/>
      <c r="U31" s="87"/>
      <c r="V31" s="87"/>
      <c r="W31" s="8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2"/>
        <v>0</v>
      </c>
      <c r="T32" s="88"/>
      <c r="U32" s="88"/>
      <c r="V32" s="88"/>
      <c r="W32" s="8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2"/>
        <v>0</v>
      </c>
      <c r="T33" s="87"/>
      <c r="U33" s="87"/>
      <c r="V33" s="87"/>
      <c r="W33" s="8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2"/>
        <v>0</v>
      </c>
      <c r="T34" s="88"/>
      <c r="U34" s="88"/>
      <c r="V34" s="88"/>
      <c r="W34" s="8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2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2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2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2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2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2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2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2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2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2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2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2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2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2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2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2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2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2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2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2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2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2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2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2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2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2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2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2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2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2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2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2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2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2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2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2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2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2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2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2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2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2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2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9" workbookViewId="0">
      <selection activeCell="T31" sqref="T31:W34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Overview!B5</f>
        <v>haquoctuan</v>
      </c>
      <c r="E1" s="4" t="s">
        <v>0</v>
      </c>
    </row>
    <row r="2" spans="1:5" ht="18">
      <c r="A2" s="4" t="str">
        <f>Overview!C5</f>
        <v>Hà Quốc Tuấn_x000D_(Projectxx_yyy)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95</v>
      </c>
    </row>
    <row r="7" spans="1:5">
      <c r="A7" t="s">
        <v>67</v>
      </c>
      <c r="B7">
        <f>SUM(R26:R77)</f>
        <v>425</v>
      </c>
    </row>
    <row r="8" spans="1:5">
      <c r="A8" t="s">
        <v>68</v>
      </c>
      <c r="B8">
        <f>SUM(S26:S77)</f>
        <v>500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30</v>
      </c>
      <c r="C27" s="5">
        <v>50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B27+D27+F27+N27</f>
        <v>30</v>
      </c>
      <c r="R27" s="5">
        <f>I27+K27+M27+O27</f>
        <v>0</v>
      </c>
      <c r="S27" s="5">
        <f>C27+E27+G27+P27</f>
        <v>50</v>
      </c>
      <c r="T27" s="87">
        <f>Q27+Q28+T26</f>
        <v>55</v>
      </c>
      <c r="U27" s="87">
        <f>R27+R28+U26</f>
        <v>245</v>
      </c>
      <c r="V27" s="87">
        <f>+S27+S28+V26</f>
        <v>320</v>
      </c>
      <c r="W27" s="87">
        <f>(Q27+R27+Q28+R28)/2</f>
        <v>125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20</v>
      </c>
      <c r="I28" s="35">
        <v>50</v>
      </c>
      <c r="J28" s="35">
        <v>50</v>
      </c>
      <c r="K28" s="35">
        <v>70</v>
      </c>
      <c r="L28" s="35">
        <v>80</v>
      </c>
      <c r="M28" s="35">
        <v>100</v>
      </c>
      <c r="N28" s="35">
        <v>0</v>
      </c>
      <c r="O28" s="35">
        <v>0</v>
      </c>
      <c r="P28" s="35">
        <v>0</v>
      </c>
      <c r="Q28" s="35">
        <f t="shared" ref="Q28:Q77" si="0">B28+D28+F28+N28</f>
        <v>0</v>
      </c>
      <c r="R28" s="35">
        <f>I28+K28+M28+O28</f>
        <v>220</v>
      </c>
      <c r="S28" s="35">
        <f>I28+K28+M28+P28</f>
        <v>220</v>
      </c>
      <c r="T28" s="88"/>
      <c r="U28" s="88"/>
      <c r="V28" s="88"/>
      <c r="W28" s="88"/>
    </row>
    <row r="29" spans="1:23">
      <c r="A29" s="36" t="s">
        <v>5</v>
      </c>
      <c r="B29" s="5">
        <v>10</v>
      </c>
      <c r="C29" s="5">
        <v>50</v>
      </c>
      <c r="D29" s="5">
        <v>30</v>
      </c>
      <c r="E29" s="5">
        <v>70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40</v>
      </c>
      <c r="R29" s="5">
        <f t="shared" ref="R29:R77" si="1">I29+K29+M29+O29</f>
        <v>0</v>
      </c>
      <c r="S29" s="5">
        <f t="shared" ref="S29:S77" si="2">I29+K29+M29+P29</f>
        <v>0</v>
      </c>
      <c r="T29" s="87">
        <f>Q29+Q30+T27</f>
        <v>95</v>
      </c>
      <c r="U29" s="87">
        <f>R29+R30+U27</f>
        <v>425</v>
      </c>
      <c r="V29" s="87">
        <f>+S29+S30+V27</f>
        <v>500</v>
      </c>
      <c r="W29" s="87">
        <f>(Q29+R29+Q30+R30)/2</f>
        <v>110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30</v>
      </c>
      <c r="K30" s="35">
        <v>30</v>
      </c>
      <c r="L30" s="35">
        <v>50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180</v>
      </c>
      <c r="S30" s="35">
        <f t="shared" si="2"/>
        <v>180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7"/>
      <c r="U31" s="87"/>
      <c r="V31" s="87"/>
      <c r="W31" s="8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2"/>
        <v>0</v>
      </c>
      <c r="T32" s="88"/>
      <c r="U32" s="88"/>
      <c r="V32" s="88"/>
      <c r="W32" s="8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2"/>
        <v>0</v>
      </c>
      <c r="T33" s="87"/>
      <c r="U33" s="87"/>
      <c r="V33" s="87"/>
      <c r="W33" s="8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2"/>
        <v>0</v>
      </c>
      <c r="T34" s="88"/>
      <c r="U34" s="88"/>
      <c r="V34" s="88"/>
      <c r="W34" s="8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2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2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2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2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2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2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2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2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2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2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2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2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2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2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2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2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2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2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2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2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2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2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2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2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2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2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2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2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2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2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2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2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2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2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2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2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2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2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2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2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2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2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2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T31" sqref="T31:W34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Overview!B6</f>
        <v>laithanhphu</v>
      </c>
      <c r="E1" s="4" t="s">
        <v>0</v>
      </c>
    </row>
    <row r="2" spans="1:5" ht="18">
      <c r="A2" s="4" t="str">
        <f>Overview!C6</f>
        <v>Lại Thành Phú_x000D_(Projectxx_yyy)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B27+D27+F27+N27</f>
        <v>0</v>
      </c>
      <c r="R27" s="36">
        <f t="shared" ref="R27:R77" si="0">H27+J27+L27+N27</f>
        <v>0</v>
      </c>
      <c r="S27" s="5">
        <f>C27+E27+G27+P27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v>0</v>
      </c>
      <c r="R28" s="35">
        <f t="shared" si="0"/>
        <v>0</v>
      </c>
      <c r="S28" s="35">
        <v>0</v>
      </c>
      <c r="T28" s="88"/>
      <c r="U28" s="88"/>
      <c r="V28" s="88"/>
      <c r="W28" s="88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ref="Q29:Q34" si="1">B29+D29+F29+N29</f>
        <v>0</v>
      </c>
      <c r="R29" s="36">
        <f t="shared" si="0"/>
        <v>0</v>
      </c>
      <c r="S29" s="5">
        <f t="shared" ref="S29:S34" si="2">I29+K29+M29+P29</f>
        <v>0</v>
      </c>
      <c r="T29" s="87">
        <f>Q29+Q30+T27</f>
        <v>25</v>
      </c>
      <c r="U29" s="87">
        <f>R29+R30+U27</f>
        <v>25</v>
      </c>
      <c r="V29" s="87">
        <f>+S29+S30+V27</f>
        <v>50</v>
      </c>
      <c r="W29" s="87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1"/>
        <v>0</v>
      </c>
      <c r="R30" s="35">
        <f>H30+J30+L30+O30</f>
        <v>0</v>
      </c>
      <c r="S30" s="35">
        <f t="shared" si="2"/>
        <v>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1"/>
        <v>0</v>
      </c>
      <c r="R31" s="36">
        <f t="shared" si="0"/>
        <v>0</v>
      </c>
      <c r="S31" s="5">
        <f t="shared" si="2"/>
        <v>0</v>
      </c>
      <c r="T31" s="87"/>
      <c r="U31" s="87"/>
      <c r="V31" s="87"/>
      <c r="W31" s="8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1"/>
        <v>0</v>
      </c>
      <c r="R32" s="35">
        <f t="shared" si="0"/>
        <v>0</v>
      </c>
      <c r="S32" s="35">
        <f t="shared" si="2"/>
        <v>0</v>
      </c>
      <c r="T32" s="88"/>
      <c r="U32" s="88"/>
      <c r="V32" s="88"/>
      <c r="W32" s="8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1"/>
        <v>0</v>
      </c>
      <c r="R33" s="36">
        <f t="shared" si="0"/>
        <v>0</v>
      </c>
      <c r="S33" s="5">
        <f t="shared" si="2"/>
        <v>0</v>
      </c>
      <c r="T33" s="87"/>
      <c r="U33" s="87"/>
      <c r="V33" s="87"/>
      <c r="W33" s="8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1"/>
        <v>0</v>
      </c>
      <c r="R34" s="35">
        <f t="shared" si="0"/>
        <v>0</v>
      </c>
      <c r="S34" s="35">
        <f t="shared" si="2"/>
        <v>0</v>
      </c>
      <c r="T34" s="88"/>
      <c r="U34" s="88"/>
      <c r="V34" s="88"/>
      <c r="W34" s="8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ref="Q35:Q77" si="3">B35+D35+F35+N35</f>
        <v>0</v>
      </c>
      <c r="R35" s="36">
        <f t="shared" si="0"/>
        <v>0</v>
      </c>
      <c r="S35" s="5">
        <f t="shared" ref="S35:S77" si="4">I35+K35+M35+P35</f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3"/>
        <v>0</v>
      </c>
      <c r="R36" s="35">
        <f t="shared" si="0"/>
        <v>0</v>
      </c>
      <c r="S36" s="35">
        <f t="shared" si="4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3"/>
        <v>0</v>
      </c>
      <c r="R37" s="36">
        <f t="shared" si="0"/>
        <v>0</v>
      </c>
      <c r="S37" s="5">
        <f t="shared" si="4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3"/>
        <v>0</v>
      </c>
      <c r="R38" s="35">
        <f t="shared" si="0"/>
        <v>0</v>
      </c>
      <c r="S38" s="35">
        <f t="shared" si="4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3"/>
        <v>0</v>
      </c>
      <c r="R39" s="36">
        <f t="shared" si="0"/>
        <v>0</v>
      </c>
      <c r="S39" s="5">
        <f t="shared" si="4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3"/>
        <v>0</v>
      </c>
      <c r="R40" s="35">
        <f t="shared" si="0"/>
        <v>0</v>
      </c>
      <c r="S40" s="35">
        <f t="shared" si="4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3"/>
        <v>0</v>
      </c>
      <c r="R41" s="36">
        <f t="shared" si="0"/>
        <v>0</v>
      </c>
      <c r="S41" s="5">
        <f t="shared" si="4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3"/>
        <v>0</v>
      </c>
      <c r="R42" s="35">
        <f t="shared" si="0"/>
        <v>0</v>
      </c>
      <c r="S42" s="35">
        <f t="shared" si="4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3"/>
        <v>0</v>
      </c>
      <c r="R43" s="36">
        <f t="shared" si="0"/>
        <v>0</v>
      </c>
      <c r="S43" s="5">
        <f t="shared" si="4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3"/>
        <v>0</v>
      </c>
      <c r="R44" s="35">
        <f t="shared" si="0"/>
        <v>0</v>
      </c>
      <c r="S44" s="35">
        <f t="shared" si="4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3"/>
        <v>0</v>
      </c>
      <c r="R45" s="36">
        <f t="shared" si="0"/>
        <v>0</v>
      </c>
      <c r="S45" s="5">
        <f t="shared" si="4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3"/>
        <v>0</v>
      </c>
      <c r="R46" s="35">
        <f t="shared" si="0"/>
        <v>0</v>
      </c>
      <c r="S46" s="35">
        <f t="shared" si="4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3"/>
        <v>0</v>
      </c>
      <c r="R47" s="36">
        <f t="shared" si="0"/>
        <v>0</v>
      </c>
      <c r="S47" s="5">
        <f t="shared" si="4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3"/>
        <v>0</v>
      </c>
      <c r="R48" s="35">
        <f t="shared" si="0"/>
        <v>0</v>
      </c>
      <c r="S48" s="35">
        <f t="shared" si="4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3"/>
        <v>0</v>
      </c>
      <c r="R49" s="36">
        <f t="shared" si="0"/>
        <v>0</v>
      </c>
      <c r="S49" s="5">
        <f t="shared" si="4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3"/>
        <v>0</v>
      </c>
      <c r="R50" s="35">
        <f t="shared" si="0"/>
        <v>0</v>
      </c>
      <c r="S50" s="35">
        <f t="shared" si="4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3"/>
        <v>0</v>
      </c>
      <c r="R51" s="36">
        <f t="shared" si="0"/>
        <v>0</v>
      </c>
      <c r="S51" s="5">
        <f t="shared" si="4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3"/>
        <v>0</v>
      </c>
      <c r="R52" s="35">
        <f t="shared" si="0"/>
        <v>0</v>
      </c>
      <c r="S52" s="35">
        <f t="shared" si="4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3"/>
        <v>0</v>
      </c>
      <c r="R53" s="36">
        <f t="shared" si="0"/>
        <v>0</v>
      </c>
      <c r="S53" s="5">
        <f t="shared" si="4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3"/>
        <v>0</v>
      </c>
      <c r="R54" s="35">
        <f t="shared" si="0"/>
        <v>0</v>
      </c>
      <c r="S54" s="35">
        <f t="shared" si="4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3"/>
        <v>0</v>
      </c>
      <c r="R55" s="36">
        <f t="shared" si="0"/>
        <v>0</v>
      </c>
      <c r="S55" s="5">
        <f t="shared" si="4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3"/>
        <v>0</v>
      </c>
      <c r="R56" s="35">
        <f t="shared" si="0"/>
        <v>0</v>
      </c>
      <c r="S56" s="35">
        <f t="shared" si="4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3"/>
        <v>0</v>
      </c>
      <c r="R57" s="36">
        <f t="shared" si="0"/>
        <v>0</v>
      </c>
      <c r="S57" s="5">
        <f t="shared" si="4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3"/>
        <v>0</v>
      </c>
      <c r="R58" s="35">
        <f t="shared" si="0"/>
        <v>0</v>
      </c>
      <c r="S58" s="35">
        <f t="shared" si="4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3"/>
        <v>0</v>
      </c>
      <c r="R59" s="36">
        <f t="shared" si="0"/>
        <v>0</v>
      </c>
      <c r="S59" s="5">
        <f t="shared" si="4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3"/>
        <v>0</v>
      </c>
      <c r="R60" s="35">
        <f t="shared" si="0"/>
        <v>0</v>
      </c>
      <c r="S60" s="35">
        <f t="shared" si="4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3"/>
        <v>0</v>
      </c>
      <c r="R61" s="36">
        <f t="shared" si="0"/>
        <v>0</v>
      </c>
      <c r="S61" s="5">
        <f t="shared" si="4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3"/>
        <v>0</v>
      </c>
      <c r="R62" s="35">
        <f t="shared" si="0"/>
        <v>0</v>
      </c>
      <c r="S62" s="35">
        <f t="shared" si="4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3"/>
        <v>0</v>
      </c>
      <c r="R63" s="36">
        <f t="shared" si="0"/>
        <v>0</v>
      </c>
      <c r="S63" s="5">
        <f t="shared" si="4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3"/>
        <v>0</v>
      </c>
      <c r="R64" s="35">
        <f t="shared" si="0"/>
        <v>0</v>
      </c>
      <c r="S64" s="35">
        <f t="shared" si="4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3"/>
        <v>0</v>
      </c>
      <c r="R65" s="36">
        <f t="shared" si="0"/>
        <v>0</v>
      </c>
      <c r="S65" s="5">
        <f t="shared" si="4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3"/>
        <v>0</v>
      </c>
      <c r="R66" s="35">
        <f t="shared" si="0"/>
        <v>0</v>
      </c>
      <c r="S66" s="35">
        <f t="shared" si="4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3"/>
        <v>0</v>
      </c>
      <c r="R67" s="36">
        <f t="shared" si="0"/>
        <v>0</v>
      </c>
      <c r="S67" s="5">
        <f t="shared" si="4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3"/>
        <v>0</v>
      </c>
      <c r="R68" s="35">
        <f t="shared" si="0"/>
        <v>0</v>
      </c>
      <c r="S68" s="35">
        <f t="shared" si="4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3"/>
        <v>0</v>
      </c>
      <c r="R69" s="36">
        <f t="shared" si="0"/>
        <v>0</v>
      </c>
      <c r="S69" s="5">
        <f t="shared" si="4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3"/>
        <v>0</v>
      </c>
      <c r="R70" s="35">
        <f t="shared" si="0"/>
        <v>0</v>
      </c>
      <c r="S70" s="35">
        <f t="shared" si="4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3"/>
        <v>0</v>
      </c>
      <c r="R71" s="36">
        <f t="shared" si="0"/>
        <v>0</v>
      </c>
      <c r="S71" s="5">
        <f t="shared" si="4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3"/>
        <v>0</v>
      </c>
      <c r="R72" s="35">
        <f t="shared" si="0"/>
        <v>0</v>
      </c>
      <c r="S72" s="35">
        <f t="shared" si="4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3"/>
        <v>0</v>
      </c>
      <c r="R73" s="36">
        <f t="shared" si="0"/>
        <v>0</v>
      </c>
      <c r="S73" s="5">
        <f t="shared" si="4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3"/>
        <v>0</v>
      </c>
      <c r="R74" s="35">
        <f t="shared" si="0"/>
        <v>0</v>
      </c>
      <c r="S74" s="35">
        <f t="shared" si="4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3"/>
        <v>0</v>
      </c>
      <c r="R75" s="36">
        <f t="shared" si="0"/>
        <v>0</v>
      </c>
      <c r="S75" s="5">
        <f t="shared" si="4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3"/>
        <v>0</v>
      </c>
      <c r="R76" s="35">
        <f t="shared" si="0"/>
        <v>0</v>
      </c>
      <c r="S76" s="35">
        <f t="shared" si="4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3"/>
        <v>0</v>
      </c>
      <c r="R77" s="36">
        <f t="shared" si="0"/>
        <v>0</v>
      </c>
      <c r="S77" s="5">
        <f t="shared" si="4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3" workbookViewId="0">
      <selection activeCell="N36" sqref="N36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Overview!B7</f>
        <v>lehienthao</v>
      </c>
      <c r="E1" s="4" t="s">
        <v>0</v>
      </c>
    </row>
    <row r="2" spans="1:5" ht="18">
      <c r="A2" s="4" t="str">
        <f>Overview!C7</f>
        <v>Lê Hiền Thảo_x000D_(Projectxx_yyy)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155</v>
      </c>
    </row>
    <row r="7" spans="1:5">
      <c r="A7" t="s">
        <v>67</v>
      </c>
      <c r="B7">
        <f>SUM(R26:R77)</f>
        <v>125</v>
      </c>
    </row>
    <row r="8" spans="1:5">
      <c r="A8" t="s">
        <v>68</v>
      </c>
      <c r="B8">
        <f>SUM(S26:S77)</f>
        <v>390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20</v>
      </c>
      <c r="O27" s="5">
        <v>0</v>
      </c>
      <c r="P27" s="5">
        <v>0</v>
      </c>
      <c r="Q27" s="5">
        <f t="shared" ref="Q27:Q77" si="0">B27+D27+F27+N27</f>
        <v>20</v>
      </c>
      <c r="R27" s="5">
        <f>H27+J27+L27+O27</f>
        <v>0</v>
      </c>
      <c r="S27" s="5">
        <f>C27+E27+G27+P27+I27+K27+M27</f>
        <v>0</v>
      </c>
      <c r="T27" s="87">
        <f>Q27+Q28+T26</f>
        <v>45</v>
      </c>
      <c r="U27" s="87">
        <f>R27+R28+U26</f>
        <v>125</v>
      </c>
      <c r="V27" s="87">
        <f>+S27+S28+V26</f>
        <v>170</v>
      </c>
      <c r="W27" s="87">
        <f>(Q27+R27+Q28+R28)/2</f>
        <v>60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50</v>
      </c>
      <c r="I28" s="35">
        <v>50</v>
      </c>
      <c r="J28" s="35">
        <v>50</v>
      </c>
      <c r="K28" s="35">
        <v>70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100</v>
      </c>
      <c r="S28" s="51">
        <f>I28+K28+M28+P28</f>
        <v>120</v>
      </c>
      <c r="T28" s="88"/>
      <c r="U28" s="88"/>
      <c r="V28" s="88"/>
      <c r="W28" s="88"/>
    </row>
    <row r="29" spans="1:23">
      <c r="A29" s="36" t="s">
        <v>5</v>
      </c>
      <c r="B29" s="5">
        <v>20</v>
      </c>
      <c r="C29" s="5">
        <v>50</v>
      </c>
      <c r="D29" s="5">
        <v>50</v>
      </c>
      <c r="E29" s="5">
        <v>70</v>
      </c>
      <c r="F29" s="5">
        <v>40</v>
      </c>
      <c r="G29" s="5">
        <v>100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110</v>
      </c>
      <c r="R29" s="5">
        <f t="shared" ref="R29:S77" si="1">H29+J29+L29+O29</f>
        <v>0</v>
      </c>
      <c r="S29" s="5">
        <f t="shared" ref="S29:S31" si="2">C29+E29+G29+P29+I29+K29+M29</f>
        <v>220</v>
      </c>
      <c r="T29" s="87">
        <f>Q29+Q30+T27</f>
        <v>155</v>
      </c>
      <c r="U29" s="87">
        <f>R29+R30+U27</f>
        <v>125</v>
      </c>
      <c r="V29" s="87">
        <f>+S29+S30+V27</f>
        <v>390</v>
      </c>
      <c r="W29" s="87">
        <f>(Q29+R29+Q30+R30)/2</f>
        <v>55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0</v>
      </c>
      <c r="S30" s="51">
        <f t="shared" si="2"/>
        <v>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7"/>
      <c r="U31" s="87"/>
      <c r="V31" s="87"/>
      <c r="W31" s="87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>N32</f>
        <v>0</v>
      </c>
      <c r="R32" s="35">
        <f>H32+J32+L32+N32</f>
        <v>0</v>
      </c>
      <c r="S32" s="35">
        <f>I32+K32+M32</f>
        <v>0</v>
      </c>
      <c r="T32" s="88"/>
      <c r="U32" s="88"/>
      <c r="V32" s="88"/>
      <c r="W32" s="8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7"/>
      <c r="U33" s="87"/>
      <c r="V33" s="87"/>
      <c r="W33" s="87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8"/>
      <c r="U34" s="88"/>
      <c r="V34" s="88"/>
      <c r="W34" s="8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7" sqref="B27:M30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Overview!B8</f>
        <v>lethanhtung</v>
      </c>
      <c r="E1" s="4" t="s">
        <v>0</v>
      </c>
    </row>
    <row r="2" spans="1:5" ht="18">
      <c r="A2" s="4" t="str">
        <f>Overview!C8</f>
        <v>Lê Thanh Tùng_x000D_(Projectxx_yyy)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51">
        <f>I28+K28+M28+P28</f>
        <v>0</v>
      </c>
      <c r="T28" s="88"/>
      <c r="U28" s="88"/>
      <c r="V28" s="88"/>
      <c r="W28" s="88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87">
        <f>Q29+Q30+T27</f>
        <v>25</v>
      </c>
      <c r="U29" s="87">
        <f>R29+R30+U27</f>
        <v>25</v>
      </c>
      <c r="V29" s="87">
        <f>+S29+S30+V27</f>
        <v>50</v>
      </c>
      <c r="W29" s="87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51">
        <f t="shared" si="2"/>
        <v>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5"/>
      <c r="U31" s="85"/>
      <c r="V31" s="85"/>
      <c r="W31" s="85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6"/>
      <c r="U32" s="86"/>
      <c r="V32" s="86"/>
      <c r="W32" s="86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5"/>
      <c r="U33" s="85"/>
      <c r="V33" s="85"/>
      <c r="W33" s="85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6"/>
      <c r="U34" s="86"/>
      <c r="V34" s="86"/>
      <c r="W34" s="86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19" workbookViewId="0">
      <selection activeCell="O48" sqref="O48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Overview!B9</f>
        <v>nghiemanhthong</v>
      </c>
      <c r="E1" s="4" t="s">
        <v>0</v>
      </c>
    </row>
    <row r="2" spans="1:5" ht="18">
      <c r="A2" s="4" t="str">
        <f>Overview!C9</f>
        <v>Nghiêm Anh Thông_x000D_(Projectxx_yyy)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165</v>
      </c>
    </row>
    <row r="7" spans="1:5">
      <c r="A7" t="s">
        <v>67</v>
      </c>
      <c r="B7">
        <f>SUM(R26:R77)</f>
        <v>95</v>
      </c>
    </row>
    <row r="8" spans="1:5">
      <c r="A8" t="s">
        <v>68</v>
      </c>
      <c r="B8">
        <f>SUM(S26:S77)</f>
        <v>420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7">
        <f>Q27+Q28+T26</f>
        <v>25</v>
      </c>
      <c r="U27" s="87">
        <f>R27+R28+U26</f>
        <v>25</v>
      </c>
      <c r="V27" s="87">
        <f>+S27+S28+V26</f>
        <v>50</v>
      </c>
      <c r="W27" s="87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0</v>
      </c>
      <c r="S28" s="51">
        <f>I28+K28+M28+P28</f>
        <v>0</v>
      </c>
      <c r="T28" s="88"/>
      <c r="U28" s="88"/>
      <c r="V28" s="88"/>
      <c r="W28" s="88"/>
    </row>
    <row r="29" spans="1:23">
      <c r="A29" s="36" t="s">
        <v>5</v>
      </c>
      <c r="B29" s="5">
        <v>30</v>
      </c>
      <c r="C29" s="5">
        <v>50</v>
      </c>
      <c r="D29" s="5">
        <v>70</v>
      </c>
      <c r="E29" s="5">
        <v>70</v>
      </c>
      <c r="F29" s="5">
        <v>40</v>
      </c>
      <c r="G29" s="5">
        <v>100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140</v>
      </c>
      <c r="R29" s="5">
        <f t="shared" ref="R29:S77" si="1">H29+J29+L29+O29</f>
        <v>0</v>
      </c>
      <c r="S29" s="5">
        <f t="shared" ref="S29:S31" si="2">C29+E29+G29+P29+I29+K29+M29</f>
        <v>220</v>
      </c>
      <c r="T29" s="87">
        <f>Q29+Q30+T27</f>
        <v>165</v>
      </c>
      <c r="U29" s="87">
        <f>R29+R30+U27</f>
        <v>95</v>
      </c>
      <c r="V29" s="87">
        <f>+S29+S30+V27</f>
        <v>420</v>
      </c>
      <c r="W29" s="87">
        <f>(Q29+R29+Q30+R30)/2</f>
        <v>105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0</v>
      </c>
      <c r="K30" s="35">
        <v>0</v>
      </c>
      <c r="L30" s="35">
        <v>40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70</v>
      </c>
      <c r="S30" s="51">
        <f t="shared" si="2"/>
        <v>150</v>
      </c>
      <c r="T30" s="88"/>
      <c r="U30" s="88"/>
      <c r="V30" s="88"/>
      <c r="W30" s="88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7">
        <f t="shared" ref="T31:U31" si="3">Q31+Q32+T29</f>
        <v>165</v>
      </c>
      <c r="U31" s="87">
        <f t="shared" si="3"/>
        <v>95</v>
      </c>
      <c r="V31" s="87">
        <f t="shared" ref="V31" si="4">+S31+S32+V29</f>
        <v>420</v>
      </c>
      <c r="W31" s="87">
        <f t="shared" ref="W31" si="5">(Q31+R31+Q32+R32)/2</f>
        <v>0</v>
      </c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8"/>
      <c r="U32" s="88"/>
      <c r="V32" s="88"/>
      <c r="W32" s="88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7">
        <f t="shared" ref="T33:U33" si="6">Q33+Q34+T31</f>
        <v>165</v>
      </c>
      <c r="U33" s="87">
        <f t="shared" si="6"/>
        <v>95</v>
      </c>
      <c r="V33" s="87">
        <f t="shared" ref="V33" si="7">+S33+S34+V31</f>
        <v>420</v>
      </c>
      <c r="W33" s="87">
        <f t="shared" ref="W33" si="8">(Q33+R33+Q34+R34)/2</f>
        <v>0</v>
      </c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8"/>
      <c r="U34" s="88"/>
      <c r="V34" s="88"/>
      <c r="W34" s="88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5"/>
      <c r="U35" s="85"/>
      <c r="V35" s="85"/>
      <c r="W35" s="85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6"/>
      <c r="U36" s="86"/>
      <c r="V36" s="86"/>
      <c r="W36" s="86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5"/>
      <c r="U37" s="85"/>
      <c r="V37" s="85"/>
      <c r="W37" s="85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6"/>
      <c r="U38" s="86"/>
      <c r="V38" s="86"/>
      <c r="W38" s="86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5"/>
      <c r="U39" s="85"/>
      <c r="V39" s="85"/>
      <c r="W39" s="85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6"/>
      <c r="U40" s="86"/>
      <c r="V40" s="86"/>
      <c r="W40" s="86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6"/>
      <c r="U41" s="77"/>
      <c r="V41" s="77"/>
      <c r="W41" s="78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9"/>
      <c r="U42" s="80"/>
      <c r="V42" s="80"/>
      <c r="W42" s="81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9"/>
      <c r="U43" s="80"/>
      <c r="V43" s="80"/>
      <c r="W43" s="81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9"/>
      <c r="U44" s="80"/>
      <c r="V44" s="80"/>
      <c r="W44" s="81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9"/>
      <c r="U45" s="80"/>
      <c r="V45" s="80"/>
      <c r="W45" s="81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9"/>
      <c r="U46" s="80"/>
      <c r="V46" s="80"/>
      <c r="W46" s="81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9"/>
      <c r="U47" s="80"/>
      <c r="V47" s="80"/>
      <c r="W47" s="81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9"/>
      <c r="U48" s="80"/>
      <c r="V48" s="80"/>
      <c r="W48" s="81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9"/>
      <c r="U49" s="80"/>
      <c r="V49" s="80"/>
      <c r="W49" s="81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9"/>
      <c r="U50" s="80"/>
      <c r="V50" s="80"/>
      <c r="W50" s="81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9"/>
      <c r="U51" s="80"/>
      <c r="V51" s="80"/>
      <c r="W51" s="81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9"/>
      <c r="U52" s="80"/>
      <c r="V52" s="80"/>
      <c r="W52" s="81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9"/>
      <c r="U53" s="80"/>
      <c r="V53" s="80"/>
      <c r="W53" s="81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9"/>
      <c r="U54" s="80"/>
      <c r="V54" s="80"/>
      <c r="W54" s="81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9"/>
      <c r="U55" s="80"/>
      <c r="V55" s="80"/>
      <c r="W55" s="81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9"/>
      <c r="U56" s="80"/>
      <c r="V56" s="80"/>
      <c r="W56" s="81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9"/>
      <c r="U57" s="80"/>
      <c r="V57" s="80"/>
      <c r="W57" s="81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9"/>
      <c r="U58" s="80"/>
      <c r="V58" s="80"/>
      <c r="W58" s="81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9"/>
      <c r="U59" s="80"/>
      <c r="V59" s="80"/>
      <c r="W59" s="81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9"/>
      <c r="U60" s="80"/>
      <c r="V60" s="80"/>
      <c r="W60" s="81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9"/>
      <c r="U61" s="80"/>
      <c r="V61" s="80"/>
      <c r="W61" s="81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9"/>
      <c r="U62" s="80"/>
      <c r="V62" s="80"/>
      <c r="W62" s="81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9"/>
      <c r="U63" s="80"/>
      <c r="V63" s="80"/>
      <c r="W63" s="81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9"/>
      <c r="U64" s="80"/>
      <c r="V64" s="80"/>
      <c r="W64" s="81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9"/>
      <c r="U65" s="80"/>
      <c r="V65" s="80"/>
      <c r="W65" s="81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9"/>
      <c r="U66" s="80"/>
      <c r="V66" s="80"/>
      <c r="W66" s="81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9"/>
      <c r="U67" s="80"/>
      <c r="V67" s="80"/>
      <c r="W67" s="81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9"/>
      <c r="U68" s="80"/>
      <c r="V68" s="80"/>
      <c r="W68" s="81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9"/>
      <c r="U69" s="80"/>
      <c r="V69" s="80"/>
      <c r="W69" s="81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9"/>
      <c r="U70" s="80"/>
      <c r="V70" s="80"/>
      <c r="W70" s="81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9"/>
      <c r="U71" s="80"/>
      <c r="V71" s="80"/>
      <c r="W71" s="81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9"/>
      <c r="U72" s="80"/>
      <c r="V72" s="80"/>
      <c r="W72" s="81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9"/>
      <c r="U73" s="80"/>
      <c r="V73" s="80"/>
      <c r="W73" s="81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9"/>
      <c r="U74" s="80"/>
      <c r="V74" s="80"/>
      <c r="W74" s="81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9"/>
      <c r="U75" s="80"/>
      <c r="V75" s="80"/>
      <c r="W75" s="81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9"/>
      <c r="U76" s="80"/>
      <c r="V76" s="80"/>
      <c r="W76" s="81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82"/>
      <c r="U77" s="83"/>
      <c r="V77" s="83"/>
      <c r="W77" s="84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Scholar</vt:lpstr>
      <vt:lpstr>Overview</vt:lpstr>
      <vt:lpstr>bvd</vt:lpstr>
      <vt:lpstr>dmt</vt:lpstr>
      <vt:lpstr>hqt</vt:lpstr>
      <vt:lpstr>ltp</vt:lpstr>
      <vt:lpstr>lht</vt:lpstr>
      <vt:lpstr>ltt</vt:lpstr>
      <vt:lpstr>nat</vt:lpstr>
      <vt:lpstr>ndt</vt:lpstr>
      <vt:lpstr>nda</vt:lpstr>
      <vt:lpstr>ndk</vt:lpstr>
      <vt:lpstr>nvh</vt:lpstr>
      <vt:lpstr>thq</vt:lpstr>
      <vt:lpstr>tth</vt:lpstr>
      <vt:lpstr>vqt</vt:lpstr>
    </vt:vector>
  </TitlesOfParts>
  <Company>Vietnam 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Hoang</dc:creator>
  <cp:lastModifiedBy>Phan Hoang</cp:lastModifiedBy>
  <dcterms:created xsi:type="dcterms:W3CDTF">2010-08-25T15:30:45Z</dcterms:created>
  <dcterms:modified xsi:type="dcterms:W3CDTF">2014-07-16T13:45:47Z</dcterms:modified>
</cp:coreProperties>
</file>