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0" windowWidth="15360" windowHeight="7695" tabRatio="774"/>
  </bookViews>
  <sheets>
    <sheet name="Resumen" sheetId="58" r:id="rId1"/>
    <sheet name="Ramos Fecu" sheetId="64" r:id="rId2"/>
    <sheet name="Cuadro 6.01" sheetId="57" r:id="rId3"/>
    <sheet name="Cuadro 6.02" sheetId="59" r:id="rId4"/>
    <sheet name="Cuadro 6.03" sheetId="60" r:id="rId5"/>
    <sheet name="Cuadro 6.04" sheetId="61" r:id="rId6"/>
    <sheet name="Cuadro 6.05" sheetId="62" r:id="rId7"/>
    <sheet name="Cuadro 6.06" sheetId="63" r:id="rId8"/>
    <sheet name="Cuadro 6.07 " sheetId="32" r:id="rId9"/>
    <sheet name="Cuadro 6.08" sheetId="41" r:id="rId10"/>
    <sheet name="Nota 30_2022" sheetId="14" state="hidden" r:id="rId11"/>
  </sheets>
  <definedNames>
    <definedName name="_xlnm._FilterDatabase" localSheetId="0" hidden="1">Resumen!$B$4:$S$12</definedName>
  </definedNames>
  <calcPr calcId="145621"/>
</workbook>
</file>

<file path=xl/calcChain.xml><?xml version="1.0" encoding="utf-8"?>
<calcChain xmlns="http://schemas.openxmlformats.org/spreadsheetml/2006/main">
  <c r="H27" i="32" l="1"/>
  <c r="H25" i="32"/>
  <c r="H19" i="32"/>
  <c r="H13" i="32"/>
  <c r="H11" i="32"/>
  <c r="H18" i="62"/>
  <c r="H31" i="62"/>
  <c r="H25" i="62"/>
  <c r="H10" i="62"/>
  <c r="H14" i="62"/>
  <c r="H6" i="62"/>
  <c r="F15" i="61"/>
  <c r="G15" i="61"/>
  <c r="H15" i="61"/>
  <c r="J15" i="61"/>
  <c r="I15" i="61"/>
  <c r="J16" i="61"/>
  <c r="I16" i="61"/>
  <c r="J17" i="61"/>
  <c r="I17" i="61"/>
  <c r="J19" i="61"/>
  <c r="I19" i="61"/>
  <c r="J20" i="61"/>
  <c r="I20" i="61"/>
  <c r="J25" i="61"/>
  <c r="I25" i="61"/>
  <c r="H12" i="60"/>
  <c r="H9" i="60"/>
  <c r="H10" i="60"/>
  <c r="H11" i="60"/>
  <c r="H20" i="60"/>
  <c r="H13" i="60" s="1"/>
  <c r="H14" i="60"/>
  <c r="H24" i="60"/>
  <c r="H29" i="60"/>
  <c r="H30" i="60"/>
  <c r="H34" i="60"/>
  <c r="H11" i="59"/>
  <c r="H12" i="59"/>
  <c r="H18" i="59"/>
  <c r="H29" i="59"/>
  <c r="G29" i="59"/>
  <c r="AZ28" i="41" l="1"/>
  <c r="G28" i="41" s="1"/>
  <c r="AZ33" i="41"/>
  <c r="AZ32" i="41"/>
  <c r="AZ31" i="41"/>
  <c r="AZ30" i="41"/>
  <c r="G33" i="41"/>
  <c r="G32" i="41"/>
  <c r="G31" i="41"/>
  <c r="G30" i="41"/>
  <c r="AZ24" i="41"/>
  <c r="AZ23" i="41"/>
  <c r="AZ22" i="41"/>
  <c r="AZ21" i="41"/>
  <c r="AZ20" i="41"/>
  <c r="AZ19" i="41"/>
  <c r="AZ18" i="41"/>
  <c r="AZ17" i="41"/>
  <c r="AZ16" i="41"/>
  <c r="AZ15" i="41"/>
  <c r="AZ14" i="41"/>
  <c r="AZ13" i="41"/>
  <c r="AZ12" i="41"/>
  <c r="AZ25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AZ11" i="41"/>
  <c r="AZ9" i="41"/>
  <c r="BE9" i="41"/>
  <c r="BE24" i="41"/>
  <c r="BE23" i="41"/>
  <c r="BE22" i="41"/>
  <c r="BE21" i="41"/>
  <c r="BE20" i="41"/>
  <c r="BE19" i="41"/>
  <c r="BE18" i="41"/>
  <c r="BE17" i="41"/>
  <c r="BE16" i="41"/>
  <c r="BE15" i="41"/>
  <c r="BE14" i="41"/>
  <c r="BE13" i="41"/>
  <c r="BE12" i="41"/>
  <c r="BB24" i="41"/>
  <c r="BB23" i="41"/>
  <c r="BB22" i="41"/>
  <c r="BB21" i="41"/>
  <c r="BB20" i="41"/>
  <c r="BB19" i="41"/>
  <c r="BB18" i="41"/>
  <c r="BB17" i="41"/>
  <c r="BB16" i="41"/>
  <c r="BB15" i="41"/>
  <c r="BB14" i="41"/>
  <c r="BB13" i="41"/>
  <c r="BB12" i="41"/>
  <c r="BE25" i="41"/>
  <c r="BB25" i="41"/>
  <c r="BE11" i="41"/>
  <c r="BB11" i="41"/>
  <c r="BB9" i="41"/>
  <c r="G9" i="41" s="1"/>
  <c r="BE33" i="41"/>
  <c r="BE32" i="41"/>
  <c r="BE31" i="41"/>
  <c r="BE30" i="41"/>
  <c r="BE28" i="41"/>
  <c r="BB33" i="41"/>
  <c r="BB32" i="41"/>
  <c r="BB31" i="41"/>
  <c r="BB30" i="41"/>
  <c r="BB28" i="41"/>
  <c r="BE27" i="32"/>
  <c r="BE25" i="32"/>
  <c r="BE24" i="32"/>
  <c r="BE23" i="32"/>
  <c r="BE22" i="32"/>
  <c r="BE19" i="32"/>
  <c r="BE18" i="32"/>
  <c r="BE17" i="32"/>
  <c r="BE16" i="32"/>
  <c r="BE13" i="32"/>
  <c r="BE12" i="32"/>
  <c r="BE11" i="32"/>
  <c r="BE10" i="32"/>
  <c r="BB27" i="32"/>
  <c r="BB10" i="32"/>
  <c r="BB24" i="32"/>
  <c r="BB22" i="32"/>
  <c r="BB18" i="32"/>
  <c r="BB16" i="32"/>
  <c r="BB12" i="32"/>
  <c r="BB25" i="32"/>
  <c r="BB23" i="32"/>
  <c r="BB19" i="32"/>
  <c r="BB17" i="32"/>
  <c r="BB13" i="32"/>
  <c r="BB11" i="32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G33" i="62"/>
  <c r="G32" i="62"/>
  <c r="G31" i="62"/>
  <c r="G29" i="62"/>
  <c r="G27" i="62"/>
  <c r="G26" i="62"/>
  <c r="G25" i="62"/>
  <c r="G20" i="62"/>
  <c r="G19" i="62"/>
  <c r="G18" i="62"/>
  <c r="G16" i="62"/>
  <c r="G15" i="62"/>
  <c r="G14" i="62"/>
  <c r="G12" i="62"/>
  <c r="G11" i="62"/>
  <c r="G10" i="62"/>
  <c r="G8" i="62"/>
  <c r="G7" i="62"/>
  <c r="G6" i="62"/>
  <c r="G27" i="60"/>
  <c r="G26" i="60"/>
  <c r="G9" i="59"/>
  <c r="BB29" i="59"/>
  <c r="BB27" i="59"/>
  <c r="BB23" i="59"/>
  <c r="BB18" i="59"/>
  <c r="BB11" i="59"/>
  <c r="BB9" i="59"/>
  <c r="BB28" i="59"/>
  <c r="BB26" i="59"/>
  <c r="BB25" i="59"/>
  <c r="BB24" i="59"/>
  <c r="BB22" i="59"/>
  <c r="BB21" i="59"/>
  <c r="BB20" i="59"/>
  <c r="BB19" i="59"/>
  <c r="BB17" i="59"/>
  <c r="BB16" i="59"/>
  <c r="BB15" i="59"/>
  <c r="BB14" i="59"/>
  <c r="BB13" i="59"/>
  <c r="BB12" i="59"/>
  <c r="BE29" i="59"/>
  <c r="BE28" i="59"/>
  <c r="BE27" i="59"/>
  <c r="BE26" i="59"/>
  <c r="BE25" i="59"/>
  <c r="BE24" i="59"/>
  <c r="BE23" i="59"/>
  <c r="BE22" i="59"/>
  <c r="BE21" i="59"/>
  <c r="BE20" i="59"/>
  <c r="BE19" i="59"/>
  <c r="BE18" i="59"/>
  <c r="BE17" i="59"/>
  <c r="BE16" i="59"/>
  <c r="BE15" i="59"/>
  <c r="BE14" i="59"/>
  <c r="BE13" i="59"/>
  <c r="BE12" i="59"/>
  <c r="BE11" i="59"/>
  <c r="BE9" i="59"/>
  <c r="G48" i="57"/>
  <c r="G47" i="57"/>
  <c r="G46" i="57"/>
  <c r="G45" i="57"/>
  <c r="G44" i="57"/>
  <c r="G43" i="57"/>
  <c r="G42" i="57"/>
  <c r="G40" i="57"/>
  <c r="G49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34" i="57"/>
  <c r="G7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E7" i="57"/>
  <c r="BE49" i="57"/>
  <c r="BE48" i="57"/>
  <c r="BE47" i="57"/>
  <c r="BE46" i="57"/>
  <c r="BE45" i="57"/>
  <c r="BE44" i="57"/>
  <c r="BE43" i="57"/>
  <c r="BE42" i="57"/>
  <c r="BE40" i="57"/>
  <c r="BB48" i="57"/>
  <c r="BB47" i="57"/>
  <c r="BB46" i="57"/>
  <c r="BB45" i="57"/>
  <c r="BB44" i="57"/>
  <c r="BB43" i="57"/>
  <c r="BB42" i="57"/>
  <c r="BB49" i="57"/>
  <c r="BB40" i="57"/>
  <c r="BB34" i="57"/>
  <c r="BB33" i="57"/>
  <c r="BB32" i="57"/>
  <c r="BB31" i="57"/>
  <c r="BB30" i="57"/>
  <c r="BB29" i="57"/>
  <c r="BB28" i="57"/>
  <c r="BB27" i="57"/>
  <c r="BB26" i="57"/>
  <c r="BB25" i="57"/>
  <c r="BB24" i="57"/>
  <c r="BB23" i="57"/>
  <c r="BB22" i="57"/>
  <c r="BB21" i="57"/>
  <c r="BB20" i="57"/>
  <c r="BB19" i="57"/>
  <c r="BB18" i="57"/>
  <c r="BB17" i="57"/>
  <c r="BB16" i="57"/>
  <c r="BB15" i="57"/>
  <c r="BB14" i="57"/>
  <c r="BB13" i="57"/>
  <c r="BB12" i="57"/>
  <c r="BB11" i="57"/>
  <c r="BB10" i="57"/>
  <c r="BB9" i="57"/>
  <c r="BB7" i="57"/>
  <c r="G11" i="41" l="1"/>
  <c r="AZ27" i="32"/>
  <c r="G27" i="32" s="1"/>
  <c r="AZ25" i="32"/>
  <c r="G25" i="32" s="1"/>
  <c r="AZ24" i="32"/>
  <c r="G24" i="32" s="1"/>
  <c r="AZ23" i="32"/>
  <c r="G23" i="32" s="1"/>
  <c r="AZ22" i="32"/>
  <c r="G22" i="32" s="1"/>
  <c r="AZ19" i="32"/>
  <c r="G19" i="32" s="1"/>
  <c r="AZ18" i="32"/>
  <c r="G18" i="32" s="1"/>
  <c r="AZ17" i="32"/>
  <c r="G17" i="32" s="1"/>
  <c r="AZ16" i="32"/>
  <c r="G16" i="32" s="1"/>
  <c r="AZ13" i="32"/>
  <c r="AZ12" i="32"/>
  <c r="AZ11" i="32"/>
  <c r="AZ10" i="32"/>
  <c r="AZ40" i="60"/>
  <c r="G40" i="60" s="1"/>
  <c r="AZ38" i="60"/>
  <c r="G38" i="60" s="1"/>
  <c r="AZ37" i="60"/>
  <c r="G37" i="60" s="1"/>
  <c r="AZ36" i="60"/>
  <c r="G36" i="60" s="1"/>
  <c r="AZ35" i="60"/>
  <c r="G35" i="60" s="1"/>
  <c r="AZ34" i="60"/>
  <c r="G34" i="60" s="1"/>
  <c r="AZ33" i="60"/>
  <c r="G33" i="60" s="1"/>
  <c r="AZ32" i="60"/>
  <c r="G32" i="60" s="1"/>
  <c r="AZ31" i="60"/>
  <c r="G31" i="60" s="1"/>
  <c r="AZ30" i="60"/>
  <c r="G30" i="60" s="1"/>
  <c r="AZ29" i="60"/>
  <c r="G29" i="60" s="1"/>
  <c r="AZ27" i="60"/>
  <c r="AZ26" i="60"/>
  <c r="AZ25" i="60"/>
  <c r="G25" i="60" s="1"/>
  <c r="AZ24" i="60"/>
  <c r="G24" i="60" s="1"/>
  <c r="AZ23" i="60"/>
  <c r="G23" i="60" s="1"/>
  <c r="AZ22" i="60"/>
  <c r="G22" i="60" s="1"/>
  <c r="AZ21" i="60"/>
  <c r="G21" i="60" s="1"/>
  <c r="AZ20" i="60"/>
  <c r="G20" i="60" s="1"/>
  <c r="AZ19" i="60"/>
  <c r="G19" i="60" s="1"/>
  <c r="AZ18" i="60"/>
  <c r="G18" i="60" s="1"/>
  <c r="AZ17" i="60"/>
  <c r="G17" i="60" s="1"/>
  <c r="AZ16" i="60"/>
  <c r="G16" i="60" s="1"/>
  <c r="AZ15" i="60"/>
  <c r="G15" i="60" s="1"/>
  <c r="AZ14" i="60"/>
  <c r="G14" i="60" s="1"/>
  <c r="AZ13" i="60"/>
  <c r="G13" i="60" s="1"/>
  <c r="AZ12" i="60"/>
  <c r="G12" i="60" s="1"/>
  <c r="AZ11" i="60"/>
  <c r="G11" i="60" s="1"/>
  <c r="AZ10" i="60"/>
  <c r="G10" i="60" s="1"/>
  <c r="AZ9" i="60"/>
  <c r="G9" i="60" s="1"/>
  <c r="AZ28" i="59"/>
  <c r="G28" i="59" s="1"/>
  <c r="AZ27" i="59"/>
  <c r="G27" i="59" s="1"/>
  <c r="AZ26" i="59"/>
  <c r="G26" i="59" s="1"/>
  <c r="AZ25" i="59"/>
  <c r="G25" i="59" s="1"/>
  <c r="AZ24" i="59"/>
  <c r="G24" i="59" s="1"/>
  <c r="AZ23" i="59"/>
  <c r="AZ22" i="59"/>
  <c r="G22" i="59" s="1"/>
  <c r="AZ21" i="59"/>
  <c r="G21" i="59" s="1"/>
  <c r="AZ20" i="59"/>
  <c r="G20" i="59" s="1"/>
  <c r="AZ19" i="59"/>
  <c r="G19" i="59" s="1"/>
  <c r="AZ18" i="59"/>
  <c r="G18" i="59" s="1"/>
  <c r="AZ17" i="59"/>
  <c r="AZ16" i="59"/>
  <c r="G16" i="59" s="1"/>
  <c r="AZ15" i="59"/>
  <c r="G15" i="59" s="1"/>
  <c r="AZ14" i="59"/>
  <c r="G14" i="59" s="1"/>
  <c r="AZ13" i="59"/>
  <c r="G13" i="59" s="1"/>
  <c r="AZ12" i="59"/>
  <c r="G12" i="59" s="1"/>
  <c r="AZ11" i="59"/>
  <c r="G11" i="59" s="1"/>
  <c r="AZ29" i="59"/>
  <c r="AZ9" i="59"/>
  <c r="AZ49" i="57"/>
  <c r="AZ48" i="57"/>
  <c r="AZ47" i="57"/>
  <c r="AZ46" i="57"/>
  <c r="AZ45" i="57"/>
  <c r="AZ44" i="57"/>
  <c r="AZ43" i="57"/>
  <c r="AZ42" i="57"/>
  <c r="AZ40" i="57"/>
  <c r="AZ34" i="57"/>
  <c r="AZ33" i="57"/>
  <c r="AZ32" i="57"/>
  <c r="AZ31" i="57"/>
  <c r="AZ30" i="57"/>
  <c r="AZ29" i="57"/>
  <c r="AZ28" i="57"/>
  <c r="AZ27" i="57"/>
  <c r="AZ26" i="57"/>
  <c r="AZ25" i="57"/>
  <c r="AZ24" i="57"/>
  <c r="AZ23" i="57"/>
  <c r="AZ22" i="57"/>
  <c r="AZ21" i="57"/>
  <c r="AZ20" i="57"/>
  <c r="AZ19" i="57"/>
  <c r="AZ18" i="57"/>
  <c r="AZ17" i="57"/>
  <c r="AZ16" i="57"/>
  <c r="AZ15" i="57"/>
  <c r="AZ14" i="57"/>
  <c r="AZ13" i="57"/>
  <c r="AZ12" i="57"/>
  <c r="AZ11" i="57"/>
  <c r="AZ10" i="57"/>
  <c r="AZ9" i="57"/>
  <c r="AZ7" i="57"/>
</calcChain>
</file>

<file path=xl/sharedStrings.xml><?xml version="1.0" encoding="utf-8"?>
<sst xmlns="http://schemas.openxmlformats.org/spreadsheetml/2006/main" count="719" uniqueCount="451">
  <si>
    <t>Efectivo y Efectivo Equivalente</t>
  </si>
  <si>
    <t xml:space="preserve">Concepto </t>
  </si>
  <si>
    <t>Primas</t>
  </si>
  <si>
    <t xml:space="preserve">Vida </t>
  </si>
  <si>
    <t>Individuales</t>
  </si>
  <si>
    <t>Colectivos</t>
  </si>
  <si>
    <t>Previsionales</t>
  </si>
  <si>
    <t>CUI</t>
  </si>
  <si>
    <t>TOTAL</t>
  </si>
  <si>
    <t>Otros</t>
  </si>
  <si>
    <t>Interes</t>
  </si>
  <si>
    <t>Siniestros Cedidos</t>
  </si>
  <si>
    <t>Siniestros Aceptados</t>
  </si>
  <si>
    <t>Siniestros Directos</t>
  </si>
  <si>
    <r>
      <t xml:space="preserve">Nota 30. </t>
    </r>
    <r>
      <rPr>
        <b/>
        <i/>
        <sz val="20"/>
        <color rgb="FF002F86"/>
        <rFont val="Arial"/>
        <family val="2"/>
      </rPr>
      <t>Primas Retenidas</t>
    </r>
    <r>
      <rPr>
        <b/>
        <sz val="20"/>
        <color rgb="FF002F86"/>
        <rFont val="Arial"/>
        <family val="2"/>
      </rPr>
      <t xml:space="preserve"> </t>
    </r>
  </si>
  <si>
    <t>Primas Directas M$</t>
  </si>
  <si>
    <t xml:space="preserve">Variación por Deterioro de las Primas Pendientes de Cobro M$ </t>
  </si>
  <si>
    <t>Subtotal Seguro Directo M$</t>
  </si>
  <si>
    <t>Primas Aceptadas M$</t>
  </si>
  <si>
    <t>Variación por Deterioro de las Primas Pendientes de Cobro M$</t>
  </si>
  <si>
    <t>Subtotal Reaseguro Aceptado M$</t>
  </si>
  <si>
    <t xml:space="preserve">TOTAL
Variación por Deterioro de las Primas Pendientes de Cobro </t>
  </si>
  <si>
    <t>Primas Cedidas M$</t>
  </si>
  <si>
    <t>Prima Retenida M$</t>
  </si>
  <si>
    <t xml:space="preserve">Topico Asociado </t>
  </si>
  <si>
    <t xml:space="preserve">Responsable Bice </t>
  </si>
  <si>
    <t>Administración de Riesgo</t>
  </si>
  <si>
    <t>Activos Financieros a Valor Razonable</t>
  </si>
  <si>
    <t>Reserva de Riesgo en Curso</t>
  </si>
  <si>
    <t>Variación de Reservas Técnicas</t>
  </si>
  <si>
    <t>Contabilidad</t>
  </si>
  <si>
    <t>Políticas Contables</t>
  </si>
  <si>
    <t>Políticas Contables Significativas</t>
  </si>
  <si>
    <t>Primera Adopción</t>
  </si>
  <si>
    <t>Estado Diseño</t>
  </si>
  <si>
    <t>Observación</t>
  </si>
  <si>
    <t>OK</t>
  </si>
  <si>
    <t>Diseño Aprobado</t>
  </si>
  <si>
    <t>Encargados</t>
  </si>
  <si>
    <t>Supervidores</t>
  </si>
  <si>
    <t>Básica</t>
  </si>
  <si>
    <t>Clasificación</t>
  </si>
  <si>
    <t>Cuadro</t>
  </si>
  <si>
    <t>Tipo Nota</t>
  </si>
  <si>
    <t>Link</t>
  </si>
  <si>
    <t>Volver a Resumen</t>
  </si>
  <si>
    <t>Volver Hoja Resumen</t>
  </si>
  <si>
    <t>Número Nota</t>
  </si>
  <si>
    <t>Denominación de la Nota</t>
  </si>
  <si>
    <t>Tipo de Ingreso</t>
  </si>
  <si>
    <t>Primera Etapa</t>
  </si>
  <si>
    <t>Segunda Etapa</t>
  </si>
  <si>
    <t>Manual</t>
  </si>
  <si>
    <t>Fila</t>
  </si>
  <si>
    <t>Columna</t>
  </si>
  <si>
    <t>FIJA</t>
  </si>
  <si>
    <t>Tipo Celda</t>
  </si>
  <si>
    <t>Manuel Correa</t>
  </si>
  <si>
    <t>Claudio Lopez
Jenifer Sanchez</t>
  </si>
  <si>
    <t>Tipo Actualización</t>
  </si>
  <si>
    <t>Prima Directa</t>
  </si>
  <si>
    <t>Prima Cedida</t>
  </si>
  <si>
    <t>Prima Aceptada</t>
  </si>
  <si>
    <t>Costos de Siniestros</t>
  </si>
  <si>
    <t>Deterioro de Seguros</t>
  </si>
  <si>
    <t>Descripción de los Cambios según circular 2050</t>
  </si>
  <si>
    <t>6.01 - Cuadro Margen de Contribución</t>
  </si>
  <si>
    <t>6.01.01 - Cuadro Margen de Contribución</t>
  </si>
  <si>
    <t>Código</t>
  </si>
  <si>
    <t>Nombre Cuenta</t>
  </si>
  <si>
    <t>TOTAL 999</t>
  </si>
  <si>
    <t>6.31.10.00</t>
  </si>
  <si>
    <t>Margen de Contribución</t>
  </si>
  <si>
    <t>6.31.11.00</t>
  </si>
  <si>
    <t>Prima Retenida</t>
  </si>
  <si>
    <t>6.31.11.10</t>
  </si>
  <si>
    <t>6.31.11.20</t>
  </si>
  <si>
    <t>6.31.11.30</t>
  </si>
  <si>
    <t>6.31.12.00</t>
  </si>
  <si>
    <t>6.31.12.10</t>
  </si>
  <si>
    <t>6.31.12.20</t>
  </si>
  <si>
    <t>6.31.12.30</t>
  </si>
  <si>
    <t>6.31.12.40</t>
  </si>
  <si>
    <t>6.31.12.50</t>
  </si>
  <si>
    <t>Variación  Reserva de Riesgo en Curso</t>
  </si>
  <si>
    <t>Variación  Reserva Matemática</t>
  </si>
  <si>
    <t>Variación  Reserva Valor del Fondo</t>
  </si>
  <si>
    <t>Variación  Reserva Insuficiencia de Prima</t>
  </si>
  <si>
    <t>Variación  Otras Reservas Técnicas</t>
  </si>
  <si>
    <t>6.31.13.00</t>
  </si>
  <si>
    <t>Costo de Siniestros</t>
  </si>
  <si>
    <t>6.31.13.10</t>
  </si>
  <si>
    <t>6.31.13.20</t>
  </si>
  <si>
    <t>6.31.13.30</t>
  </si>
  <si>
    <t>6.31.14.00</t>
  </si>
  <si>
    <t>Costo de Rentas</t>
  </si>
  <si>
    <t>Rentas Directas</t>
  </si>
  <si>
    <t>Rentas Cedidas</t>
  </si>
  <si>
    <t>Rentas Aceptadas</t>
  </si>
  <si>
    <t>6.31.14.10</t>
  </si>
  <si>
    <t>6.31.14.20</t>
  </si>
  <si>
    <t>6.31.14.30</t>
  </si>
  <si>
    <t>Resultados de Intermediación</t>
  </si>
  <si>
    <t>6.31.15.00</t>
  </si>
  <si>
    <t>6.31.15.10</t>
  </si>
  <si>
    <t>6.31.15.20</t>
  </si>
  <si>
    <t>6.31.15.30</t>
  </si>
  <si>
    <t>6.31.15.40</t>
  </si>
  <si>
    <t>Comisión Agentes Directos</t>
  </si>
  <si>
    <t>Comisiones Corredores y Retribución Asesores Previsionales</t>
  </si>
  <si>
    <t>Comisiones Reaseguro Aceptado</t>
  </si>
  <si>
    <t>Comisiones Reaseguro Cedido</t>
  </si>
  <si>
    <t>6.31.18.00</t>
  </si>
  <si>
    <t>6.31.17.00</t>
  </si>
  <si>
    <t>Gastos Médicos</t>
  </si>
  <si>
    <t>6.31.16.00</t>
  </si>
  <si>
    <t>Gastos por Reaseguro no Proporcional</t>
  </si>
  <si>
    <t>6.01.02 - Cuadro Costo de Administración</t>
  </si>
  <si>
    <t>6.31.20.00</t>
  </si>
  <si>
    <t>COSTO DE ADMINISTRACION</t>
  </si>
  <si>
    <t>6.31.21.00</t>
  </si>
  <si>
    <t>Costo de Administración Directo</t>
  </si>
  <si>
    <t>Remuneración</t>
  </si>
  <si>
    <t>Gastos Asociados al Canal de Distribución</t>
  </si>
  <si>
    <t>6.31.21.10</t>
  </si>
  <si>
    <t>6.31.21.20</t>
  </si>
  <si>
    <t>6.31.21.30</t>
  </si>
  <si>
    <t>6.31.22.00</t>
  </si>
  <si>
    <t>6.31.22.10</t>
  </si>
  <si>
    <t>6.31.22.20</t>
  </si>
  <si>
    <t>6.31.22.30</t>
  </si>
  <si>
    <t>Costo de Administración Indirecto</t>
  </si>
  <si>
    <t>6.02 - Cuadro Apertura de Reservas de Primas</t>
  </si>
  <si>
    <t>NOMBRE COMPAÑÍA</t>
  </si>
  <si>
    <t>6.02 - Cuadro de Apertura de Reservas de Primas</t>
  </si>
  <si>
    <t>6.02.01.00</t>
  </si>
  <si>
    <t>Prima Retenida Neta</t>
  </si>
  <si>
    <t>6.20.10.00</t>
  </si>
  <si>
    <t>Prima Directa Total</t>
  </si>
  <si>
    <t>Ajuste por Contrato</t>
  </si>
  <si>
    <t>6.20.11.00</t>
  </si>
  <si>
    <t>6.20.11.10</t>
  </si>
  <si>
    <t>6.20.11.20</t>
  </si>
  <si>
    <t>6.20.12.00</t>
  </si>
  <si>
    <t>6.20.13.00</t>
  </si>
  <si>
    <t>6.02.02</t>
  </si>
  <si>
    <t>6.20.20.00</t>
  </si>
  <si>
    <t>6.20.21.00</t>
  </si>
  <si>
    <t>6.20.22.00</t>
  </si>
  <si>
    <t>6.20.23.00</t>
  </si>
  <si>
    <t>6.21.00.00</t>
  </si>
  <si>
    <t>6.02.03</t>
  </si>
  <si>
    <t>Cuadro de Reserva Matemática</t>
  </si>
  <si>
    <t>6.20.31.00</t>
  </si>
  <si>
    <t>Reserva Matemática del Ejercicio Anterior</t>
  </si>
  <si>
    <t>Reserva Liberada por Muerte</t>
  </si>
  <si>
    <t>Reserva Liberada por Otros Términos</t>
  </si>
  <si>
    <t>Reserva Matemática del Ejercicio</t>
  </si>
  <si>
    <t>6.20.31.10</t>
  </si>
  <si>
    <t>6.20.31.20</t>
  </si>
  <si>
    <t>6.20.31.30</t>
  </si>
  <si>
    <t>6.20.31.40</t>
  </si>
  <si>
    <t>6.20.32.00</t>
  </si>
  <si>
    <t>6.03 - Cuadro Costos de Siniestros</t>
  </si>
  <si>
    <t>6.03 - Cuadro Costo de Siniestros</t>
  </si>
  <si>
    <t>6.35.01.00</t>
  </si>
  <si>
    <t>Siniestros Pagados</t>
  </si>
  <si>
    <t>Variación Reserva de Siniestros</t>
  </si>
  <si>
    <t>6.35.01.10</t>
  </si>
  <si>
    <t>6.35.01.20</t>
  </si>
  <si>
    <t>6.35.00.00</t>
  </si>
  <si>
    <t>6.35.10.00</t>
  </si>
  <si>
    <t>Directo</t>
  </si>
  <si>
    <t>Siniestros del Plan</t>
  </si>
  <si>
    <t>Rescates</t>
  </si>
  <si>
    <t>Vencimientos</t>
  </si>
  <si>
    <t>Indemnización por Invalidez Accidental</t>
  </si>
  <si>
    <t>Indemnización por Muerte Accidental</t>
  </si>
  <si>
    <t>Reaseguro Cedido</t>
  </si>
  <si>
    <t>Reaseguro Aceptado</t>
  </si>
  <si>
    <t>Siniestros por Pagar</t>
  </si>
  <si>
    <t>Liquidados</t>
  </si>
  <si>
    <t>Directos</t>
  </si>
  <si>
    <t>Cedidos</t>
  </si>
  <si>
    <t>Aceptados</t>
  </si>
  <si>
    <t>En Proceso de Liquidación</t>
  </si>
  <si>
    <t>Ocurridos y No Reportados</t>
  </si>
  <si>
    <t>Siniestros por Pagar Periodo Anterior</t>
  </si>
  <si>
    <t>6.35.30.00</t>
  </si>
  <si>
    <t>6.35.11.00</t>
  </si>
  <si>
    <t>6.35.11.10</t>
  </si>
  <si>
    <t>6.35.11.20</t>
  </si>
  <si>
    <t>6.35.11.30</t>
  </si>
  <si>
    <t>6.35.11.40</t>
  </si>
  <si>
    <t>6.35.11.50</t>
  </si>
  <si>
    <t>6.35.12.00</t>
  </si>
  <si>
    <t>6.35.12.10</t>
  </si>
  <si>
    <t>6.35.12.20</t>
  </si>
  <si>
    <t>6.35.12.30</t>
  </si>
  <si>
    <t>6.35.13.00</t>
  </si>
  <si>
    <t>6.35.13.10</t>
  </si>
  <si>
    <t>6.35.13.20</t>
  </si>
  <si>
    <t>6.35.13.30</t>
  </si>
  <si>
    <t>6.35.20.00</t>
  </si>
  <si>
    <t>6.35.21.00</t>
  </si>
  <si>
    <t>6.35.21.10</t>
  </si>
  <si>
    <t>6.35.21.20</t>
  </si>
  <si>
    <t>6.35.21.30</t>
  </si>
  <si>
    <t>6.35.22.00</t>
  </si>
  <si>
    <t>6.35.22.10</t>
  </si>
  <si>
    <t>6.35.22.20</t>
  </si>
  <si>
    <t>6.35.22.30</t>
  </si>
  <si>
    <t>6.35.23.00</t>
  </si>
  <si>
    <t>6.04 - Cuadro Costo de Rentas</t>
  </si>
  <si>
    <t>CODIGO</t>
  </si>
  <si>
    <t>NOMBRE DE CUENTA</t>
  </si>
  <si>
    <t>RENTAS PREVISIONALES</t>
  </si>
  <si>
    <t>RENTAS VITALICIAS PREVISIONALES</t>
  </si>
  <si>
    <t>SUBTOTAL</t>
  </si>
  <si>
    <t>VEJEZ</t>
  </si>
  <si>
    <t>ANTICIPADA</t>
  </si>
  <si>
    <t>NORMAL</t>
  </si>
  <si>
    <t>INVALIDEZ</t>
  </si>
  <si>
    <t>PARCIAL</t>
  </si>
  <si>
    <t>SOBREV.</t>
  </si>
  <si>
    <t>INVALIDEZ Y SOBREV.</t>
  </si>
  <si>
    <t>CIRCULAR N° 528</t>
  </si>
  <si>
    <t>SOBREVIVENCIA</t>
  </si>
  <si>
    <t>RTA VITALICIAS SIS</t>
  </si>
  <si>
    <t>RTAS NO PREV.</t>
  </si>
  <si>
    <t>RENTAS PRIVADAS</t>
  </si>
  <si>
    <t>6.40.01.00</t>
  </si>
  <si>
    <t>6.40.01.10</t>
  </si>
  <si>
    <t>6.40.01.20</t>
  </si>
  <si>
    <t>Rentas Pagadas</t>
  </si>
  <si>
    <t>Variación Reservas Rentas</t>
  </si>
  <si>
    <t>6.40.00.00</t>
  </si>
  <si>
    <t>Directas</t>
  </si>
  <si>
    <t>Cedidas</t>
  </si>
  <si>
    <t>Aceptadas</t>
  </si>
  <si>
    <t>Rentas por Pagar Periodo Anterior</t>
  </si>
  <si>
    <t>Rentas por Pagar</t>
  </si>
  <si>
    <t>6.40.10.00</t>
  </si>
  <si>
    <t>6.40.11.00</t>
  </si>
  <si>
    <t>6.40.12.00</t>
  </si>
  <si>
    <t>6.40.13.00</t>
  </si>
  <si>
    <t>6.40.20.00</t>
  </si>
  <si>
    <t>6.40.21.00</t>
  </si>
  <si>
    <t>6.40.22.00</t>
  </si>
  <si>
    <t>6.40.23.00</t>
  </si>
  <si>
    <t>6.40.30.00</t>
  </si>
  <si>
    <t>6.05 - Cuadro de Reservas</t>
  </si>
  <si>
    <t>Cuadros Técnicos IFRS Circular 2050</t>
  </si>
  <si>
    <t>6.51.10.00</t>
  </si>
  <si>
    <t>VARIACION DE RESERVA DE RIESGO EN CURSO</t>
  </si>
  <si>
    <t>Reserva de Riesgo en Curso Ejercicio Anterior</t>
  </si>
  <si>
    <t>VARIACION DE RESERVA MATEMATICA</t>
  </si>
  <si>
    <t>Reserva Matemática Ejercicio Anterior</t>
  </si>
  <si>
    <t>Reserva de Riesgo en Curso del Ejercicio</t>
  </si>
  <si>
    <t>VARIACION RESERVA VALOR DEL FONDO</t>
  </si>
  <si>
    <t>Reserva Valor del Fondo del Ejercicio Anterior</t>
  </si>
  <si>
    <t>Reserva Valor del Fondo del Ejercicio</t>
  </si>
  <si>
    <t>VARIACION RESERVA INSUFICIENCIA DE PRIMAS</t>
  </si>
  <si>
    <t>Reserva Insuficiencia de Primas del Ejercicio Anterior</t>
  </si>
  <si>
    <t>Reserva Insuficiencia de Primas del Ejercicio</t>
  </si>
  <si>
    <t>6.51.11.00</t>
  </si>
  <si>
    <t>6.51.12.00</t>
  </si>
  <si>
    <t>6.51.20.00</t>
  </si>
  <si>
    <t>6.51.21.00</t>
  </si>
  <si>
    <t>6.51.22.00</t>
  </si>
  <si>
    <t>6.51.30.00</t>
  </si>
  <si>
    <t>6.51.31.00</t>
  </si>
  <si>
    <t>6.51.32.00</t>
  </si>
  <si>
    <t>6.51.40.00</t>
  </si>
  <si>
    <t>6.51.41.00</t>
  </si>
  <si>
    <t>6.51.42.00</t>
  </si>
  <si>
    <t>6.05.02 Cuadro Otras Reservas Técnicas</t>
  </si>
  <si>
    <t>6.05.01 Cuadro de Reserva de Primas</t>
  </si>
  <si>
    <t>VARIACION RESERVA DESVIACION SINIESTRALIDAD</t>
  </si>
  <si>
    <t>6.52.10.00</t>
  </si>
  <si>
    <t>Reserva Desviación Siniestralidad Ejercicio Anterior</t>
  </si>
  <si>
    <t>Reserva Desviación Siniestralidad del Ejercicio</t>
  </si>
  <si>
    <t>VARIACION POR TEST DE ADECUACION DE PASIVOS</t>
  </si>
  <si>
    <t>VARIACION OTRAS RESERVAS (VOLUNTARIAS)</t>
  </si>
  <si>
    <t>6.52.30.00</t>
  </si>
  <si>
    <t>6.52.31.00</t>
  </si>
  <si>
    <t>6.52.32.00</t>
  </si>
  <si>
    <t>Otras Reservas (Voluntarias) Ejercicio Anterior</t>
  </si>
  <si>
    <t>Otras Reservas (Voluntarias) del Ejercicio</t>
  </si>
  <si>
    <t>6.52.20.00</t>
  </si>
  <si>
    <t>6.06 - Cuadro de Reservas</t>
  </si>
  <si>
    <t>6.06 Cuadro de Seguros Previsionales</t>
  </si>
  <si>
    <t>Cuadro 6.01</t>
  </si>
  <si>
    <t>Cuadro 6.02</t>
  </si>
  <si>
    <t>Cuadro 6.03</t>
  </si>
  <si>
    <t>Variación Reserva Insuficiencia de Primas</t>
  </si>
  <si>
    <t>Variación Otras Reservas Técnicas</t>
  </si>
  <si>
    <t>Resultado de Intermediación</t>
  </si>
  <si>
    <t>Gastos por Reaseguro No Proporcional</t>
  </si>
  <si>
    <t>6.61.10.00</t>
  </si>
  <si>
    <t>6.61.11.00</t>
  </si>
  <si>
    <t>6.61.12.00</t>
  </si>
  <si>
    <t>6.61.13.00</t>
  </si>
  <si>
    <t>6.61.20.00</t>
  </si>
  <si>
    <t>6.61.30.00</t>
  </si>
  <si>
    <t>6.61.40.00</t>
  </si>
  <si>
    <t>6.61.50.00</t>
  </si>
  <si>
    <t>6.61.60.00</t>
  </si>
  <si>
    <t>6.61.70.00</t>
  </si>
  <si>
    <t>6.61.80.00</t>
  </si>
  <si>
    <t>INVALIDEZ Y SOBREVIVENCIA SIS</t>
  </si>
  <si>
    <t>RENTAS VITALICIAS</t>
  </si>
  <si>
    <t>SEGUROS CUENTA UNICA DE INVERSION</t>
  </si>
  <si>
    <t>APV</t>
  </si>
  <si>
    <t>APVC</t>
  </si>
  <si>
    <t>6.07 - Cuadro de Primas</t>
  </si>
  <si>
    <t>6.07 Cuadro Primas</t>
  </si>
  <si>
    <t>Prima de Primer Año</t>
  </si>
  <si>
    <t>Directa</t>
  </si>
  <si>
    <t>Aceptada</t>
  </si>
  <si>
    <t>Cedida</t>
  </si>
  <si>
    <t>NETA</t>
  </si>
  <si>
    <t>Prima Unica</t>
  </si>
  <si>
    <t>Prima de Renovación</t>
  </si>
  <si>
    <t>TOTAL PRIMA DIRECTA</t>
  </si>
  <si>
    <t>6.70.00.00</t>
  </si>
  <si>
    <t>6.73.10.00</t>
  </si>
  <si>
    <t>6.73.20.00</t>
  </si>
  <si>
    <t>6.73.00.00</t>
  </si>
  <si>
    <t>6.71.10.00</t>
  </si>
  <si>
    <t>6.71.20.00</t>
  </si>
  <si>
    <t>6.71.00.00</t>
  </si>
  <si>
    <t>6.72.10.00</t>
  </si>
  <si>
    <t>6.72.20.00</t>
  </si>
  <si>
    <t>6.72.00.00</t>
  </si>
  <si>
    <t>6.08 - Cuadro de Datos</t>
  </si>
  <si>
    <t>6.08 Cuadro de Datos</t>
  </si>
  <si>
    <t>6.08.01</t>
  </si>
  <si>
    <t>Cuadro de Datos Estadísticos</t>
  </si>
  <si>
    <t>6.81.01.00</t>
  </si>
  <si>
    <t>6.81.02.00</t>
  </si>
  <si>
    <t>6.81.03.00</t>
  </si>
  <si>
    <t>6.81.04.00</t>
  </si>
  <si>
    <t>6.81.05.00</t>
  </si>
  <si>
    <t>6.81.06.00</t>
  </si>
  <si>
    <t>6.81.07.00</t>
  </si>
  <si>
    <t>6.81.08.00</t>
  </si>
  <si>
    <t>6.81.09.00</t>
  </si>
  <si>
    <t>6.81.10.00</t>
  </si>
  <si>
    <t>6.81.11.00</t>
  </si>
  <si>
    <t>6.81.12.00</t>
  </si>
  <si>
    <t>6.81.13.00</t>
  </si>
  <si>
    <t>6.81.14.00</t>
  </si>
  <si>
    <t>6.81.15.00</t>
  </si>
  <si>
    <t>Cuadro de Datos Varios</t>
  </si>
  <si>
    <t>6.08.02</t>
  </si>
  <si>
    <t>6.82.01.00</t>
  </si>
  <si>
    <t>6.82.02.00</t>
  </si>
  <si>
    <t>6.82.03.00</t>
  </si>
  <si>
    <t>6.82.04.00</t>
  </si>
  <si>
    <t>Capitales Asegurados en el Periodo MM$</t>
  </si>
  <si>
    <t>Total Capitales Asegurados MM$</t>
  </si>
  <si>
    <t>Número de Fallecimientos Esperados</t>
  </si>
  <si>
    <t>Número de Fallecimientos Ocurridos</t>
  </si>
  <si>
    <t>Número de Siniestros</t>
  </si>
  <si>
    <t>Número de Rentas</t>
  </si>
  <si>
    <t>Número de rescates</t>
  </si>
  <si>
    <t>Número de Vencimientos</t>
  </si>
  <si>
    <t>Número de Indemnización por Invalidez</t>
  </si>
  <si>
    <t>Número de Indemnización por Muerte Acc.</t>
  </si>
  <si>
    <t>Número de Item Contratados en el Periodo</t>
  </si>
  <si>
    <t>Número de Item Vigentes</t>
  </si>
  <si>
    <t>Total de Pólizas Vigentes</t>
  </si>
  <si>
    <t>Número de Pólizas Contratadas en el Periodo</t>
  </si>
  <si>
    <t>Pólizas no vigentes en el periodo</t>
  </si>
  <si>
    <t>Número de Personas aseguradas en el periodo</t>
  </si>
  <si>
    <t>Número de Personas aseguradas</t>
  </si>
  <si>
    <t>Beneficiarios de asegurados no fallecidos</t>
  </si>
  <si>
    <t>Beneficiarios de asegurados fallecidos</t>
  </si>
  <si>
    <t>Cuadro 6.08</t>
  </si>
  <si>
    <t>Cuadro 6.07</t>
  </si>
  <si>
    <t>Cuadro 6.06</t>
  </si>
  <si>
    <t>Cuadro 6.05</t>
  </si>
  <si>
    <t>Cuadro 6.04</t>
  </si>
  <si>
    <t>Cuadro 6.01'!A1</t>
  </si>
  <si>
    <t>Cuadro Margen de Contribución</t>
  </si>
  <si>
    <t>Cuadro Apertura de Reservas de Primas</t>
  </si>
  <si>
    <t>Cuadro 6.02'!A1</t>
  </si>
  <si>
    <t>Cuadro 6.03'!A1</t>
  </si>
  <si>
    <t>Cuadro 6.04'!A1</t>
  </si>
  <si>
    <t>Cuadro 6.05'!A1</t>
  </si>
  <si>
    <t>Cuadro 6.06'!A1</t>
  </si>
  <si>
    <t>Cuadro 6.07 '!A1</t>
  </si>
  <si>
    <t>Cuadro 6.08'!A1</t>
  </si>
  <si>
    <t>VIDA ENTERA</t>
  </si>
  <si>
    <t>TEMPORAL DE VIDA</t>
  </si>
  <si>
    <t>OTROS SEGUROS CON CUENTA UNICA DE INVERSION CUI</t>
  </si>
  <si>
    <t>MIXTO O DOTAL</t>
  </si>
  <si>
    <t>RENTA</t>
  </si>
  <si>
    <t>DOTAL PURO O CAPITAL DIFERIDO</t>
  </si>
  <si>
    <t>PROTECCION FAMILIAR</t>
  </si>
  <si>
    <t>INCAPACIDAD O INVALIDEZ</t>
  </si>
  <si>
    <t>SALUD</t>
  </si>
  <si>
    <t>ACCIDENTES PERSONALES</t>
  </si>
  <si>
    <t>ASISTENCIA</t>
  </si>
  <si>
    <t>DESGRAVAMEN</t>
  </si>
  <si>
    <t>SOAP</t>
  </si>
  <si>
    <t>SEGUROS CON AHORRO PREVISIONAL VOLUNTARIO APV</t>
  </si>
  <si>
    <t>OTROS</t>
  </si>
  <si>
    <t>OTRO SEGUROS CON CUNETA UNICA DE INVERSION CUI</t>
  </si>
  <si>
    <t>VIDA ENTERA MASIVOS</t>
  </si>
  <si>
    <t>TEMPORAL DE VIDA MASIVOS</t>
  </si>
  <si>
    <t>SEGUROS CON CUENTA ÚNICA DE INVERSIONES (CUI)</t>
  </si>
  <si>
    <t>MIXTO O DOTAL MASIVOS</t>
  </si>
  <si>
    <t>RENTAS PRIVADAS Y OTRAS RENTAS</t>
  </si>
  <si>
    <t>PROTECCIÓN FAMILIAR MASIVOS</t>
  </si>
  <si>
    <t>INCAPACIDAD O INVALIDEZ MASIVOS</t>
  </si>
  <si>
    <t>SALUD MASIVOS</t>
  </si>
  <si>
    <t>ASISTENCIA MASIVOS</t>
  </si>
  <si>
    <t>DESGRAVAMEN HIPOTECARIO MASIVOS</t>
  </si>
  <si>
    <t>DESGRAVAMEN CONSUMOS Y OTROS MASIVOS</t>
  </si>
  <si>
    <t>SEGURO DE AFP</t>
  </si>
  <si>
    <t>RENTA VITALICIA VEJEZ</t>
  </si>
  <si>
    <t>RENTA VITALICIA VEJEZ NORMAL</t>
  </si>
  <si>
    <t>RENTA VITALICIA INVALIDEZ</t>
  </si>
  <si>
    <t>RENTA VITALICIA SOBREVIVENCIA</t>
  </si>
  <si>
    <t>INVALIDEZ Y SOBREVIVENCIA</t>
  </si>
  <si>
    <t>SEGURO CON AHORRO PREVISIONAL (APV)</t>
  </si>
  <si>
    <t>SEGURO CON AHORRO COLECTIVO (APVC)</t>
  </si>
  <si>
    <t>RENTA VITALICIA DE VEJEZ</t>
  </si>
  <si>
    <t>RENTA VITALICIA DE VEJEZ NORMAL</t>
  </si>
  <si>
    <t>RENTA VITALICIA DE VEJEZ ANTICIPADA</t>
  </si>
  <si>
    <t>RENTA VITALICIA DE INVALIDEZ TOTAL</t>
  </si>
  <si>
    <t>Descripción</t>
  </si>
  <si>
    <t>SUB-TOTAL</t>
  </si>
  <si>
    <t>suma 431 + 432</t>
  </si>
  <si>
    <t>RENTA VITALICIA VEJEZ ANTICIPADA</t>
  </si>
  <si>
    <t>SUMA 421,1 + 421,2</t>
  </si>
  <si>
    <t>RENTA VITALICIA INVALIDEZ TOTAL</t>
  </si>
  <si>
    <t>RENTA VITALICIA INVALIDEZ PARCIAL</t>
  </si>
  <si>
    <t>SUMA 422,1 + 422,2</t>
  </si>
  <si>
    <t>RENTA VITALICIA DE INVALIDEZ PARCIAL</t>
  </si>
  <si>
    <t>RENTA VITALICIA DE INVALIDEZ</t>
  </si>
  <si>
    <t>SUMA 434 + 435</t>
  </si>
  <si>
    <t>Tipo Ramo</t>
  </si>
  <si>
    <t>FECU</t>
  </si>
  <si>
    <t>BICEVIDA</t>
  </si>
  <si>
    <t>Area Tecnica</t>
  </si>
  <si>
    <t>Manuel Varas</t>
  </si>
  <si>
    <t>Gustavo Díaz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</si>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</sst>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2"/>
      <color rgb="FF002F86"/>
      <name val="Arial"/>
      <family val="2"/>
    </font>
    <font>
      <b/>
      <sz val="12"/>
      <color rgb="FF002F86"/>
      <name val="Arial"/>
      <family val="2"/>
    </font>
    <font>
      <b/>
      <sz val="20"/>
      <color rgb="FF002F86"/>
      <name val="Arial"/>
      <family val="2"/>
    </font>
    <font>
      <b/>
      <i/>
      <sz val="20"/>
      <color rgb="FF002F86"/>
      <name val="Arial"/>
      <family val="2"/>
    </font>
    <font>
      <b/>
      <sz val="14"/>
      <color rgb="FFFFFFFF"/>
      <name val="Arial"/>
      <family val="2"/>
    </font>
    <font>
      <sz val="10"/>
      <color theme="1"/>
      <name val="Calibri"/>
      <family val="2"/>
      <scheme val="minor"/>
    </font>
    <font>
      <sz val="11"/>
      <color rgb="FF002F86"/>
      <name val="Arial"/>
      <family val="2"/>
    </font>
    <font>
      <b/>
      <sz val="8"/>
      <color indexed="9"/>
      <name val="Arial"/>
      <family val="2"/>
    </font>
    <font>
      <b/>
      <sz val="8"/>
      <color rgb="FF00206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name val="Arial"/>
      <family val="2"/>
    </font>
    <font>
      <sz val="11"/>
      <color rgb="FF002F86"/>
      <name val="Calibri"/>
      <family val="2"/>
      <scheme val="minor"/>
    </font>
    <font>
      <b/>
      <sz val="11"/>
      <color rgb="FF002F86"/>
      <name val="Calibri"/>
      <family val="2"/>
      <scheme val="minor"/>
    </font>
    <font>
      <u/>
      <sz val="8.8000000000000007"/>
      <color theme="10"/>
      <name val="Calibri"/>
      <family val="2"/>
    </font>
    <font>
      <u/>
      <sz val="11"/>
      <color rgb="FF002060"/>
      <name val="Calibri"/>
      <family val="2"/>
      <scheme val="minor"/>
    </font>
    <font>
      <b/>
      <sz val="8"/>
      <color theme="0"/>
      <name val="Arial"/>
      <family val="2"/>
    </font>
    <font>
      <b/>
      <sz val="20"/>
      <color theme="1"/>
      <name val="Calibri"/>
      <family val="2"/>
      <scheme val="minor"/>
    </font>
    <font>
      <i/>
      <sz val="11"/>
      <color rgb="FF002F86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A7AAF"/>
        <bgColor indexed="64"/>
      </patternFill>
    </fill>
    <fill>
      <patternFill patternType="solid">
        <fgColor rgb="FFD0D7E3"/>
        <bgColor indexed="64"/>
      </patternFill>
    </fill>
    <fill>
      <patternFill patternType="solid">
        <fgColor rgb="FFE9EC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/>
    <xf numFmtId="43" fontId="14" fillId="0" borderId="0" applyFont="0" applyFill="0" applyBorder="0" applyAlignment="0" applyProtection="0"/>
  </cellStyleXfs>
  <cellXfs count="243">
    <xf numFmtId="0" fontId="0" fillId="0" borderId="0" xfId="0"/>
    <xf numFmtId="0" fontId="1" fillId="4" borderId="1" xfId="0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0" fontId="6" fillId="0" borderId="0" xfId="0" applyFont="1"/>
    <xf numFmtId="0" fontId="1" fillId="3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top" readingOrder="1"/>
    </xf>
    <xf numFmtId="0" fontId="6" fillId="5" borderId="0" xfId="0" applyFont="1" applyFill="1" applyBorder="1"/>
    <xf numFmtId="0" fontId="9" fillId="5" borderId="1" xfId="0" applyFont="1" applyFill="1" applyBorder="1" applyAlignment="1">
      <alignment horizontal="center" vertical="center" wrapText="1" readingOrder="1"/>
    </xf>
    <xf numFmtId="0" fontId="11" fillId="5" borderId="0" xfId="0" applyFont="1" applyFill="1"/>
    <xf numFmtId="0" fontId="9" fillId="5" borderId="3" xfId="0" applyFont="1" applyFill="1" applyBorder="1" applyAlignment="1">
      <alignment vertical="center" wrapText="1" readingOrder="1"/>
    </xf>
    <xf numFmtId="0" fontId="9" fillId="5" borderId="4" xfId="0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readingOrder="1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/>
    <xf numFmtId="0" fontId="13" fillId="0" borderId="0" xfId="0" applyFont="1"/>
    <xf numFmtId="0" fontId="13" fillId="0" borderId="0" xfId="0" applyFont="1" applyBorder="1"/>
    <xf numFmtId="0" fontId="16" fillId="0" borderId="0" xfId="0" applyFont="1"/>
    <xf numFmtId="0" fontId="15" fillId="0" borderId="1" xfId="0" applyFont="1" applyBorder="1"/>
    <xf numFmtId="0" fontId="17" fillId="0" borderId="0" xfId="2" applyAlignment="1" applyProtection="1"/>
    <xf numFmtId="0" fontId="18" fillId="0" borderId="0" xfId="0" applyFont="1"/>
    <xf numFmtId="0" fontId="10" fillId="5" borderId="1" xfId="0" applyFont="1" applyFill="1" applyBorder="1" applyAlignment="1">
      <alignment horizontal="center" vertical="center" wrapText="1" readingOrder="1"/>
    </xf>
    <xf numFmtId="0" fontId="10" fillId="5" borderId="1" xfId="0" applyFont="1" applyFill="1" applyBorder="1" applyAlignment="1">
      <alignment horizontal="left" vertical="center" wrapText="1" readingOrder="1"/>
    </xf>
    <xf numFmtId="0" fontId="15" fillId="0" borderId="9" xfId="0" applyFont="1" applyBorder="1"/>
    <xf numFmtId="0" fontId="16" fillId="0" borderId="1" xfId="0" applyFont="1" applyBorder="1"/>
    <xf numFmtId="0" fontId="16" fillId="0" borderId="13" xfId="0" applyFont="1" applyBorder="1"/>
    <xf numFmtId="0" fontId="15" fillId="0" borderId="13" xfId="0" applyFont="1" applyBorder="1"/>
    <xf numFmtId="0" fontId="21" fillId="0" borderId="1" xfId="0" applyFont="1" applyBorder="1"/>
    <xf numFmtId="0" fontId="0" fillId="0" borderId="13" xfId="0" applyBorder="1"/>
    <xf numFmtId="0" fontId="0" fillId="0" borderId="14" xfId="0" applyBorder="1"/>
    <xf numFmtId="0" fontId="13" fillId="0" borderId="19" xfId="0" applyFont="1" applyBorder="1"/>
    <xf numFmtId="0" fontId="13" fillId="0" borderId="9" xfId="0" applyFont="1" applyBorder="1"/>
    <xf numFmtId="0" fontId="13" fillId="0" borderId="26" xfId="0" applyFont="1" applyBorder="1"/>
    <xf numFmtId="0" fontId="13" fillId="0" borderId="27" xfId="0" applyFont="1" applyBorder="1"/>
    <xf numFmtId="0" fontId="13" fillId="0" borderId="29" xfId="0" applyFont="1" applyBorder="1"/>
    <xf numFmtId="0" fontId="13" fillId="0" borderId="10" xfId="0" applyFont="1" applyBorder="1"/>
    <xf numFmtId="0" fontId="13" fillId="0" borderId="24" xfId="0" applyFont="1" applyBorder="1" applyAlignment="1">
      <alignment horizontal="left" indent="1"/>
    </xf>
    <xf numFmtId="0" fontId="13" fillId="0" borderId="1" xfId="0" applyFont="1" applyBorder="1"/>
    <xf numFmtId="0" fontId="13" fillId="0" borderId="3" xfId="0" applyFont="1" applyBorder="1"/>
    <xf numFmtId="0" fontId="13" fillId="0" borderId="5" xfId="0" applyFont="1" applyBorder="1"/>
    <xf numFmtId="0" fontId="13" fillId="0" borderId="4" xfId="0" applyFont="1" applyBorder="1"/>
    <xf numFmtId="0" fontId="13" fillId="0" borderId="11" xfId="0" applyFont="1" applyBorder="1"/>
    <xf numFmtId="0" fontId="13" fillId="0" borderId="22" xfId="0" applyFont="1" applyBorder="1" applyAlignment="1">
      <alignment horizontal="left" indent="1"/>
    </xf>
    <xf numFmtId="0" fontId="13" fillId="0" borderId="13" xfId="0" applyFont="1" applyBorder="1"/>
    <xf numFmtId="0" fontId="13" fillId="0" borderId="32" xfId="0" applyFont="1" applyBorder="1"/>
    <xf numFmtId="0" fontId="13" fillId="0" borderId="30" xfId="0" applyFont="1" applyBorder="1"/>
    <xf numFmtId="0" fontId="13" fillId="0" borderId="31" xfId="0" applyFont="1" applyBorder="1"/>
    <xf numFmtId="0" fontId="13" fillId="0" borderId="14" xfId="0" applyFont="1" applyBorder="1"/>
    <xf numFmtId="0" fontId="13" fillId="0" borderId="24" xfId="0" applyFont="1" applyBorder="1" applyAlignment="1">
      <alignment horizontal="left" indent="2"/>
    </xf>
    <xf numFmtId="0" fontId="13" fillId="0" borderId="24" xfId="0" applyFont="1" applyBorder="1"/>
    <xf numFmtId="0" fontId="13" fillId="0" borderId="25" xfId="0" applyFont="1" applyBorder="1"/>
    <xf numFmtId="0" fontId="13" fillId="0" borderId="22" xfId="0" applyFont="1" applyBorder="1" applyAlignment="1">
      <alignment horizontal="left" indent="2"/>
    </xf>
    <xf numFmtId="0" fontId="16" fillId="0" borderId="19" xfId="0" applyFont="1" applyBorder="1"/>
    <xf numFmtId="0" fontId="15" fillId="0" borderId="24" xfId="0" applyFont="1" applyBorder="1" applyAlignment="1">
      <alignment horizontal="left"/>
    </xf>
    <xf numFmtId="0" fontId="16" fillId="0" borderId="24" xfId="0" applyFont="1" applyBorder="1"/>
    <xf numFmtId="0" fontId="15" fillId="0" borderId="24" xfId="0" applyFont="1" applyBorder="1" applyAlignment="1">
      <alignment horizontal="left" indent="1"/>
    </xf>
    <xf numFmtId="0" fontId="15" fillId="0" borderId="24" xfId="0" applyFont="1" applyBorder="1" applyAlignment="1">
      <alignment horizontal="left" indent="2"/>
    </xf>
    <xf numFmtId="0" fontId="15" fillId="0" borderId="24" xfId="0" applyFont="1" applyBorder="1" applyAlignment="1">
      <alignment horizontal="left" indent="3"/>
    </xf>
    <xf numFmtId="0" fontId="15" fillId="0" borderId="22" xfId="0" applyFont="1" applyBorder="1" applyAlignment="1">
      <alignment horizontal="left" indent="1"/>
    </xf>
    <xf numFmtId="0" fontId="16" fillId="0" borderId="24" xfId="0" applyFont="1" applyBorder="1" applyAlignment="1">
      <alignment horizontal="left"/>
    </xf>
    <xf numFmtId="0" fontId="0" fillId="0" borderId="0" xfId="0" applyBorder="1" applyAlignment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3" fillId="0" borderId="24" xfId="0" applyFont="1" applyBorder="1" applyAlignment="1">
      <alignment horizontal="left" indent="3"/>
    </xf>
    <xf numFmtId="0" fontId="6" fillId="0" borderId="24" xfId="0" applyFont="1" applyBorder="1"/>
    <xf numFmtId="0" fontId="6" fillId="0" borderId="0" xfId="0" applyFont="1" applyBorder="1"/>
    <xf numFmtId="0" fontId="8" fillId="7" borderId="1" xfId="0" applyFont="1" applyFill="1" applyBorder="1" applyAlignment="1">
      <alignment horizontal="center" vertical="center" wrapText="1" readingOrder="1"/>
    </xf>
    <xf numFmtId="0" fontId="8" fillId="7" borderId="2" xfId="0" applyFont="1" applyFill="1" applyBorder="1" applyAlignment="1">
      <alignment horizontal="center" vertical="center" wrapText="1" readingOrder="1"/>
    </xf>
    <xf numFmtId="0" fontId="17" fillId="0" borderId="1" xfId="2" quotePrefix="1" applyBorder="1" applyAlignment="1" applyProtection="1"/>
    <xf numFmtId="0" fontId="20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indent="1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36" xfId="0" applyBorder="1"/>
    <xf numFmtId="0" fontId="15" fillId="0" borderId="3" xfId="0" applyFont="1" applyBorder="1"/>
    <xf numFmtId="0" fontId="15" fillId="0" borderId="32" xfId="0" applyFont="1" applyBorder="1"/>
    <xf numFmtId="0" fontId="6" fillId="0" borderId="1" xfId="0" applyFont="1" applyBorder="1"/>
    <xf numFmtId="0" fontId="6" fillId="0" borderId="13" xfId="0" applyFont="1" applyBorder="1"/>
    <xf numFmtId="0" fontId="15" fillId="0" borderId="24" xfId="0" applyFont="1" applyBorder="1"/>
    <xf numFmtId="0" fontId="16" fillId="0" borderId="22" xfId="0" applyFont="1" applyBorder="1"/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indent="1"/>
    </xf>
    <xf numFmtId="0" fontId="21" fillId="0" borderId="24" xfId="0" applyFont="1" applyBorder="1" applyAlignment="1">
      <alignment horizontal="left" indent="2"/>
    </xf>
    <xf numFmtId="0" fontId="21" fillId="0" borderId="24" xfId="0" applyFont="1" applyBorder="1" applyAlignment="1">
      <alignment horizontal="left" indent="1"/>
    </xf>
    <xf numFmtId="0" fontId="16" fillId="0" borderId="22" xfId="0" applyFont="1" applyBorder="1" applyAlignment="1">
      <alignment horizontal="left" indent="1"/>
    </xf>
    <xf numFmtId="0" fontId="23" fillId="8" borderId="28" xfId="0" applyFont="1" applyFill="1" applyBorder="1"/>
    <xf numFmtId="0" fontId="25" fillId="0" borderId="8" xfId="0" applyFont="1" applyBorder="1"/>
    <xf numFmtId="0" fontId="0" fillId="0" borderId="0" xfId="0" applyBorder="1"/>
    <xf numFmtId="0" fontId="0" fillId="8" borderId="37" xfId="0" applyFill="1" applyBorder="1"/>
    <xf numFmtId="0" fontId="0" fillId="8" borderId="38" xfId="0" applyFill="1" applyBorder="1"/>
    <xf numFmtId="0" fontId="25" fillId="0" borderId="1" xfId="0" applyFont="1" applyBorder="1"/>
    <xf numFmtId="0" fontId="0" fillId="0" borderId="7" xfId="0" applyBorder="1"/>
    <xf numFmtId="0" fontId="0" fillId="0" borderId="12" xfId="0" applyBorder="1"/>
    <xf numFmtId="0" fontId="0" fillId="8" borderId="9" xfId="0" applyFill="1" applyBorder="1"/>
    <xf numFmtId="0" fontId="0" fillId="8" borderId="1" xfId="0" applyFill="1" applyBorder="1"/>
    <xf numFmtId="0" fontId="0" fillId="8" borderId="13" xfId="0" applyFill="1" applyBorder="1"/>
    <xf numFmtId="0" fontId="15" fillId="8" borderId="9" xfId="0" applyFont="1" applyFill="1" applyBorder="1"/>
    <xf numFmtId="0" fontId="15" fillId="8" borderId="1" xfId="0" applyFont="1" applyFill="1" applyBorder="1"/>
    <xf numFmtId="0" fontId="15" fillId="8" borderId="13" xfId="0" applyFont="1" applyFill="1" applyBorder="1"/>
    <xf numFmtId="0" fontId="11" fillId="8" borderId="9" xfId="0" applyFont="1" applyFill="1" applyBorder="1"/>
    <xf numFmtId="0" fontId="11" fillId="8" borderId="1" xfId="0" applyFont="1" applyFill="1" applyBorder="1"/>
    <xf numFmtId="0" fontId="11" fillId="8" borderId="13" xfId="0" applyFont="1" applyFill="1" applyBorder="1"/>
    <xf numFmtId="0" fontId="16" fillId="8" borderId="13" xfId="0" applyFont="1" applyFill="1" applyBorder="1"/>
    <xf numFmtId="0" fontId="15" fillId="5" borderId="1" xfId="0" applyFont="1" applyFill="1" applyBorder="1"/>
    <xf numFmtId="0" fontId="11" fillId="5" borderId="1" xfId="0" applyFont="1" applyFill="1" applyBorder="1"/>
    <xf numFmtId="0" fontId="24" fillId="8" borderId="33" xfId="0" applyFont="1" applyFill="1" applyBorder="1" applyAlignment="1">
      <alignment horizontal="center"/>
    </xf>
    <xf numFmtId="0" fontId="24" fillId="8" borderId="16" xfId="0" applyFont="1" applyFill="1" applyBorder="1"/>
    <xf numFmtId="0" fontId="24" fillId="8" borderId="17" xfId="0" applyFont="1" applyFill="1" applyBorder="1"/>
    <xf numFmtId="0" fontId="24" fillId="8" borderId="18" xfId="0" applyFont="1" applyFill="1" applyBorder="1"/>
    <xf numFmtId="0" fontId="15" fillId="0" borderId="0" xfId="0" applyFont="1" applyBorder="1"/>
    <xf numFmtId="0" fontId="15" fillId="0" borderId="39" xfId="0" applyFont="1" applyBorder="1"/>
    <xf numFmtId="0" fontId="0" fillId="0" borderId="39" xfId="0" applyBorder="1"/>
    <xf numFmtId="0" fontId="0" fillId="0" borderId="40" xfId="0" applyBorder="1"/>
    <xf numFmtId="0" fontId="15" fillId="0" borderId="41" xfId="0" applyFont="1" applyBorder="1"/>
    <xf numFmtId="0" fontId="0" fillId="0" borderId="41" xfId="0" applyBorder="1"/>
    <xf numFmtId="0" fontId="16" fillId="0" borderId="41" xfId="0" applyFont="1" applyBorder="1"/>
    <xf numFmtId="0" fontId="15" fillId="0" borderId="42" xfId="0" applyFont="1" applyBorder="1"/>
    <xf numFmtId="0" fontId="0" fillId="0" borderId="42" xfId="0" applyBorder="1"/>
    <xf numFmtId="0" fontId="15" fillId="0" borderId="5" xfId="0" applyFont="1" applyBorder="1"/>
    <xf numFmtId="0" fontId="0" fillId="0" borderId="5" xfId="0" applyBorder="1"/>
    <xf numFmtId="0" fontId="0" fillId="0" borderId="25" xfId="0" applyBorder="1"/>
    <xf numFmtId="0" fontId="0" fillId="0" borderId="43" xfId="0" applyBorder="1"/>
    <xf numFmtId="0" fontId="15" fillId="0" borderId="2" xfId="0" applyFont="1" applyBorder="1"/>
    <xf numFmtId="0" fontId="0" fillId="0" borderId="2" xfId="0" applyBorder="1"/>
    <xf numFmtId="0" fontId="0" fillId="0" borderId="44" xfId="0" applyBorder="1"/>
    <xf numFmtId="0" fontId="13" fillId="0" borderId="45" xfId="0" applyFont="1" applyBorder="1"/>
    <xf numFmtId="0" fontId="13" fillId="0" borderId="38" xfId="0" applyFont="1" applyBorder="1"/>
    <xf numFmtId="0" fontId="13" fillId="0" borderId="43" xfId="0" applyFont="1" applyBorder="1"/>
    <xf numFmtId="0" fontId="13" fillId="8" borderId="41" xfId="0" applyFont="1" applyFill="1" applyBorder="1"/>
    <xf numFmtId="0" fontId="13" fillId="8" borderId="36" xfId="0" applyFont="1" applyFill="1" applyBorder="1"/>
    <xf numFmtId="0" fontId="13" fillId="8" borderId="45" xfId="0" applyFont="1" applyFill="1" applyBorder="1"/>
    <xf numFmtId="0" fontId="13" fillId="8" borderId="1" xfId="0" applyFont="1" applyFill="1" applyBorder="1"/>
    <xf numFmtId="0" fontId="13" fillId="9" borderId="1" xfId="0" applyFont="1" applyFill="1" applyBorder="1"/>
    <xf numFmtId="0" fontId="13" fillId="9" borderId="11" xfId="0" applyFont="1" applyFill="1" applyBorder="1"/>
    <xf numFmtId="0" fontId="6" fillId="8" borderId="1" xfId="0" applyFont="1" applyFill="1" applyBorder="1"/>
    <xf numFmtId="0" fontId="6" fillId="8" borderId="13" xfId="0" applyFont="1" applyFill="1" applyBorder="1"/>
    <xf numFmtId="0" fontId="6" fillId="9" borderId="1" xfId="0" applyFont="1" applyFill="1" applyBorder="1"/>
    <xf numFmtId="0" fontId="6" fillId="9" borderId="13" xfId="0" applyFont="1" applyFill="1" applyBorder="1"/>
    <xf numFmtId="0" fontId="15" fillId="0" borderId="22" xfId="0" applyFont="1" applyBorder="1" applyAlignment="1">
      <alignment horizontal="left" indent="3"/>
    </xf>
    <xf numFmtId="0" fontId="15" fillId="0" borderId="45" xfId="0" applyFont="1" applyBorder="1"/>
    <xf numFmtId="0" fontId="0" fillId="0" borderId="45" xfId="0" applyBorder="1"/>
    <xf numFmtId="0" fontId="0" fillId="0" borderId="38" xfId="0" applyBorder="1"/>
    <xf numFmtId="0" fontId="0" fillId="8" borderId="45" xfId="0" applyFill="1" applyBorder="1"/>
    <xf numFmtId="0" fontId="0" fillId="8" borderId="41" xfId="0" applyFill="1" applyBorder="1"/>
    <xf numFmtId="0" fontId="15" fillId="8" borderId="20" xfId="0" applyFont="1" applyFill="1" applyBorder="1"/>
    <xf numFmtId="0" fontId="15" fillId="8" borderId="3" xfId="0" applyFont="1" applyFill="1" applyBorder="1"/>
    <xf numFmtId="0" fontId="15" fillId="8" borderId="30" xfId="0" applyFont="1" applyFill="1" applyBorder="1"/>
    <xf numFmtId="0" fontId="0" fillId="9" borderId="45" xfId="0" applyFill="1" applyBorder="1"/>
    <xf numFmtId="0" fontId="0" fillId="9" borderId="1" xfId="0" applyFill="1" applyBorder="1"/>
    <xf numFmtId="0" fontId="0" fillId="9" borderId="13" xfId="0" applyFill="1" applyBorder="1"/>
    <xf numFmtId="0" fontId="0" fillId="9" borderId="41" xfId="0" applyFill="1" applyBorder="1"/>
    <xf numFmtId="0" fontId="0" fillId="5" borderId="5" xfId="0" applyFill="1" applyBorder="1"/>
    <xf numFmtId="0" fontId="15" fillId="8" borderId="45" xfId="0" applyFont="1" applyFill="1" applyBorder="1"/>
    <xf numFmtId="0" fontId="15" fillId="8" borderId="41" xfId="0" applyFont="1" applyFill="1" applyBorder="1"/>
    <xf numFmtId="0" fontId="15" fillId="0" borderId="49" xfId="0" applyFont="1" applyBorder="1"/>
    <xf numFmtId="0" fontId="15" fillId="0" borderId="50" xfId="0" applyFont="1" applyBorder="1"/>
    <xf numFmtId="0" fontId="15" fillId="9" borderId="1" xfId="0" applyFont="1" applyFill="1" applyBorder="1"/>
    <xf numFmtId="0" fontId="16" fillId="8" borderId="1" xfId="0" applyFont="1" applyFill="1" applyBorder="1"/>
    <xf numFmtId="0" fontId="12" fillId="0" borderId="19" xfId="0" applyFont="1" applyBorder="1"/>
    <xf numFmtId="0" fontId="16" fillId="0" borderId="9" xfId="0" applyFont="1" applyBorder="1"/>
    <xf numFmtId="0" fontId="12" fillId="0" borderId="1" xfId="0" applyFont="1" applyBorder="1"/>
    <xf numFmtId="0" fontId="12" fillId="0" borderId="13" xfId="0" applyFont="1" applyBorder="1"/>
    <xf numFmtId="0" fontId="12" fillId="0" borderId="9" xfId="0" applyFont="1" applyBorder="1"/>
    <xf numFmtId="0" fontId="16" fillId="0" borderId="2" xfId="0" applyFont="1" applyBorder="1"/>
    <xf numFmtId="0" fontId="6" fillId="0" borderId="11" xfId="0" applyFont="1" applyBorder="1"/>
    <xf numFmtId="0" fontId="6" fillId="0" borderId="14" xfId="0" applyFont="1" applyBorder="1"/>
    <xf numFmtId="0" fontId="23" fillId="8" borderId="33" xfId="0" applyFont="1" applyFill="1" applyBorder="1"/>
    <xf numFmtId="0" fontId="15" fillId="5" borderId="0" xfId="0" applyFont="1" applyFill="1" applyBorder="1"/>
    <xf numFmtId="0" fontId="15" fillId="0" borderId="20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5" xfId="0" applyFont="1" applyBorder="1"/>
    <xf numFmtId="0" fontId="6" fillId="5" borderId="25" xfId="0" applyFont="1" applyFill="1" applyBorder="1"/>
    <xf numFmtId="0" fontId="6" fillId="5" borderId="20" xfId="0" applyFont="1" applyFill="1" applyBorder="1"/>
    <xf numFmtId="0" fontId="8" fillId="7" borderId="3" xfId="0" applyFont="1" applyFill="1" applyBorder="1" applyAlignment="1">
      <alignment horizontal="center" vertical="center" wrapText="1" readingOrder="1"/>
    </xf>
    <xf numFmtId="0" fontId="8" fillId="7" borderId="4" xfId="0" applyFont="1" applyFill="1" applyBorder="1" applyAlignment="1">
      <alignment horizontal="center" vertical="center" wrapText="1" readingOrder="1"/>
    </xf>
    <xf numFmtId="0" fontId="22" fillId="7" borderId="0" xfId="0" applyFont="1" applyFill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16" fillId="0" borderId="2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indent="1"/>
    </xf>
    <xf numFmtId="0" fontId="2" fillId="0" borderId="0" xfId="0" applyFont="1" applyAlignment="1">
      <alignment horizontal="left"/>
    </xf>
    <xf numFmtId="0" fontId="23" fillId="8" borderId="19" xfId="0" applyFont="1" applyFill="1" applyBorder="1" applyAlignment="1">
      <alignment horizontal="left"/>
    </xf>
    <xf numFmtId="0" fontId="23" fillId="8" borderId="20" xfId="0" applyFont="1" applyFill="1" applyBorder="1" applyAlignment="1">
      <alignment horizontal="left"/>
    </xf>
    <xf numFmtId="0" fontId="23" fillId="8" borderId="21" xfId="0" applyFont="1" applyFill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5" fillId="0" borderId="15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5" fillId="0" borderId="0" xfId="0" applyFont="1" applyBorder="1" applyAlignment="1">
      <alignment horizontal="left" indent="2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16" fillId="0" borderId="15" xfId="0" applyFont="1" applyBorder="1" applyAlignment="1">
      <alignment horizontal="left" indent="1"/>
    </xf>
    <xf numFmtId="0" fontId="15" fillId="0" borderId="0" xfId="0" applyFont="1" applyBorder="1" applyAlignment="1">
      <alignment horizontal="left" indent="3"/>
    </xf>
    <xf numFmtId="0" fontId="15" fillId="0" borderId="0" xfId="0" applyFont="1" applyBorder="1" applyAlignment="1">
      <alignment horizontal="left" indent="4"/>
    </xf>
    <xf numFmtId="0" fontId="24" fillId="8" borderId="28" xfId="0" applyFont="1" applyFill="1" applyBorder="1" applyAlignment="1">
      <alignment horizontal="center" vertical="center"/>
    </xf>
    <xf numFmtId="0" fontId="24" fillId="8" borderId="34" xfId="0" applyFont="1" applyFill="1" applyBorder="1" applyAlignment="1">
      <alignment horizontal="center" vertical="center"/>
    </xf>
    <xf numFmtId="0" fontId="24" fillId="8" borderId="35" xfId="0" applyFont="1" applyFill="1" applyBorder="1" applyAlignment="1">
      <alignment horizontal="center" vertical="center"/>
    </xf>
    <xf numFmtId="0" fontId="24" fillId="8" borderId="28" xfId="0" applyFont="1" applyFill="1" applyBorder="1" applyAlignment="1">
      <alignment horizontal="center" vertical="center" wrapText="1"/>
    </xf>
    <xf numFmtId="0" fontId="24" fillId="8" borderId="34" xfId="0" applyFont="1" applyFill="1" applyBorder="1" applyAlignment="1">
      <alignment horizontal="center" vertical="center" wrapText="1"/>
    </xf>
    <xf numFmtId="0" fontId="24" fillId="8" borderId="35" xfId="0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horizontal="center"/>
    </xf>
    <xf numFmtId="0" fontId="24" fillId="8" borderId="18" xfId="0" applyFont="1" applyFill="1" applyBorder="1" applyAlignment="1">
      <alignment horizontal="center"/>
    </xf>
    <xf numFmtId="0" fontId="24" fillId="8" borderId="19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24" fillId="8" borderId="21" xfId="0" applyFont="1" applyFill="1" applyBorder="1" applyAlignment="1">
      <alignment horizontal="center" vertical="center"/>
    </xf>
    <xf numFmtId="0" fontId="24" fillId="8" borderId="24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8" borderId="25" xfId="0" applyFont="1" applyFill="1" applyBorder="1" applyAlignment="1">
      <alignment horizontal="center" vertical="center"/>
    </xf>
    <xf numFmtId="0" fontId="24" fillId="8" borderId="22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24" fillId="8" borderId="23" xfId="0" applyFont="1" applyFill="1" applyBorder="1" applyAlignment="1">
      <alignment horizontal="center" vertical="center"/>
    </xf>
    <xf numFmtId="0" fontId="24" fillId="8" borderId="16" xfId="0" applyFont="1" applyFill="1" applyBorder="1" applyAlignment="1">
      <alignment horizontal="center"/>
    </xf>
    <xf numFmtId="0" fontId="13" fillId="0" borderId="2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2"/>
    </xf>
    <xf numFmtId="0" fontId="0" fillId="0" borderId="0" xfId="0" applyAlignment="1">
      <alignment horizontal="left"/>
    </xf>
    <xf numFmtId="0" fontId="17" fillId="0" borderId="0" xfId="2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4" fillId="8" borderId="19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left"/>
    </xf>
    <xf numFmtId="0" fontId="15" fillId="0" borderId="48" xfId="0" applyFont="1" applyBorder="1" applyAlignment="1">
      <alignment horizontal="left"/>
    </xf>
    <xf numFmtId="0" fontId="15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</cellXfs>
  <cellStyles count="5">
    <cellStyle name="Hipervínculo" xfId="2" builtinId="8"/>
    <cellStyle name="Millares 2" xfId="4"/>
    <cellStyle name="Normal" xfId="0" builtinId="0"/>
    <cellStyle name="Normal 2" xfId="3"/>
    <cellStyle name="Normal 5" xfId="1"/>
  </cellStyles>
  <dxfs count="0"/>
  <tableStyles count="0" defaultTableStyle="TableStyleMedium9" defaultPivotStyle="PivotStyleLight16"/>
  <colors>
    <mruColors>
      <color rgb="FF002F86"/>
      <color rgb="FFFFFFFF"/>
      <color rgb="FF4A7AAF"/>
      <color rgb="FFE9ECF2"/>
      <color rgb="FFD0D7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2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15" sqref="H15"/>
    </sheetView>
  </sheetViews>
  <sheetFormatPr baseColWidth="10" defaultRowHeight="15" x14ac:dyDescent="0.25"/>
  <cols>
    <col min="1" max="1" width="5.140625" customWidth="1"/>
    <col min="2" max="2" width="10.7109375" customWidth="1"/>
    <col min="3" max="3" width="14.42578125" customWidth="1"/>
    <col min="4" max="4" width="24.140625" customWidth="1"/>
    <col min="5" max="5" width="19.140625" customWidth="1"/>
    <col min="6" max="6" width="15.7109375" customWidth="1"/>
    <col min="7" max="7" width="16.7109375" customWidth="1"/>
    <col min="8" max="8" width="18.42578125" customWidth="1"/>
    <col min="9" max="9" width="12.85546875" customWidth="1"/>
    <col min="10" max="10" width="10.5703125" customWidth="1"/>
    <col min="11" max="11" width="26.5703125" customWidth="1"/>
    <col min="15" max="16" width="0" hidden="1" customWidth="1"/>
    <col min="17" max="18" width="14.140625" customWidth="1"/>
    <col min="19" max="19" width="61.140625" customWidth="1"/>
  </cols>
  <sheetData>
    <row r="1" spans="2:19" ht="15" customHeight="1" x14ac:dyDescent="0.25">
      <c r="B1" s="182" t="s">
        <v>252</v>
      </c>
      <c r="C1" s="182"/>
      <c r="D1" s="182"/>
      <c r="E1" s="72"/>
      <c r="F1" s="72"/>
      <c r="G1" s="72"/>
      <c r="H1" s="72"/>
    </row>
    <row r="2" spans="2:19" ht="15.75" customHeight="1" x14ac:dyDescent="0.25">
      <c r="B2" s="182"/>
      <c r="C2" s="182"/>
      <c r="D2" s="182"/>
      <c r="E2" s="72"/>
      <c r="F2" s="72"/>
      <c r="G2" s="72"/>
      <c r="H2" s="72"/>
    </row>
    <row r="3" spans="2:19" x14ac:dyDescent="0.25">
      <c r="B3" s="183"/>
      <c r="C3" s="183"/>
      <c r="D3" s="183"/>
      <c r="M3" s="186" t="s">
        <v>56</v>
      </c>
      <c r="N3" s="187"/>
      <c r="O3" s="184" t="s">
        <v>49</v>
      </c>
      <c r="P3" s="185"/>
    </row>
    <row r="4" spans="2:19" ht="43.5" customHeight="1" x14ac:dyDescent="0.25">
      <c r="B4" s="180" t="s">
        <v>47</v>
      </c>
      <c r="C4" s="181"/>
      <c r="D4" s="69" t="s">
        <v>48</v>
      </c>
      <c r="E4" s="69" t="s">
        <v>24</v>
      </c>
      <c r="F4" s="69" t="s">
        <v>38</v>
      </c>
      <c r="G4" s="69" t="s">
        <v>39</v>
      </c>
      <c r="H4" s="69" t="s">
        <v>25</v>
      </c>
      <c r="I4" s="69" t="s">
        <v>41</v>
      </c>
      <c r="J4" s="70" t="s">
        <v>34</v>
      </c>
      <c r="K4" s="70" t="s">
        <v>35</v>
      </c>
      <c r="L4" s="70" t="s">
        <v>44</v>
      </c>
      <c r="M4" s="70" t="s">
        <v>53</v>
      </c>
      <c r="N4" s="70" t="s">
        <v>54</v>
      </c>
      <c r="O4" s="70" t="s">
        <v>50</v>
      </c>
      <c r="P4" s="70" t="s">
        <v>51</v>
      </c>
      <c r="Q4" s="70" t="s">
        <v>43</v>
      </c>
      <c r="R4" s="70" t="s">
        <v>59</v>
      </c>
      <c r="S4" s="70" t="s">
        <v>65</v>
      </c>
    </row>
    <row r="5" spans="2:19" s="10" customFormat="1" ht="22.5" x14ac:dyDescent="0.25">
      <c r="B5" s="11" t="s">
        <v>292</v>
      </c>
      <c r="C5" s="12"/>
      <c r="D5" s="9" t="s">
        <v>385</v>
      </c>
      <c r="E5" s="9" t="s">
        <v>30</v>
      </c>
      <c r="F5" s="9" t="s">
        <v>57</v>
      </c>
      <c r="G5" s="13" t="s">
        <v>57</v>
      </c>
      <c r="H5" s="9" t="s">
        <v>58</v>
      </c>
      <c r="I5" s="13" t="s">
        <v>40</v>
      </c>
      <c r="J5" s="14" t="s">
        <v>36</v>
      </c>
      <c r="K5" s="15" t="s">
        <v>37</v>
      </c>
      <c r="L5" s="71" t="s">
        <v>384</v>
      </c>
      <c r="M5" s="22" t="s">
        <v>55</v>
      </c>
      <c r="N5" s="22" t="s">
        <v>55</v>
      </c>
      <c r="O5" s="22" t="s">
        <v>52</v>
      </c>
      <c r="P5" s="22" t="s">
        <v>52</v>
      </c>
      <c r="Q5" s="22" t="s">
        <v>42</v>
      </c>
      <c r="R5" s="22"/>
      <c r="S5" s="23"/>
    </row>
    <row r="6" spans="2:19" s="10" customFormat="1" ht="22.5" x14ac:dyDescent="0.25">
      <c r="B6" s="11" t="s">
        <v>293</v>
      </c>
      <c r="C6" s="12"/>
      <c r="D6" s="9" t="s">
        <v>386</v>
      </c>
      <c r="E6" s="9" t="s">
        <v>30</v>
      </c>
      <c r="F6" s="9" t="s">
        <v>57</v>
      </c>
      <c r="G6" s="13" t="s">
        <v>57</v>
      </c>
      <c r="H6" s="9" t="s">
        <v>58</v>
      </c>
      <c r="I6" s="13" t="s">
        <v>40</v>
      </c>
      <c r="J6" s="14" t="s">
        <v>36</v>
      </c>
      <c r="K6" s="15" t="s">
        <v>37</v>
      </c>
      <c r="L6" s="71" t="s">
        <v>387</v>
      </c>
      <c r="M6" s="22" t="s">
        <v>55</v>
      </c>
      <c r="N6" s="22" t="s">
        <v>55</v>
      </c>
      <c r="O6" s="22" t="s">
        <v>52</v>
      </c>
      <c r="P6" s="22" t="s">
        <v>52</v>
      </c>
      <c r="Q6" s="22" t="s">
        <v>42</v>
      </c>
      <c r="R6" s="22"/>
      <c r="S6" s="23"/>
    </row>
    <row r="7" spans="2:19" s="10" customFormat="1" ht="22.5" x14ac:dyDescent="0.25">
      <c r="B7" s="11" t="s">
        <v>294</v>
      </c>
      <c r="C7" s="12"/>
      <c r="D7" s="9" t="s">
        <v>31</v>
      </c>
      <c r="E7" s="9" t="s">
        <v>30</v>
      </c>
      <c r="F7" s="9" t="s">
        <v>57</v>
      </c>
      <c r="G7" s="13" t="s">
        <v>57</v>
      </c>
      <c r="H7" s="9" t="s">
        <v>58</v>
      </c>
      <c r="I7" s="13" t="s">
        <v>40</v>
      </c>
      <c r="J7" s="14" t="s">
        <v>36</v>
      </c>
      <c r="K7" s="15" t="s">
        <v>37</v>
      </c>
      <c r="L7" s="71" t="s">
        <v>388</v>
      </c>
      <c r="M7" s="22" t="s">
        <v>55</v>
      </c>
      <c r="N7" s="22" t="s">
        <v>55</v>
      </c>
      <c r="O7" s="22" t="s">
        <v>52</v>
      </c>
      <c r="P7" s="22" t="s">
        <v>52</v>
      </c>
      <c r="Q7" s="22" t="s">
        <v>42</v>
      </c>
      <c r="R7" s="22"/>
      <c r="S7" s="23"/>
    </row>
    <row r="8" spans="2:19" s="10" customFormat="1" ht="22.5" x14ac:dyDescent="0.25">
      <c r="B8" s="11" t="s">
        <v>383</v>
      </c>
      <c r="C8" s="12"/>
      <c r="D8" s="9" t="s">
        <v>32</v>
      </c>
      <c r="E8" s="9" t="s">
        <v>30</v>
      </c>
      <c r="F8" s="9" t="s">
        <v>57</v>
      </c>
      <c r="G8" s="13" t="s">
        <v>57</v>
      </c>
      <c r="H8" s="9" t="s">
        <v>58</v>
      </c>
      <c r="I8" s="13" t="s">
        <v>40</v>
      </c>
      <c r="J8" s="14" t="s">
        <v>36</v>
      </c>
      <c r="K8" s="15" t="s">
        <v>37</v>
      </c>
      <c r="L8" s="71" t="s">
        <v>389</v>
      </c>
      <c r="M8" s="22" t="s">
        <v>55</v>
      </c>
      <c r="N8" s="22" t="s">
        <v>55</v>
      </c>
      <c r="O8" s="22" t="s">
        <v>52</v>
      </c>
      <c r="P8" s="22" t="s">
        <v>52</v>
      </c>
      <c r="Q8" s="22" t="s">
        <v>42</v>
      </c>
      <c r="R8" s="22"/>
      <c r="S8" s="23"/>
    </row>
    <row r="9" spans="2:19" s="10" customFormat="1" ht="22.5" x14ac:dyDescent="0.25">
      <c r="B9" s="11" t="s">
        <v>382</v>
      </c>
      <c r="C9" s="12"/>
      <c r="D9" s="9" t="s">
        <v>33</v>
      </c>
      <c r="E9" s="9" t="s">
        <v>30</v>
      </c>
      <c r="F9" s="9" t="s">
        <v>57</v>
      </c>
      <c r="G9" s="13" t="s">
        <v>57</v>
      </c>
      <c r="H9" s="9" t="s">
        <v>58</v>
      </c>
      <c r="I9" s="13" t="s">
        <v>40</v>
      </c>
      <c r="J9" s="14" t="s">
        <v>36</v>
      </c>
      <c r="K9" s="15" t="s">
        <v>37</v>
      </c>
      <c r="L9" s="71" t="s">
        <v>390</v>
      </c>
      <c r="M9" s="22" t="s">
        <v>55</v>
      </c>
      <c r="N9" s="22" t="s">
        <v>55</v>
      </c>
      <c r="O9" s="22" t="s">
        <v>52</v>
      </c>
      <c r="P9" s="22" t="s">
        <v>52</v>
      </c>
      <c r="Q9" s="22" t="s">
        <v>42</v>
      </c>
      <c r="R9" s="22"/>
      <c r="S9" s="23"/>
    </row>
    <row r="10" spans="2:19" ht="22.5" x14ac:dyDescent="0.25">
      <c r="B10" s="11" t="s">
        <v>381</v>
      </c>
      <c r="C10" s="12"/>
      <c r="D10" s="9" t="s">
        <v>26</v>
      </c>
      <c r="E10" s="9" t="s">
        <v>30</v>
      </c>
      <c r="F10" s="9" t="s">
        <v>57</v>
      </c>
      <c r="G10" s="13" t="s">
        <v>57</v>
      </c>
      <c r="H10" s="9" t="s">
        <v>58</v>
      </c>
      <c r="I10" s="13" t="s">
        <v>40</v>
      </c>
      <c r="J10" s="14" t="s">
        <v>36</v>
      </c>
      <c r="K10" s="15" t="s">
        <v>37</v>
      </c>
      <c r="L10" s="71" t="s">
        <v>391</v>
      </c>
      <c r="M10" s="22" t="s">
        <v>55</v>
      </c>
      <c r="N10" s="22" t="s">
        <v>55</v>
      </c>
      <c r="O10" s="22" t="s">
        <v>52</v>
      </c>
      <c r="P10" s="22" t="s">
        <v>52</v>
      </c>
      <c r="Q10" s="22" t="s">
        <v>42</v>
      </c>
      <c r="R10" s="22"/>
      <c r="S10" s="23"/>
    </row>
    <row r="11" spans="2:19" ht="22.5" x14ac:dyDescent="0.25">
      <c r="B11" s="11" t="s">
        <v>380</v>
      </c>
      <c r="C11" s="12"/>
      <c r="D11" s="9" t="s">
        <v>0</v>
      </c>
      <c r="E11" s="9" t="s">
        <v>30</v>
      </c>
      <c r="F11" s="9" t="s">
        <v>57</v>
      </c>
      <c r="G11" s="13" t="s">
        <v>57</v>
      </c>
      <c r="H11" s="9" t="s">
        <v>58</v>
      </c>
      <c r="I11" s="13" t="s">
        <v>40</v>
      </c>
      <c r="J11" s="14" t="s">
        <v>36</v>
      </c>
      <c r="K11" s="15" t="s">
        <v>37</v>
      </c>
      <c r="L11" s="71" t="s">
        <v>392</v>
      </c>
      <c r="M11" s="22" t="s">
        <v>55</v>
      </c>
      <c r="N11" s="22" t="s">
        <v>55</v>
      </c>
      <c r="O11" s="22" t="s">
        <v>52</v>
      </c>
      <c r="P11" s="22"/>
      <c r="Q11" s="22" t="s">
        <v>42</v>
      </c>
      <c r="R11" s="22"/>
      <c r="S11" s="23"/>
    </row>
    <row r="12" spans="2:19" ht="22.5" x14ac:dyDescent="0.25">
      <c r="B12" s="11" t="s">
        <v>379</v>
      </c>
      <c r="C12" s="12"/>
      <c r="D12" s="9" t="s">
        <v>27</v>
      </c>
      <c r="E12" s="9" t="s">
        <v>447</v>
      </c>
      <c r="F12" s="9" t="s">
        <v>448</v>
      </c>
      <c r="G12" s="13" t="s">
        <v>449</v>
      </c>
      <c r="H12" s="9" t="s">
        <v>58</v>
      </c>
      <c r="I12" s="13" t="s">
        <v>40</v>
      </c>
      <c r="J12" s="14" t="s">
        <v>36</v>
      </c>
      <c r="K12" s="15" t="s">
        <v>37</v>
      </c>
      <c r="L12" s="71" t="s">
        <v>393</v>
      </c>
      <c r="M12" s="22" t="s">
        <v>55</v>
      </c>
      <c r="N12" s="22" t="s">
        <v>55</v>
      </c>
      <c r="O12" s="22"/>
      <c r="P12" s="22"/>
      <c r="Q12" s="22" t="s">
        <v>42</v>
      </c>
      <c r="R12" s="22"/>
      <c r="S12" s="23"/>
    </row>
  </sheetData>
  <autoFilter ref="B4:S12">
    <filterColumn colId="0" showButton="0"/>
  </autoFilter>
  <mergeCells count="4">
    <mergeCell ref="B4:C4"/>
    <mergeCell ref="B1:D3"/>
    <mergeCell ref="O3:P3"/>
    <mergeCell ref="M3:N3"/>
  </mergeCells>
  <hyperlinks>
    <hyperlink ref="L5" location="'Cuadro 6.01'!A1" display="'Cuadro 6.01'!A1"/>
    <hyperlink ref="L6" location="'Cuadro 6.02'!A1" display="'Cuadro 6.02'!A1"/>
    <hyperlink ref="L7" location="'Cuadro 6.03'!A1" display="'Cuadro 6.03'!A1"/>
    <hyperlink ref="L8" location="'Cuadro 6.04'!A1" display="'Cuadro 6.04'!A1"/>
    <hyperlink ref="L9" location="'Cuadro 6.05'!A1" display="'Cuadro 6.05'!A1"/>
    <hyperlink ref="L10" location="'Cuadro 6.06'!A1" display="'Cuadro 6.06'!A1"/>
    <hyperlink ref="L11" location="'Cuadro 6.07 '!A1" display="'Cuadro 6.07 '!A1"/>
    <hyperlink ref="L12" location="'Cuadro 6.08'!A1" display="'Cuadro 6.08'!A1"/>
  </hyperlinks>
  <pageMargins left="0.70866141732283472" right="0.70866141732283472" top="0.74803149606299213" bottom="0.74803149606299213" header="0.31496062992125984" footer="0.31496062992125984"/>
  <pageSetup scale="40" fitToHeight="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33"/>
  <sheetViews>
    <sheetView showGridLines="0" workbookViewId="0">
      <selection activeCell="G9" sqref="G9"/>
    </sheetView>
  </sheetViews>
  <sheetFormatPr baseColWidth="10" defaultColWidth="9.140625" defaultRowHeight="15" x14ac:dyDescent="0.25"/>
  <cols>
    <col min="1" max="1" width="5.5703125" customWidth="1"/>
    <col min="2" max="2" width="24.5703125" customWidth="1"/>
    <col min="3" max="3" width="8.140625" customWidth="1"/>
    <col min="4" max="4" width="23" customWidth="1"/>
    <col min="5" max="5" width="14.7109375" customWidth="1"/>
    <col min="6" max="6" width="17.140625" customWidth="1"/>
    <col min="7" max="7" width="12.5703125" customWidth="1"/>
    <col min="8" max="8" width="13.28515625" customWidth="1"/>
    <col min="9" max="9" width="14.5703125" customWidth="1"/>
    <col min="10" max="63" width="13.7109375" customWidth="1"/>
  </cols>
  <sheetData>
    <row r="1" spans="2:63" x14ac:dyDescent="0.25">
      <c r="J1" s="20" t="s">
        <v>46</v>
      </c>
    </row>
    <row r="2" spans="2:63" ht="26.25" x14ac:dyDescent="0.4">
      <c r="B2" s="198" t="s">
        <v>335</v>
      </c>
      <c r="C2" s="198"/>
      <c r="D2" s="198"/>
      <c r="E2" s="198"/>
      <c r="F2" s="198"/>
      <c r="G2" s="198"/>
      <c r="H2" s="198"/>
      <c r="I2" s="198"/>
    </row>
    <row r="3" spans="2:63" ht="15.75" thickBot="1" x14ac:dyDescent="0.3"/>
    <row r="4" spans="2:63" ht="15.75" thickBot="1" x14ac:dyDescent="0.3">
      <c r="B4" s="18" t="s">
        <v>133</v>
      </c>
      <c r="C4" s="61"/>
      <c r="D4" s="233"/>
      <c r="E4" s="234"/>
      <c r="F4" s="234"/>
      <c r="G4" s="234"/>
      <c r="H4" s="234"/>
      <c r="I4" s="235"/>
      <c r="J4" s="61"/>
      <c r="K4" s="61"/>
      <c r="L4" s="61"/>
      <c r="M4" s="61"/>
    </row>
    <row r="5" spans="2:6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63" ht="15.75" x14ac:dyDescent="0.25">
      <c r="B6" s="192" t="s">
        <v>336</v>
      </c>
      <c r="C6" s="192"/>
      <c r="D6" s="192"/>
      <c r="E6" s="192"/>
      <c r="F6" s="3"/>
      <c r="G6" s="3"/>
      <c r="H6" s="3"/>
      <c r="I6" s="3"/>
      <c r="J6" s="3"/>
      <c r="K6" s="3"/>
      <c r="L6" s="3"/>
      <c r="M6" s="3"/>
    </row>
    <row r="7" spans="2:63" ht="15.75" thickBot="1" x14ac:dyDescent="0.3"/>
    <row r="8" spans="2:63" ht="15.75" thickBot="1" x14ac:dyDescent="0.3">
      <c r="B8" s="91" t="s">
        <v>68</v>
      </c>
      <c r="C8" s="193" t="s">
        <v>69</v>
      </c>
      <c r="D8" s="194"/>
      <c r="E8" s="194"/>
      <c r="F8" s="195"/>
      <c r="G8" s="91" t="s">
        <v>70</v>
      </c>
      <c r="H8" s="91">
        <v>101</v>
      </c>
      <c r="I8" s="91">
        <v>102</v>
      </c>
      <c r="J8" s="91">
        <v>103</v>
      </c>
      <c r="K8" s="91">
        <v>104</v>
      </c>
      <c r="L8" s="91">
        <v>105</v>
      </c>
      <c r="M8" s="91">
        <v>106</v>
      </c>
      <c r="N8" s="91">
        <v>107</v>
      </c>
      <c r="O8" s="91">
        <v>108</v>
      </c>
      <c r="P8" s="91">
        <v>109</v>
      </c>
      <c r="Q8" s="91">
        <v>110</v>
      </c>
      <c r="R8" s="91">
        <v>111</v>
      </c>
      <c r="S8" s="91">
        <v>112</v>
      </c>
      <c r="T8" s="91">
        <v>113</v>
      </c>
      <c r="U8" s="91">
        <v>114</v>
      </c>
      <c r="V8" s="91">
        <v>150</v>
      </c>
      <c r="W8" s="91">
        <v>201</v>
      </c>
      <c r="X8" s="91">
        <v>202</v>
      </c>
      <c r="Y8" s="91">
        <v>203</v>
      </c>
      <c r="Z8" s="91">
        <v>204</v>
      </c>
      <c r="AA8" s="91">
        <v>205</v>
      </c>
      <c r="AB8" s="91">
        <v>206</v>
      </c>
      <c r="AC8" s="91">
        <v>207</v>
      </c>
      <c r="AD8" s="91">
        <v>208</v>
      </c>
      <c r="AE8" s="91">
        <v>209</v>
      </c>
      <c r="AF8" s="91">
        <v>210</v>
      </c>
      <c r="AG8" s="91">
        <v>211</v>
      </c>
      <c r="AH8" s="91">
        <v>212</v>
      </c>
      <c r="AI8" s="91">
        <v>213</v>
      </c>
      <c r="AJ8" s="91">
        <v>250</v>
      </c>
      <c r="AK8" s="91">
        <v>301</v>
      </c>
      <c r="AL8" s="91">
        <v>302</v>
      </c>
      <c r="AM8" s="91">
        <v>303</v>
      </c>
      <c r="AN8" s="91">
        <v>304</v>
      </c>
      <c r="AO8" s="91">
        <v>305</v>
      </c>
      <c r="AP8" s="91">
        <v>306</v>
      </c>
      <c r="AQ8" s="91">
        <v>307</v>
      </c>
      <c r="AR8" s="91">
        <v>308</v>
      </c>
      <c r="AS8" s="91">
        <v>309</v>
      </c>
      <c r="AT8" s="91">
        <v>310</v>
      </c>
      <c r="AU8" s="91">
        <v>311</v>
      </c>
      <c r="AV8" s="91">
        <v>312</v>
      </c>
      <c r="AW8" s="91">
        <v>313</v>
      </c>
      <c r="AX8" s="91">
        <v>314</v>
      </c>
      <c r="AY8" s="91">
        <v>350</v>
      </c>
      <c r="AZ8" s="91" t="s">
        <v>434</v>
      </c>
      <c r="BA8" s="91">
        <v>420</v>
      </c>
      <c r="BB8" s="91">
        <v>421</v>
      </c>
      <c r="BC8" s="91">
        <v>421.1</v>
      </c>
      <c r="BD8" s="91">
        <v>421.2</v>
      </c>
      <c r="BE8" s="91">
        <v>422</v>
      </c>
      <c r="BF8" s="91">
        <v>422.1</v>
      </c>
      <c r="BG8" s="91">
        <v>422.2</v>
      </c>
      <c r="BH8" s="91">
        <v>423</v>
      </c>
      <c r="BI8" s="91">
        <v>424</v>
      </c>
      <c r="BJ8" s="91">
        <v>425</v>
      </c>
      <c r="BK8" s="91">
        <v>426</v>
      </c>
    </row>
    <row r="9" spans="2:63" x14ac:dyDescent="0.25">
      <c r="B9" s="53" t="s">
        <v>337</v>
      </c>
      <c r="C9" s="188" t="s">
        <v>338</v>
      </c>
      <c r="D9" s="188"/>
      <c r="E9" s="188"/>
      <c r="F9" s="242"/>
      <c r="G9" s="150">
        <f>+AZ9+BA9+BB9+BE9+BH9+BI9+BJ9+BK9</f>
        <v>0</v>
      </c>
      <c r="H9" s="145"/>
      <c r="I9" s="145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8">
        <f>SUM(H9:AY9)</f>
        <v>0</v>
      </c>
      <c r="BA9" s="146"/>
      <c r="BB9" s="148">
        <f>+BC9+BD9+BE9+BF9+BG9</f>
        <v>0</v>
      </c>
      <c r="BC9" s="153"/>
      <c r="BD9" s="153"/>
      <c r="BE9" s="148">
        <f>+BF9+BG9</f>
        <v>0</v>
      </c>
      <c r="BF9" s="153"/>
      <c r="BG9" s="153"/>
      <c r="BH9" s="146"/>
      <c r="BI9" s="146"/>
      <c r="BJ9" s="146"/>
      <c r="BK9" s="146"/>
    </row>
    <row r="10" spans="2:63" x14ac:dyDescent="0.25">
      <c r="B10" s="58"/>
      <c r="C10" s="200"/>
      <c r="D10" s="200"/>
      <c r="E10" s="200"/>
      <c r="F10" s="200"/>
      <c r="G10" s="122"/>
      <c r="H10" s="122"/>
      <c r="I10" s="122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</row>
    <row r="11" spans="2:63" x14ac:dyDescent="0.25">
      <c r="B11" s="58" t="s">
        <v>339</v>
      </c>
      <c r="C11" s="189" t="s">
        <v>364</v>
      </c>
      <c r="D11" s="189"/>
      <c r="E11" s="189"/>
      <c r="F11" s="241"/>
      <c r="G11" s="151">
        <f>+AZ11+BA11+BB11+BE11+BH11+BI11+BJ11+BK11</f>
        <v>0</v>
      </c>
      <c r="H11" s="19"/>
      <c r="I11" s="19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100">
        <f>SUM(H11:AY11)</f>
        <v>0</v>
      </c>
      <c r="BA11" s="74"/>
      <c r="BB11" s="100">
        <f>+BC11+BD11</f>
        <v>0</v>
      </c>
      <c r="BC11" s="154"/>
      <c r="BD11" s="154"/>
      <c r="BE11" s="100">
        <f>+BF11+BG11</f>
        <v>0</v>
      </c>
      <c r="BF11" s="154"/>
      <c r="BG11" s="154"/>
      <c r="BH11" s="74"/>
      <c r="BI11" s="74"/>
      <c r="BJ11" s="74"/>
      <c r="BK11" s="74"/>
    </row>
    <row r="12" spans="2:63" x14ac:dyDescent="0.25">
      <c r="B12" s="58" t="s">
        <v>340</v>
      </c>
      <c r="C12" s="189" t="s">
        <v>365</v>
      </c>
      <c r="D12" s="189"/>
      <c r="E12" s="189"/>
      <c r="F12" s="241"/>
      <c r="G12" s="151">
        <f t="shared" ref="G12:G24" si="0">+AZ12+BA12+BB12+BE12+BH12+BI12+BJ12+BK12</f>
        <v>0</v>
      </c>
      <c r="H12" s="19"/>
      <c r="I12" s="19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100">
        <f t="shared" ref="AZ12:AZ24" si="1">SUM(H12:AY12)</f>
        <v>0</v>
      </c>
      <c r="BA12" s="74"/>
      <c r="BB12" s="100">
        <f t="shared" ref="BB12:BB24" si="2">+BC12+BD12</f>
        <v>0</v>
      </c>
      <c r="BC12" s="154"/>
      <c r="BD12" s="154"/>
      <c r="BE12" s="100">
        <f t="shared" ref="BE12:BE24" si="3">+BF12+BG12</f>
        <v>0</v>
      </c>
      <c r="BF12" s="154"/>
      <c r="BG12" s="154"/>
      <c r="BH12" s="74"/>
      <c r="BI12" s="74"/>
      <c r="BJ12" s="74"/>
      <c r="BK12" s="74"/>
    </row>
    <row r="13" spans="2:63" x14ac:dyDescent="0.25">
      <c r="B13" s="58" t="s">
        <v>341</v>
      </c>
      <c r="C13" s="189" t="s">
        <v>366</v>
      </c>
      <c r="D13" s="189"/>
      <c r="E13" s="189"/>
      <c r="F13" s="241"/>
      <c r="G13" s="151">
        <f t="shared" si="0"/>
        <v>0</v>
      </c>
      <c r="H13" s="19"/>
      <c r="I13" s="19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100">
        <f t="shared" si="1"/>
        <v>0</v>
      </c>
      <c r="BA13" s="74"/>
      <c r="BB13" s="100">
        <f t="shared" si="2"/>
        <v>0</v>
      </c>
      <c r="BC13" s="154"/>
      <c r="BD13" s="154"/>
      <c r="BE13" s="100">
        <f t="shared" si="3"/>
        <v>0</v>
      </c>
      <c r="BF13" s="154"/>
      <c r="BG13" s="154"/>
      <c r="BH13" s="74"/>
      <c r="BI13" s="74"/>
      <c r="BJ13" s="74"/>
      <c r="BK13" s="74"/>
    </row>
    <row r="14" spans="2:63" x14ac:dyDescent="0.25">
      <c r="B14" s="58" t="s">
        <v>342</v>
      </c>
      <c r="C14" s="189" t="s">
        <v>367</v>
      </c>
      <c r="D14" s="189"/>
      <c r="E14" s="189"/>
      <c r="F14" s="241"/>
      <c r="G14" s="151">
        <f t="shared" si="0"/>
        <v>0</v>
      </c>
      <c r="H14" s="19"/>
      <c r="I14" s="19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100">
        <f t="shared" si="1"/>
        <v>0</v>
      </c>
      <c r="BA14" s="74"/>
      <c r="BB14" s="100">
        <f t="shared" si="2"/>
        <v>0</v>
      </c>
      <c r="BC14" s="154"/>
      <c r="BD14" s="154"/>
      <c r="BE14" s="100">
        <f t="shared" si="3"/>
        <v>0</v>
      </c>
      <c r="BF14" s="154"/>
      <c r="BG14" s="154"/>
      <c r="BH14" s="74"/>
      <c r="BI14" s="74"/>
      <c r="BJ14" s="74"/>
      <c r="BK14" s="74"/>
    </row>
    <row r="15" spans="2:63" x14ac:dyDescent="0.25">
      <c r="B15" s="58" t="s">
        <v>343</v>
      </c>
      <c r="C15" s="189" t="s">
        <v>368</v>
      </c>
      <c r="D15" s="189"/>
      <c r="E15" s="189"/>
      <c r="F15" s="241"/>
      <c r="G15" s="151">
        <f t="shared" si="0"/>
        <v>0</v>
      </c>
      <c r="H15" s="19"/>
      <c r="I15" s="1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100">
        <f t="shared" si="1"/>
        <v>0</v>
      </c>
      <c r="BA15" s="74"/>
      <c r="BB15" s="100">
        <f t="shared" si="2"/>
        <v>0</v>
      </c>
      <c r="BC15" s="154"/>
      <c r="BD15" s="154"/>
      <c r="BE15" s="100">
        <f t="shared" si="3"/>
        <v>0</v>
      </c>
      <c r="BF15" s="154"/>
      <c r="BG15" s="154"/>
      <c r="BH15" s="74"/>
      <c r="BI15" s="74"/>
      <c r="BJ15" s="74"/>
      <c r="BK15" s="74"/>
    </row>
    <row r="16" spans="2:63" x14ac:dyDescent="0.25">
      <c r="B16" s="58" t="s">
        <v>344</v>
      </c>
      <c r="C16" s="189" t="s">
        <v>369</v>
      </c>
      <c r="D16" s="189"/>
      <c r="E16" s="189"/>
      <c r="F16" s="241"/>
      <c r="G16" s="151">
        <f t="shared" si="0"/>
        <v>0</v>
      </c>
      <c r="H16" s="19"/>
      <c r="I16" s="19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100">
        <f t="shared" si="1"/>
        <v>0</v>
      </c>
      <c r="BA16" s="74"/>
      <c r="BB16" s="100">
        <f t="shared" si="2"/>
        <v>0</v>
      </c>
      <c r="BC16" s="154"/>
      <c r="BD16" s="154"/>
      <c r="BE16" s="100">
        <f t="shared" si="3"/>
        <v>0</v>
      </c>
      <c r="BF16" s="154"/>
      <c r="BG16" s="154"/>
      <c r="BH16" s="74"/>
      <c r="BI16" s="74"/>
      <c r="BJ16" s="74"/>
      <c r="BK16" s="74"/>
    </row>
    <row r="17" spans="2:63" x14ac:dyDescent="0.25">
      <c r="B17" s="58" t="s">
        <v>345</v>
      </c>
      <c r="C17" s="189" t="s">
        <v>373</v>
      </c>
      <c r="D17" s="189"/>
      <c r="E17" s="189"/>
      <c r="F17" s="241"/>
      <c r="G17" s="151">
        <f t="shared" si="0"/>
        <v>0</v>
      </c>
      <c r="H17" s="25"/>
      <c r="I17" s="25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100">
        <f t="shared" si="1"/>
        <v>0</v>
      </c>
      <c r="BA17" s="74"/>
      <c r="BB17" s="100">
        <f t="shared" si="2"/>
        <v>0</v>
      </c>
      <c r="BC17" s="154"/>
      <c r="BD17" s="154"/>
      <c r="BE17" s="100">
        <f t="shared" si="3"/>
        <v>0</v>
      </c>
      <c r="BF17" s="154"/>
      <c r="BG17" s="154"/>
      <c r="BH17" s="74"/>
      <c r="BI17" s="74"/>
      <c r="BJ17" s="74"/>
      <c r="BK17" s="74"/>
    </row>
    <row r="18" spans="2:63" x14ac:dyDescent="0.25">
      <c r="B18" s="58" t="s">
        <v>346</v>
      </c>
      <c r="C18" s="189" t="s">
        <v>370</v>
      </c>
      <c r="D18" s="189"/>
      <c r="E18" s="189"/>
      <c r="F18" s="241"/>
      <c r="G18" s="151">
        <f t="shared" si="0"/>
        <v>0</v>
      </c>
      <c r="H18" s="19"/>
      <c r="I18" s="19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100">
        <f t="shared" si="1"/>
        <v>0</v>
      </c>
      <c r="BA18" s="74"/>
      <c r="BB18" s="100">
        <f t="shared" si="2"/>
        <v>0</v>
      </c>
      <c r="BC18" s="154"/>
      <c r="BD18" s="154"/>
      <c r="BE18" s="100">
        <f t="shared" si="3"/>
        <v>0</v>
      </c>
      <c r="BF18" s="154"/>
      <c r="BG18" s="154"/>
      <c r="BH18" s="74"/>
      <c r="BI18" s="74"/>
      <c r="BJ18" s="74"/>
      <c r="BK18" s="74"/>
    </row>
    <row r="19" spans="2:63" x14ac:dyDescent="0.25">
      <c r="B19" s="58" t="s">
        <v>347</v>
      </c>
      <c r="C19" s="189" t="s">
        <v>372</v>
      </c>
      <c r="D19" s="189"/>
      <c r="E19" s="189"/>
      <c r="F19" s="241"/>
      <c r="G19" s="151">
        <f t="shared" si="0"/>
        <v>0</v>
      </c>
      <c r="H19" s="19"/>
      <c r="I19" s="19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100">
        <f t="shared" si="1"/>
        <v>0</v>
      </c>
      <c r="BA19" s="74"/>
      <c r="BB19" s="100">
        <f t="shared" si="2"/>
        <v>0</v>
      </c>
      <c r="BC19" s="154"/>
      <c r="BD19" s="154"/>
      <c r="BE19" s="100">
        <f t="shared" si="3"/>
        <v>0</v>
      </c>
      <c r="BF19" s="154"/>
      <c r="BG19" s="154"/>
      <c r="BH19" s="74"/>
      <c r="BI19" s="74"/>
      <c r="BJ19" s="74"/>
      <c r="BK19" s="74"/>
    </row>
    <row r="20" spans="2:63" x14ac:dyDescent="0.25">
      <c r="B20" s="58" t="s">
        <v>348</v>
      </c>
      <c r="C20" s="189" t="s">
        <v>371</v>
      </c>
      <c r="D20" s="189"/>
      <c r="E20" s="189"/>
      <c r="F20" s="241"/>
      <c r="G20" s="151">
        <f t="shared" si="0"/>
        <v>0</v>
      </c>
      <c r="H20" s="19"/>
      <c r="I20" s="19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100">
        <f t="shared" si="1"/>
        <v>0</v>
      </c>
      <c r="BA20" s="74"/>
      <c r="BB20" s="100">
        <f t="shared" si="2"/>
        <v>0</v>
      </c>
      <c r="BC20" s="154"/>
      <c r="BD20" s="154"/>
      <c r="BE20" s="100">
        <f t="shared" si="3"/>
        <v>0</v>
      </c>
      <c r="BF20" s="154"/>
      <c r="BG20" s="154"/>
      <c r="BH20" s="74"/>
      <c r="BI20" s="74"/>
      <c r="BJ20" s="74"/>
      <c r="BK20" s="74"/>
    </row>
    <row r="21" spans="2:63" x14ac:dyDescent="0.25">
      <c r="B21" s="58" t="s">
        <v>349</v>
      </c>
      <c r="C21" s="189" t="s">
        <v>374</v>
      </c>
      <c r="D21" s="189"/>
      <c r="E21" s="189"/>
      <c r="F21" s="241"/>
      <c r="G21" s="151">
        <f t="shared" si="0"/>
        <v>0</v>
      </c>
      <c r="H21" s="19"/>
      <c r="I21" s="19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100">
        <f t="shared" si="1"/>
        <v>0</v>
      </c>
      <c r="BA21" s="74"/>
      <c r="BB21" s="100">
        <f t="shared" si="2"/>
        <v>0</v>
      </c>
      <c r="BC21" s="154"/>
      <c r="BD21" s="154"/>
      <c r="BE21" s="100">
        <f t="shared" si="3"/>
        <v>0</v>
      </c>
      <c r="BF21" s="154"/>
      <c r="BG21" s="154"/>
      <c r="BH21" s="74"/>
      <c r="BI21" s="74"/>
      <c r="BJ21" s="74"/>
      <c r="BK21" s="74"/>
    </row>
    <row r="22" spans="2:63" x14ac:dyDescent="0.25">
      <c r="B22" s="58" t="s">
        <v>350</v>
      </c>
      <c r="C22" s="189" t="s">
        <v>375</v>
      </c>
      <c r="D22" s="189"/>
      <c r="E22" s="189"/>
      <c r="F22" s="241"/>
      <c r="G22" s="151">
        <f t="shared" si="0"/>
        <v>0</v>
      </c>
      <c r="H22" s="19"/>
      <c r="I22" s="19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100">
        <f t="shared" si="1"/>
        <v>0</v>
      </c>
      <c r="BA22" s="74"/>
      <c r="BB22" s="100">
        <f t="shared" si="2"/>
        <v>0</v>
      </c>
      <c r="BC22" s="154"/>
      <c r="BD22" s="154"/>
      <c r="BE22" s="100">
        <f t="shared" si="3"/>
        <v>0</v>
      </c>
      <c r="BF22" s="154"/>
      <c r="BG22" s="154"/>
      <c r="BH22" s="74"/>
      <c r="BI22" s="74"/>
      <c r="BJ22" s="74"/>
      <c r="BK22" s="74"/>
    </row>
    <row r="23" spans="2:63" x14ac:dyDescent="0.25">
      <c r="B23" s="58" t="s">
        <v>351</v>
      </c>
      <c r="C23" s="189" t="s">
        <v>376</v>
      </c>
      <c r="D23" s="189"/>
      <c r="E23" s="189"/>
      <c r="F23" s="241"/>
      <c r="G23" s="151">
        <f t="shared" si="0"/>
        <v>0</v>
      </c>
      <c r="H23" s="25"/>
      <c r="I23" s="25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100">
        <f t="shared" si="1"/>
        <v>0</v>
      </c>
      <c r="BA23" s="74"/>
      <c r="BB23" s="100">
        <f t="shared" si="2"/>
        <v>0</v>
      </c>
      <c r="BC23" s="154"/>
      <c r="BD23" s="154"/>
      <c r="BE23" s="100">
        <f t="shared" si="3"/>
        <v>0</v>
      </c>
      <c r="BF23" s="154"/>
      <c r="BG23" s="154"/>
      <c r="BH23" s="74"/>
      <c r="BI23" s="74"/>
      <c r="BJ23" s="74"/>
      <c r="BK23" s="74"/>
    </row>
    <row r="24" spans="2:63" x14ac:dyDescent="0.25">
      <c r="B24" s="58" t="s">
        <v>352</v>
      </c>
      <c r="C24" s="189" t="s">
        <v>377</v>
      </c>
      <c r="D24" s="189"/>
      <c r="E24" s="189"/>
      <c r="F24" s="241"/>
      <c r="G24" s="151">
        <f t="shared" si="0"/>
        <v>0</v>
      </c>
      <c r="H24" s="19"/>
      <c r="I24" s="19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100">
        <f t="shared" si="1"/>
        <v>0</v>
      </c>
      <c r="BA24" s="74"/>
      <c r="BB24" s="100">
        <f t="shared" si="2"/>
        <v>0</v>
      </c>
      <c r="BC24" s="154"/>
      <c r="BD24" s="154"/>
      <c r="BE24" s="100">
        <f t="shared" si="3"/>
        <v>0</v>
      </c>
      <c r="BF24" s="154"/>
      <c r="BG24" s="154"/>
      <c r="BH24" s="74"/>
      <c r="BI24" s="74"/>
      <c r="BJ24" s="74"/>
      <c r="BK24" s="74"/>
    </row>
    <row r="25" spans="2:63" ht="15.75" thickBot="1" x14ac:dyDescent="0.3">
      <c r="B25" s="144" t="s">
        <v>353</v>
      </c>
      <c r="C25" s="239" t="s">
        <v>378</v>
      </c>
      <c r="D25" s="239"/>
      <c r="E25" s="239"/>
      <c r="F25" s="240"/>
      <c r="G25" s="152">
        <f>+AZ25+BA25+BB25+BE25++BH25+BI25+BJ25+BK25</f>
        <v>0</v>
      </c>
      <c r="H25" s="27"/>
      <c r="I25" s="2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01">
        <f>SUM(H25:AY25)</f>
        <v>0</v>
      </c>
      <c r="BA25" s="29"/>
      <c r="BB25" s="101">
        <f>+BC25+BD25</f>
        <v>0</v>
      </c>
      <c r="BC25" s="155"/>
      <c r="BD25" s="155"/>
      <c r="BE25" s="101">
        <f>+BF25+BG25</f>
        <v>0</v>
      </c>
      <c r="BF25" s="155"/>
      <c r="BG25" s="155"/>
      <c r="BH25" s="29"/>
      <c r="BI25" s="29"/>
      <c r="BJ25" s="29"/>
      <c r="BK25" s="29"/>
    </row>
    <row r="26" spans="2:63" ht="15.75" thickBot="1" x14ac:dyDescent="0.3"/>
    <row r="27" spans="2:63" ht="15.75" thickBot="1" x14ac:dyDescent="0.3">
      <c r="B27" s="91" t="s">
        <v>68</v>
      </c>
      <c r="C27" s="193" t="s">
        <v>69</v>
      </c>
      <c r="D27" s="194"/>
      <c r="E27" s="194"/>
      <c r="F27" s="195"/>
      <c r="G27" s="91" t="s">
        <v>70</v>
      </c>
      <c r="H27" s="91">
        <v>101</v>
      </c>
      <c r="I27" s="91">
        <v>102</v>
      </c>
      <c r="J27" s="91">
        <v>103</v>
      </c>
      <c r="K27" s="91">
        <v>104</v>
      </c>
      <c r="L27" s="91">
        <v>105</v>
      </c>
      <c r="M27" s="91">
        <v>106</v>
      </c>
      <c r="N27" s="91">
        <v>107</v>
      </c>
      <c r="O27" s="91">
        <v>108</v>
      </c>
      <c r="P27" s="91">
        <v>109</v>
      </c>
      <c r="Q27" s="91">
        <v>110</v>
      </c>
      <c r="R27" s="91">
        <v>111</v>
      </c>
      <c r="S27" s="91">
        <v>112</v>
      </c>
      <c r="T27" s="91">
        <v>113</v>
      </c>
      <c r="U27" s="91">
        <v>114</v>
      </c>
      <c r="V27" s="91">
        <v>150</v>
      </c>
      <c r="W27" s="91">
        <v>201</v>
      </c>
      <c r="X27" s="91">
        <v>202</v>
      </c>
      <c r="Y27" s="91">
        <v>203</v>
      </c>
      <c r="Z27" s="91">
        <v>204</v>
      </c>
      <c r="AA27" s="91">
        <v>205</v>
      </c>
      <c r="AB27" s="91">
        <v>206</v>
      </c>
      <c r="AC27" s="91">
        <v>207</v>
      </c>
      <c r="AD27" s="91">
        <v>208</v>
      </c>
      <c r="AE27" s="91">
        <v>209</v>
      </c>
      <c r="AF27" s="91">
        <v>210</v>
      </c>
      <c r="AG27" s="91">
        <v>211</v>
      </c>
      <c r="AH27" s="91">
        <v>212</v>
      </c>
      <c r="AI27" s="91">
        <v>213</v>
      </c>
      <c r="AJ27" s="91">
        <v>250</v>
      </c>
      <c r="AK27" s="91">
        <v>301</v>
      </c>
      <c r="AL27" s="91">
        <v>302</v>
      </c>
      <c r="AM27" s="91">
        <v>303</v>
      </c>
      <c r="AN27" s="91">
        <v>304</v>
      </c>
      <c r="AO27" s="91">
        <v>305</v>
      </c>
      <c r="AP27" s="91">
        <v>306</v>
      </c>
      <c r="AQ27" s="91">
        <v>307</v>
      </c>
      <c r="AR27" s="91">
        <v>308</v>
      </c>
      <c r="AS27" s="91">
        <v>309</v>
      </c>
      <c r="AT27" s="91">
        <v>310</v>
      </c>
      <c r="AU27" s="91">
        <v>311</v>
      </c>
      <c r="AV27" s="91">
        <v>312</v>
      </c>
      <c r="AW27" s="91">
        <v>313</v>
      </c>
      <c r="AX27" s="91">
        <v>314</v>
      </c>
      <c r="AY27" s="91">
        <v>350</v>
      </c>
      <c r="AZ27" s="91" t="s">
        <v>434</v>
      </c>
      <c r="BA27" s="91">
        <v>420</v>
      </c>
      <c r="BB27" s="91">
        <v>421</v>
      </c>
      <c r="BC27" s="91">
        <v>421.1</v>
      </c>
      <c r="BD27" s="91">
        <v>421.2</v>
      </c>
      <c r="BE27" s="91">
        <v>422</v>
      </c>
      <c r="BF27" s="91">
        <v>422.1</v>
      </c>
      <c r="BG27" s="91">
        <v>422.2</v>
      </c>
      <c r="BH27" s="91">
        <v>423</v>
      </c>
      <c r="BI27" s="91">
        <v>424</v>
      </c>
      <c r="BJ27" s="91">
        <v>425</v>
      </c>
      <c r="BK27" s="91">
        <v>426</v>
      </c>
    </row>
    <row r="28" spans="2:63" x14ac:dyDescent="0.25">
      <c r="B28" s="53" t="s">
        <v>355</v>
      </c>
      <c r="C28" s="188" t="s">
        <v>354</v>
      </c>
      <c r="D28" s="188"/>
      <c r="E28" s="188"/>
      <c r="F28" s="242"/>
      <c r="G28" s="150">
        <f>+AZ28+BA28+BB28+BE28+BH28+BI28+BJ28+BK28</f>
        <v>0</v>
      </c>
      <c r="H28" s="145"/>
      <c r="I28" s="145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8">
        <f>SUM(H28:AY28)</f>
        <v>0</v>
      </c>
      <c r="BA28" s="146"/>
      <c r="BB28" s="148">
        <f>+BC28+BD28</f>
        <v>0</v>
      </c>
      <c r="BC28" s="153"/>
      <c r="BD28" s="153"/>
      <c r="BE28" s="148">
        <f>+BF28+BG28</f>
        <v>0</v>
      </c>
      <c r="BF28" s="153"/>
      <c r="BG28" s="153"/>
      <c r="BH28" s="146"/>
      <c r="BI28" s="146"/>
      <c r="BJ28" s="146"/>
      <c r="BK28" s="147"/>
    </row>
    <row r="29" spans="2:63" x14ac:dyDescent="0.25">
      <c r="B29" s="58"/>
      <c r="C29" s="200"/>
      <c r="D29" s="200"/>
      <c r="E29" s="200"/>
      <c r="F29" s="200"/>
      <c r="G29" s="124"/>
      <c r="H29" s="124"/>
      <c r="I29" s="124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7"/>
    </row>
    <row r="30" spans="2:63" x14ac:dyDescent="0.25">
      <c r="B30" s="58" t="s">
        <v>356</v>
      </c>
      <c r="C30" s="189" t="s">
        <v>360</v>
      </c>
      <c r="D30" s="189"/>
      <c r="E30" s="189"/>
      <c r="F30" s="241"/>
      <c r="G30" s="151">
        <f t="shared" ref="G30:G32" si="4">+AZ30+BA30+BB30+BE30+BH30+BI30+BJ30+BK30</f>
        <v>0</v>
      </c>
      <c r="H30" s="119"/>
      <c r="I30" s="119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00">
        <f t="shared" ref="AZ30:AZ32" si="5">SUM(H30:AY30)</f>
        <v>0</v>
      </c>
      <c r="BA30" s="120"/>
      <c r="BB30" s="149">
        <f>+BC30+BD30</f>
        <v>0</v>
      </c>
      <c r="BC30" s="156"/>
      <c r="BD30" s="156"/>
      <c r="BE30" s="149">
        <f>+BF30+BG30</f>
        <v>0</v>
      </c>
      <c r="BF30" s="156"/>
      <c r="BG30" s="156"/>
      <c r="BH30" s="120"/>
      <c r="BI30" s="120"/>
      <c r="BJ30" s="120"/>
      <c r="BK30" s="79"/>
    </row>
    <row r="31" spans="2:63" x14ac:dyDescent="0.25">
      <c r="B31" s="58" t="s">
        <v>357</v>
      </c>
      <c r="C31" s="189" t="s">
        <v>361</v>
      </c>
      <c r="D31" s="189"/>
      <c r="E31" s="189"/>
      <c r="F31" s="241"/>
      <c r="G31" s="151">
        <f t="shared" si="4"/>
        <v>0</v>
      </c>
      <c r="H31" s="19"/>
      <c r="I31" s="19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100">
        <f t="shared" si="5"/>
        <v>0</v>
      </c>
      <c r="BA31" s="74"/>
      <c r="BB31" s="100">
        <f>+BC31+BD31</f>
        <v>0</v>
      </c>
      <c r="BC31" s="154"/>
      <c r="BD31" s="154"/>
      <c r="BE31" s="100">
        <f>+BF31+BG31</f>
        <v>0</v>
      </c>
      <c r="BF31" s="154"/>
      <c r="BG31" s="154"/>
      <c r="BH31" s="74"/>
      <c r="BI31" s="74"/>
      <c r="BJ31" s="74"/>
      <c r="BK31" s="77"/>
    </row>
    <row r="32" spans="2:63" x14ac:dyDescent="0.25">
      <c r="B32" s="58" t="s">
        <v>358</v>
      </c>
      <c r="C32" s="189" t="s">
        <v>362</v>
      </c>
      <c r="D32" s="189"/>
      <c r="E32" s="189"/>
      <c r="F32" s="241"/>
      <c r="G32" s="151">
        <f t="shared" si="4"/>
        <v>0</v>
      </c>
      <c r="H32" s="19"/>
      <c r="I32" s="19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100">
        <f t="shared" si="5"/>
        <v>0</v>
      </c>
      <c r="BA32" s="74"/>
      <c r="BB32" s="100">
        <f>+BC32+BD32</f>
        <v>0</v>
      </c>
      <c r="BC32" s="154"/>
      <c r="BD32" s="154"/>
      <c r="BE32" s="100">
        <f>+BF32+BG32</f>
        <v>0</v>
      </c>
      <c r="BF32" s="154"/>
      <c r="BG32" s="154"/>
      <c r="BH32" s="74"/>
      <c r="BI32" s="74"/>
      <c r="BJ32" s="74"/>
      <c r="BK32" s="77"/>
    </row>
    <row r="33" spans="2:63" ht="15.75" thickBot="1" x14ac:dyDescent="0.3">
      <c r="B33" s="144" t="s">
        <v>359</v>
      </c>
      <c r="C33" s="239" t="s">
        <v>363</v>
      </c>
      <c r="D33" s="239"/>
      <c r="E33" s="239"/>
      <c r="F33" s="240"/>
      <c r="G33" s="152">
        <f>+AZ33+BA33+BB33+BE33++BH33+BI33+BJ33+BK33</f>
        <v>0</v>
      </c>
      <c r="H33" s="27"/>
      <c r="I33" s="27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01">
        <f>SUM(H33:AY33)</f>
        <v>0</v>
      </c>
      <c r="BA33" s="29"/>
      <c r="BB33" s="101">
        <f>+BC33+BD33</f>
        <v>0</v>
      </c>
      <c r="BC33" s="155"/>
      <c r="BD33" s="155"/>
      <c r="BE33" s="101">
        <f>+BF33+BG33</f>
        <v>0</v>
      </c>
      <c r="BF33" s="155"/>
      <c r="BG33" s="155"/>
      <c r="BH33" s="29"/>
      <c r="BI33" s="29"/>
      <c r="BJ33" s="29"/>
      <c r="BK33" s="30"/>
    </row>
  </sheetData>
  <mergeCells count="28">
    <mergeCell ref="C25:F25"/>
    <mergeCell ref="C27:F27"/>
    <mergeCell ref="C20:F20"/>
    <mergeCell ref="C21:F21"/>
    <mergeCell ref="C22:F22"/>
    <mergeCell ref="C23:F23"/>
    <mergeCell ref="C24:F24"/>
    <mergeCell ref="B2:I2"/>
    <mergeCell ref="B6:E6"/>
    <mergeCell ref="D4:I4"/>
    <mergeCell ref="C8:F8"/>
    <mergeCell ref="C9:F9"/>
    <mergeCell ref="C33:F33"/>
    <mergeCell ref="C10:F10"/>
    <mergeCell ref="C11:F11"/>
    <mergeCell ref="C12:F12"/>
    <mergeCell ref="C31:F31"/>
    <mergeCell ref="C32:F32"/>
    <mergeCell ref="C28:F28"/>
    <mergeCell ref="C29:F29"/>
    <mergeCell ref="C30:F30"/>
    <mergeCell ref="C13:F13"/>
    <mergeCell ref="C14:F14"/>
    <mergeCell ref="C15:F15"/>
    <mergeCell ref="C16:F16"/>
    <mergeCell ref="C17:F17"/>
    <mergeCell ref="C18:F18"/>
    <mergeCell ref="C19:F19"/>
  </mergeCells>
  <hyperlinks>
    <hyperlink ref="J1" location="Resumen!A1" display="Volver Hoja Resumen"/>
  </hyperlink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1"/>
  <sheetViews>
    <sheetView showGridLines="0" zoomScale="80" zoomScaleNormal="80" workbookViewId="0"/>
  </sheetViews>
  <sheetFormatPr baseColWidth="10" defaultColWidth="9.140625" defaultRowHeight="15" x14ac:dyDescent="0.25"/>
  <cols>
    <col min="1" max="1" width="3.28515625" customWidth="1"/>
    <col min="2" max="2" width="27.85546875" customWidth="1"/>
    <col min="3" max="3" width="19.140625" customWidth="1"/>
    <col min="4" max="4" width="22.7109375" customWidth="1"/>
    <col min="5" max="5" width="19.7109375" customWidth="1"/>
    <col min="6" max="6" width="17.42578125" customWidth="1"/>
    <col min="7" max="7" width="21.28515625" customWidth="1"/>
    <col min="8" max="8" width="22.140625" customWidth="1"/>
    <col min="9" max="9" width="28.42578125" customWidth="1"/>
    <col min="10" max="10" width="16.85546875" customWidth="1"/>
    <col min="11" max="11" width="17.85546875" customWidth="1"/>
  </cols>
  <sheetData>
    <row r="1" spans="2:11" x14ac:dyDescent="0.25">
      <c r="I1" s="20" t="s">
        <v>45</v>
      </c>
    </row>
    <row r="3" spans="2:11" ht="26.25" x14ac:dyDescent="0.25">
      <c r="B3" s="7" t="s">
        <v>14</v>
      </c>
    </row>
    <row r="5" spans="2:11" ht="90" x14ac:dyDescent="0.25">
      <c r="B5" s="6" t="s">
        <v>1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6" t="s">
        <v>21</v>
      </c>
      <c r="J5" s="6" t="s">
        <v>22</v>
      </c>
      <c r="K5" s="6" t="s">
        <v>23</v>
      </c>
    </row>
    <row r="6" spans="2:11" ht="15.75" x14ac:dyDescent="0.25">
      <c r="B6" s="2" t="s">
        <v>3</v>
      </c>
      <c r="C6" s="2"/>
      <c r="D6" s="2"/>
      <c r="E6" s="2"/>
      <c r="F6" s="2"/>
      <c r="G6" s="2"/>
      <c r="H6" s="2"/>
      <c r="I6" s="2"/>
      <c r="J6" s="2"/>
      <c r="K6" s="2"/>
    </row>
    <row r="7" spans="2:11" x14ac:dyDescent="0.25">
      <c r="B7" s="5" t="s">
        <v>4</v>
      </c>
      <c r="C7" s="1"/>
      <c r="D7" s="1"/>
      <c r="E7" s="1"/>
      <c r="F7" s="1"/>
      <c r="G7" s="1"/>
      <c r="H7" s="1"/>
      <c r="I7" s="1"/>
      <c r="J7" s="1"/>
      <c r="K7" s="1"/>
    </row>
    <row r="8" spans="2:11" x14ac:dyDescent="0.25">
      <c r="B8" s="5" t="s">
        <v>5</v>
      </c>
      <c r="C8" s="1"/>
      <c r="D8" s="1"/>
      <c r="E8" s="1"/>
      <c r="F8" s="1"/>
      <c r="G8" s="1"/>
      <c r="H8" s="1"/>
      <c r="I8" s="1"/>
      <c r="J8" s="1"/>
      <c r="K8" s="1"/>
    </row>
    <row r="9" spans="2:11" x14ac:dyDescent="0.25">
      <c r="B9" s="5" t="s">
        <v>6</v>
      </c>
      <c r="C9" s="1"/>
      <c r="D9" s="1"/>
      <c r="E9" s="1"/>
      <c r="F9" s="1"/>
      <c r="G9" s="1"/>
      <c r="H9" s="1"/>
      <c r="I9" s="1"/>
      <c r="J9" s="1"/>
      <c r="K9" s="1"/>
    </row>
    <row r="10" spans="2:11" x14ac:dyDescent="0.25">
      <c r="B10" s="5" t="s">
        <v>7</v>
      </c>
      <c r="C10" s="1"/>
      <c r="D10" s="1"/>
      <c r="E10" s="1"/>
      <c r="F10" s="1"/>
      <c r="G10" s="1"/>
      <c r="H10" s="1"/>
      <c r="I10" s="1"/>
      <c r="J10" s="1"/>
      <c r="K10" s="1"/>
    </row>
    <row r="11" spans="2:11" ht="15.75" x14ac:dyDescent="0.25">
      <c r="B11" s="2" t="s">
        <v>8</v>
      </c>
      <c r="C11" s="4"/>
      <c r="D11" s="4"/>
      <c r="E11" s="4"/>
      <c r="F11" s="4"/>
      <c r="G11" s="4"/>
      <c r="H11" s="4"/>
      <c r="I11" s="4"/>
      <c r="J11" s="4"/>
      <c r="K11" s="4"/>
    </row>
  </sheetData>
  <hyperlinks>
    <hyperlink ref="I1" location="Resumen!A1" display="Volver a Resumen"/>
  </hyperlinks>
  <pageMargins left="0.70866141732283472" right="0.70866141732283472" top="0.74803149606299213" bottom="0.74803149606299213" header="0.31496062992125984" footer="0.31496062992125984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"/>
  <sheetViews>
    <sheetView showGridLines="0" topLeftCell="A39" workbookViewId="0">
      <selection activeCell="C53" sqref="C53"/>
    </sheetView>
  </sheetViews>
  <sheetFormatPr baseColWidth="10" defaultRowHeight="15" x14ac:dyDescent="0.25"/>
  <cols>
    <col min="1" max="1" width="7.140625" customWidth="1"/>
    <col min="3" max="3" width="51.140625" bestFit="1" customWidth="1"/>
    <col min="4" max="4" width="14.85546875" customWidth="1"/>
  </cols>
  <sheetData>
    <row r="1" spans="2:4" ht="15.75" thickBot="1" x14ac:dyDescent="0.3"/>
    <row r="2" spans="2:4" ht="15.75" thickBot="1" x14ac:dyDescent="0.3">
      <c r="B2" s="94" t="s">
        <v>68</v>
      </c>
      <c r="C2" s="95" t="s">
        <v>433</v>
      </c>
      <c r="D2" s="95" t="s">
        <v>444</v>
      </c>
    </row>
    <row r="3" spans="2:4" x14ac:dyDescent="0.25">
      <c r="B3" s="97">
        <v>101</v>
      </c>
      <c r="C3" s="75" t="s">
        <v>394</v>
      </c>
      <c r="D3" s="76" t="s">
        <v>445</v>
      </c>
    </row>
    <row r="4" spans="2:4" x14ac:dyDescent="0.25">
      <c r="B4" s="78">
        <v>102</v>
      </c>
      <c r="C4" s="74" t="s">
        <v>395</v>
      </c>
      <c r="D4" s="77" t="s">
        <v>445</v>
      </c>
    </row>
    <row r="5" spans="2:4" x14ac:dyDescent="0.25">
      <c r="B5" s="78">
        <v>103</v>
      </c>
      <c r="C5" s="74" t="s">
        <v>396</v>
      </c>
      <c r="D5" s="77" t="s">
        <v>445</v>
      </c>
    </row>
    <row r="6" spans="2:4" x14ac:dyDescent="0.25">
      <c r="B6" s="78">
        <v>104</v>
      </c>
      <c r="C6" s="74" t="s">
        <v>397</v>
      </c>
      <c r="D6" s="77" t="s">
        <v>445</v>
      </c>
    </row>
    <row r="7" spans="2:4" x14ac:dyDescent="0.25">
      <c r="B7" s="78">
        <v>105</v>
      </c>
      <c r="C7" s="74" t="s">
        <v>398</v>
      </c>
      <c r="D7" s="77" t="s">
        <v>445</v>
      </c>
    </row>
    <row r="8" spans="2:4" x14ac:dyDescent="0.25">
      <c r="B8" s="78">
        <v>106</v>
      </c>
      <c r="C8" s="74" t="s">
        <v>399</v>
      </c>
      <c r="D8" s="77" t="s">
        <v>445</v>
      </c>
    </row>
    <row r="9" spans="2:4" x14ac:dyDescent="0.25">
      <c r="B9" s="78">
        <v>107</v>
      </c>
      <c r="C9" s="74" t="s">
        <v>400</v>
      </c>
      <c r="D9" s="77" t="s">
        <v>445</v>
      </c>
    </row>
    <row r="10" spans="2:4" x14ac:dyDescent="0.25">
      <c r="B10" s="78">
        <v>108</v>
      </c>
      <c r="C10" s="74" t="s">
        <v>401</v>
      </c>
      <c r="D10" s="77" t="s">
        <v>445</v>
      </c>
    </row>
    <row r="11" spans="2:4" x14ac:dyDescent="0.25">
      <c r="B11" s="78">
        <v>109</v>
      </c>
      <c r="C11" s="74" t="s">
        <v>402</v>
      </c>
      <c r="D11" s="77" t="s">
        <v>445</v>
      </c>
    </row>
    <row r="12" spans="2:4" x14ac:dyDescent="0.25">
      <c r="B12" s="78">
        <v>110</v>
      </c>
      <c r="C12" s="74" t="s">
        <v>403</v>
      </c>
      <c r="D12" s="77" t="s">
        <v>445</v>
      </c>
    </row>
    <row r="13" spans="2:4" x14ac:dyDescent="0.25">
      <c r="B13" s="78">
        <v>111</v>
      </c>
      <c r="C13" s="74" t="s">
        <v>404</v>
      </c>
      <c r="D13" s="77" t="s">
        <v>445</v>
      </c>
    </row>
    <row r="14" spans="2:4" x14ac:dyDescent="0.25">
      <c r="B14" s="78">
        <v>112</v>
      </c>
      <c r="C14" s="74" t="s">
        <v>405</v>
      </c>
      <c r="D14" s="77" t="s">
        <v>445</v>
      </c>
    </row>
    <row r="15" spans="2:4" x14ac:dyDescent="0.25">
      <c r="B15" s="78">
        <v>113</v>
      </c>
      <c r="C15" s="74" t="s">
        <v>406</v>
      </c>
      <c r="D15" s="77" t="s">
        <v>445</v>
      </c>
    </row>
    <row r="16" spans="2:4" x14ac:dyDescent="0.25">
      <c r="B16" s="78">
        <v>114</v>
      </c>
      <c r="C16" s="74" t="s">
        <v>407</v>
      </c>
      <c r="D16" s="77" t="s">
        <v>445</v>
      </c>
    </row>
    <row r="17" spans="2:4" x14ac:dyDescent="0.25">
      <c r="B17" s="78">
        <v>150</v>
      </c>
      <c r="C17" s="74" t="s">
        <v>408</v>
      </c>
      <c r="D17" s="77" t="s">
        <v>445</v>
      </c>
    </row>
    <row r="18" spans="2:4" x14ac:dyDescent="0.25">
      <c r="B18" s="78">
        <v>201</v>
      </c>
      <c r="C18" s="74" t="s">
        <v>394</v>
      </c>
      <c r="D18" s="77" t="s">
        <v>445</v>
      </c>
    </row>
    <row r="19" spans="2:4" x14ac:dyDescent="0.25">
      <c r="B19" s="78">
        <v>202</v>
      </c>
      <c r="C19" s="74" t="s">
        <v>395</v>
      </c>
      <c r="D19" s="77" t="s">
        <v>445</v>
      </c>
    </row>
    <row r="20" spans="2:4" x14ac:dyDescent="0.25">
      <c r="B20" s="78">
        <v>203</v>
      </c>
      <c r="C20" s="74" t="s">
        <v>409</v>
      </c>
      <c r="D20" s="77" t="s">
        <v>445</v>
      </c>
    </row>
    <row r="21" spans="2:4" x14ac:dyDescent="0.25">
      <c r="B21" s="78">
        <v>204</v>
      </c>
      <c r="C21" s="74" t="s">
        <v>397</v>
      </c>
      <c r="D21" s="77" t="s">
        <v>445</v>
      </c>
    </row>
    <row r="22" spans="2:4" x14ac:dyDescent="0.25">
      <c r="B22" s="78">
        <v>205</v>
      </c>
      <c r="C22" s="74" t="s">
        <v>398</v>
      </c>
      <c r="D22" s="77" t="s">
        <v>445</v>
      </c>
    </row>
    <row r="23" spans="2:4" x14ac:dyDescent="0.25">
      <c r="B23" s="78">
        <v>206</v>
      </c>
      <c r="C23" s="74" t="s">
        <v>399</v>
      </c>
      <c r="D23" s="77" t="s">
        <v>445</v>
      </c>
    </row>
    <row r="24" spans="2:4" x14ac:dyDescent="0.25">
      <c r="B24" s="78">
        <v>207</v>
      </c>
      <c r="C24" s="74" t="s">
        <v>400</v>
      </c>
      <c r="D24" s="77" t="s">
        <v>445</v>
      </c>
    </row>
    <row r="25" spans="2:4" x14ac:dyDescent="0.25">
      <c r="B25" s="78">
        <v>208</v>
      </c>
      <c r="C25" s="74" t="s">
        <v>401</v>
      </c>
      <c r="D25" s="77" t="s">
        <v>445</v>
      </c>
    </row>
    <row r="26" spans="2:4" x14ac:dyDescent="0.25">
      <c r="B26" s="78">
        <v>209</v>
      </c>
      <c r="C26" s="74" t="s">
        <v>402</v>
      </c>
      <c r="D26" s="77" t="s">
        <v>445</v>
      </c>
    </row>
    <row r="27" spans="2:4" x14ac:dyDescent="0.25">
      <c r="B27" s="78">
        <v>210</v>
      </c>
      <c r="C27" s="74" t="s">
        <v>403</v>
      </c>
      <c r="D27" s="77" t="s">
        <v>445</v>
      </c>
    </row>
    <row r="28" spans="2:4" x14ac:dyDescent="0.25">
      <c r="B28" s="78">
        <v>211</v>
      </c>
      <c r="C28" s="74" t="s">
        <v>404</v>
      </c>
      <c r="D28" s="77" t="s">
        <v>445</v>
      </c>
    </row>
    <row r="29" spans="2:4" x14ac:dyDescent="0.25">
      <c r="B29" s="78">
        <v>212</v>
      </c>
      <c r="C29" s="74" t="s">
        <v>405</v>
      </c>
      <c r="D29" s="77" t="s">
        <v>445</v>
      </c>
    </row>
    <row r="30" spans="2:4" x14ac:dyDescent="0.25">
      <c r="B30" s="78">
        <v>213</v>
      </c>
      <c r="C30" s="74" t="s">
        <v>407</v>
      </c>
      <c r="D30" s="77" t="s">
        <v>445</v>
      </c>
    </row>
    <row r="31" spans="2:4" x14ac:dyDescent="0.25">
      <c r="B31" s="78">
        <v>250</v>
      </c>
      <c r="C31" s="74" t="s">
        <v>408</v>
      </c>
      <c r="D31" s="77" t="s">
        <v>445</v>
      </c>
    </row>
    <row r="32" spans="2:4" x14ac:dyDescent="0.25">
      <c r="B32" s="78">
        <v>301</v>
      </c>
      <c r="C32" s="74" t="s">
        <v>410</v>
      </c>
      <c r="D32" s="77" t="s">
        <v>445</v>
      </c>
    </row>
    <row r="33" spans="2:5" x14ac:dyDescent="0.25">
      <c r="B33" s="78">
        <v>302</v>
      </c>
      <c r="C33" s="74" t="s">
        <v>411</v>
      </c>
      <c r="D33" s="77" t="s">
        <v>445</v>
      </c>
    </row>
    <row r="34" spans="2:5" x14ac:dyDescent="0.25">
      <c r="B34" s="78">
        <v>303</v>
      </c>
      <c r="C34" s="74" t="s">
        <v>412</v>
      </c>
      <c r="D34" s="77" t="s">
        <v>445</v>
      </c>
    </row>
    <row r="35" spans="2:5" x14ac:dyDescent="0.25">
      <c r="B35" s="78">
        <v>304</v>
      </c>
      <c r="C35" s="74" t="s">
        <v>413</v>
      </c>
      <c r="D35" s="77" t="s">
        <v>445</v>
      </c>
    </row>
    <row r="36" spans="2:5" x14ac:dyDescent="0.25">
      <c r="B36" s="78">
        <v>305</v>
      </c>
      <c r="C36" s="74" t="s">
        <v>414</v>
      </c>
      <c r="D36" s="77" t="s">
        <v>445</v>
      </c>
    </row>
    <row r="37" spans="2:5" x14ac:dyDescent="0.25">
      <c r="B37" s="78">
        <v>306</v>
      </c>
      <c r="C37" s="74" t="s">
        <v>399</v>
      </c>
      <c r="D37" s="77" t="s">
        <v>445</v>
      </c>
    </row>
    <row r="38" spans="2:5" x14ac:dyDescent="0.25">
      <c r="B38" s="78">
        <v>307</v>
      </c>
      <c r="C38" s="74" t="s">
        <v>415</v>
      </c>
      <c r="D38" s="77" t="s">
        <v>445</v>
      </c>
    </row>
    <row r="39" spans="2:5" x14ac:dyDescent="0.25">
      <c r="B39" s="78">
        <v>308</v>
      </c>
      <c r="C39" s="74" t="s">
        <v>416</v>
      </c>
      <c r="D39" s="77" t="s">
        <v>445</v>
      </c>
    </row>
    <row r="40" spans="2:5" x14ac:dyDescent="0.25">
      <c r="B40" s="78">
        <v>309</v>
      </c>
      <c r="C40" s="74" t="s">
        <v>417</v>
      </c>
      <c r="D40" s="77" t="s">
        <v>445</v>
      </c>
    </row>
    <row r="41" spans="2:5" x14ac:dyDescent="0.25">
      <c r="B41" s="78">
        <v>310</v>
      </c>
      <c r="C41" s="74" t="s">
        <v>403</v>
      </c>
      <c r="D41" s="77" t="s">
        <v>445</v>
      </c>
    </row>
    <row r="42" spans="2:5" x14ac:dyDescent="0.25">
      <c r="B42" s="78">
        <v>311</v>
      </c>
      <c r="C42" s="74" t="s">
        <v>418</v>
      </c>
      <c r="D42" s="77" t="s">
        <v>445</v>
      </c>
    </row>
    <row r="43" spans="2:5" x14ac:dyDescent="0.25">
      <c r="B43" s="78">
        <v>312</v>
      </c>
      <c r="C43" s="74" t="s">
        <v>419</v>
      </c>
      <c r="D43" s="77" t="s">
        <v>445</v>
      </c>
    </row>
    <row r="44" spans="2:5" x14ac:dyDescent="0.25">
      <c r="B44" s="78">
        <v>313</v>
      </c>
      <c r="C44" s="74" t="s">
        <v>420</v>
      </c>
      <c r="D44" s="77" t="s">
        <v>445</v>
      </c>
    </row>
    <row r="45" spans="2:5" x14ac:dyDescent="0.25">
      <c r="B45" s="78">
        <v>314</v>
      </c>
      <c r="C45" s="74" t="s">
        <v>406</v>
      </c>
      <c r="D45" s="77" t="s">
        <v>445</v>
      </c>
    </row>
    <row r="46" spans="2:5" x14ac:dyDescent="0.25">
      <c r="B46" s="78">
        <v>350</v>
      </c>
      <c r="C46" s="74" t="s">
        <v>408</v>
      </c>
      <c r="D46" s="77" t="s">
        <v>445</v>
      </c>
    </row>
    <row r="47" spans="2:5" x14ac:dyDescent="0.25">
      <c r="B47" s="78">
        <v>420</v>
      </c>
      <c r="C47" s="74" t="s">
        <v>421</v>
      </c>
      <c r="D47" s="77" t="s">
        <v>445</v>
      </c>
    </row>
    <row r="48" spans="2:5" x14ac:dyDescent="0.25">
      <c r="B48" s="92">
        <v>421</v>
      </c>
      <c r="C48" s="96" t="s">
        <v>422</v>
      </c>
      <c r="D48" s="77" t="s">
        <v>445</v>
      </c>
      <c r="E48" t="s">
        <v>437</v>
      </c>
    </row>
    <row r="49" spans="2:5" x14ac:dyDescent="0.25">
      <c r="B49" s="92">
        <v>421.1</v>
      </c>
      <c r="C49" s="96" t="s">
        <v>423</v>
      </c>
      <c r="D49" s="77" t="s">
        <v>445</v>
      </c>
    </row>
    <row r="50" spans="2:5" x14ac:dyDescent="0.25">
      <c r="B50" s="92">
        <v>421.2</v>
      </c>
      <c r="C50" s="96" t="s">
        <v>436</v>
      </c>
      <c r="D50" s="77" t="s">
        <v>445</v>
      </c>
    </row>
    <row r="51" spans="2:5" x14ac:dyDescent="0.25">
      <c r="B51" s="78">
        <v>422</v>
      </c>
      <c r="C51" s="74" t="s">
        <v>424</v>
      </c>
      <c r="D51" s="77" t="s">
        <v>445</v>
      </c>
      <c r="E51" t="s">
        <v>440</v>
      </c>
    </row>
    <row r="52" spans="2:5" x14ac:dyDescent="0.25">
      <c r="B52" s="92">
        <v>422.1</v>
      </c>
      <c r="C52" s="96" t="s">
        <v>438</v>
      </c>
      <c r="D52" s="77" t="s">
        <v>445</v>
      </c>
    </row>
    <row r="53" spans="2:5" x14ac:dyDescent="0.25">
      <c r="B53" s="92">
        <v>422.2</v>
      </c>
      <c r="C53" s="96" t="s">
        <v>439</v>
      </c>
      <c r="D53" s="77" t="s">
        <v>445</v>
      </c>
    </row>
    <row r="54" spans="2:5" x14ac:dyDescent="0.25">
      <c r="B54" s="78">
        <v>423</v>
      </c>
      <c r="C54" s="74" t="s">
        <v>425</v>
      </c>
      <c r="D54" s="77" t="s">
        <v>445</v>
      </c>
    </row>
    <row r="55" spans="2:5" x14ac:dyDescent="0.25">
      <c r="B55" s="78">
        <v>424</v>
      </c>
      <c r="C55" s="74" t="s">
        <v>426</v>
      </c>
      <c r="D55" s="77" t="s">
        <v>445</v>
      </c>
    </row>
    <row r="56" spans="2:5" x14ac:dyDescent="0.25">
      <c r="B56" s="78">
        <v>425</v>
      </c>
      <c r="C56" s="74" t="s">
        <v>427</v>
      </c>
      <c r="D56" s="77" t="s">
        <v>445</v>
      </c>
    </row>
    <row r="57" spans="2:5" x14ac:dyDescent="0.25">
      <c r="B57" s="78">
        <v>426</v>
      </c>
      <c r="C57" s="74" t="s">
        <v>428</v>
      </c>
      <c r="D57" s="77" t="s">
        <v>445</v>
      </c>
    </row>
    <row r="58" spans="2:5" x14ac:dyDescent="0.25">
      <c r="B58" s="78">
        <v>430</v>
      </c>
      <c r="C58" s="74" t="s">
        <v>429</v>
      </c>
      <c r="D58" s="77" t="s">
        <v>446</v>
      </c>
      <c r="E58" t="s">
        <v>435</v>
      </c>
    </row>
    <row r="59" spans="2:5" x14ac:dyDescent="0.25">
      <c r="B59" s="78">
        <v>431</v>
      </c>
      <c r="C59" s="74" t="s">
        <v>430</v>
      </c>
      <c r="D59" s="77" t="s">
        <v>446</v>
      </c>
      <c r="E59">
        <v>421.1</v>
      </c>
    </row>
    <row r="60" spans="2:5" x14ac:dyDescent="0.25">
      <c r="B60" s="78">
        <v>432</v>
      </c>
      <c r="C60" s="74" t="s">
        <v>431</v>
      </c>
      <c r="D60" s="77" t="s">
        <v>446</v>
      </c>
      <c r="E60">
        <v>421.2</v>
      </c>
    </row>
    <row r="61" spans="2:5" x14ac:dyDescent="0.25">
      <c r="B61" s="78">
        <v>433</v>
      </c>
      <c r="C61" s="74" t="s">
        <v>442</v>
      </c>
      <c r="D61" s="77" t="s">
        <v>446</v>
      </c>
      <c r="E61" t="s">
        <v>443</v>
      </c>
    </row>
    <row r="62" spans="2:5" x14ac:dyDescent="0.25">
      <c r="B62" s="78">
        <v>434</v>
      </c>
      <c r="C62" s="74" t="s">
        <v>432</v>
      </c>
      <c r="D62" s="77" t="s">
        <v>446</v>
      </c>
      <c r="E62">
        <v>422.1</v>
      </c>
    </row>
    <row r="63" spans="2:5" ht="15.75" thickBot="1" x14ac:dyDescent="0.3">
      <c r="B63" s="98">
        <v>435</v>
      </c>
      <c r="C63" s="29" t="s">
        <v>441</v>
      </c>
      <c r="D63" s="30" t="s">
        <v>446</v>
      </c>
      <c r="E63">
        <v>422.2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K49"/>
  <sheetViews>
    <sheetView showGridLines="0" workbookViewId="0">
      <selection activeCell="G10" sqref="G10"/>
    </sheetView>
  </sheetViews>
  <sheetFormatPr baseColWidth="10" defaultRowHeight="15" x14ac:dyDescent="0.25"/>
  <cols>
    <col min="1" max="1" width="5.42578125" customWidth="1"/>
    <col min="2" max="2" width="22.28515625" customWidth="1"/>
    <col min="6" max="6" width="24.5703125" customWidth="1"/>
    <col min="7" max="7" width="20.85546875" customWidth="1"/>
    <col min="11" max="11" width="12.85546875" customWidth="1"/>
  </cols>
  <sheetData>
    <row r="1" spans="2:63" x14ac:dyDescent="0.25">
      <c r="K1" s="21"/>
      <c r="L1" s="20" t="s">
        <v>46</v>
      </c>
    </row>
    <row r="2" spans="2:63" ht="26.25" x14ac:dyDescent="0.4">
      <c r="B2" s="198" t="s">
        <v>66</v>
      </c>
      <c r="C2" s="198"/>
      <c r="D2" s="198"/>
      <c r="E2" s="198"/>
      <c r="F2" s="198"/>
      <c r="G2" s="198"/>
      <c r="H2" s="198"/>
    </row>
    <row r="3" spans="2:63" x14ac:dyDescent="0.25">
      <c r="B3" s="199"/>
      <c r="C3" s="199"/>
      <c r="D3" s="199"/>
      <c r="E3" s="8"/>
      <c r="F3" s="8"/>
      <c r="G3" s="8"/>
      <c r="H3" s="8"/>
    </row>
    <row r="4" spans="2:63" ht="15.75" x14ac:dyDescent="0.25">
      <c r="B4" s="192" t="s">
        <v>67</v>
      </c>
      <c r="C4" s="192"/>
      <c r="D4" s="192"/>
      <c r="E4" s="192"/>
      <c r="F4" s="8"/>
      <c r="G4" s="8"/>
      <c r="H4" s="8"/>
    </row>
    <row r="5" spans="2:63" ht="15.75" thickBot="1" x14ac:dyDescent="0.3">
      <c r="B5" s="3"/>
      <c r="C5" s="3"/>
      <c r="D5" s="8"/>
      <c r="E5" s="8"/>
      <c r="F5" s="8"/>
      <c r="G5" s="8"/>
      <c r="H5" s="8"/>
    </row>
    <row r="6" spans="2:63" ht="15.75" thickBot="1" x14ac:dyDescent="0.3">
      <c r="B6" s="91" t="s">
        <v>68</v>
      </c>
      <c r="C6" s="193" t="s">
        <v>69</v>
      </c>
      <c r="D6" s="194"/>
      <c r="E6" s="194"/>
      <c r="F6" s="195"/>
      <c r="G6" s="91" t="s">
        <v>70</v>
      </c>
      <c r="H6" s="91">
        <v>101</v>
      </c>
      <c r="I6" s="91">
        <v>102</v>
      </c>
      <c r="J6" s="91">
        <v>103</v>
      </c>
      <c r="K6" s="91">
        <v>104</v>
      </c>
      <c r="L6" s="91">
        <v>105</v>
      </c>
      <c r="M6" s="91">
        <v>106</v>
      </c>
      <c r="N6" s="91">
        <v>107</v>
      </c>
      <c r="O6" s="91">
        <v>108</v>
      </c>
      <c r="P6" s="91">
        <v>109</v>
      </c>
      <c r="Q6" s="91">
        <v>110</v>
      </c>
      <c r="R6" s="91">
        <v>111</v>
      </c>
      <c r="S6" s="91">
        <v>112</v>
      </c>
      <c r="T6" s="91">
        <v>113</v>
      </c>
      <c r="U6" s="91">
        <v>114</v>
      </c>
      <c r="V6" s="91">
        <v>150</v>
      </c>
      <c r="W6" s="91">
        <v>201</v>
      </c>
      <c r="X6" s="91">
        <v>202</v>
      </c>
      <c r="Y6" s="91">
        <v>203</v>
      </c>
      <c r="Z6" s="91">
        <v>204</v>
      </c>
      <c r="AA6" s="91">
        <v>205</v>
      </c>
      <c r="AB6" s="91">
        <v>206</v>
      </c>
      <c r="AC6" s="91">
        <v>207</v>
      </c>
      <c r="AD6" s="91">
        <v>208</v>
      </c>
      <c r="AE6" s="91">
        <v>209</v>
      </c>
      <c r="AF6" s="91">
        <v>210</v>
      </c>
      <c r="AG6" s="91">
        <v>211</v>
      </c>
      <c r="AH6" s="91">
        <v>212</v>
      </c>
      <c r="AI6" s="91">
        <v>213</v>
      </c>
      <c r="AJ6" s="91">
        <v>250</v>
      </c>
      <c r="AK6" s="91">
        <v>301</v>
      </c>
      <c r="AL6" s="91">
        <v>302</v>
      </c>
      <c r="AM6" s="91">
        <v>303</v>
      </c>
      <c r="AN6" s="91">
        <v>304</v>
      </c>
      <c r="AO6" s="91">
        <v>305</v>
      </c>
      <c r="AP6" s="91">
        <v>306</v>
      </c>
      <c r="AQ6" s="91">
        <v>307</v>
      </c>
      <c r="AR6" s="91">
        <v>308</v>
      </c>
      <c r="AS6" s="91">
        <v>309</v>
      </c>
      <c r="AT6" s="91">
        <v>310</v>
      </c>
      <c r="AU6" s="91">
        <v>311</v>
      </c>
      <c r="AV6" s="91">
        <v>312</v>
      </c>
      <c r="AW6" s="91">
        <v>313</v>
      </c>
      <c r="AX6" s="91">
        <v>314</v>
      </c>
      <c r="AY6" s="91">
        <v>350</v>
      </c>
      <c r="AZ6" s="91" t="s">
        <v>434</v>
      </c>
      <c r="BA6" s="91">
        <v>420</v>
      </c>
      <c r="BB6" s="91">
        <v>421</v>
      </c>
      <c r="BC6" s="91">
        <v>421.1</v>
      </c>
      <c r="BD6" s="91">
        <v>421.2</v>
      </c>
      <c r="BE6" s="91">
        <v>422</v>
      </c>
      <c r="BF6" s="91">
        <v>422.1</v>
      </c>
      <c r="BG6" s="91">
        <v>422.2</v>
      </c>
      <c r="BH6" s="91">
        <v>423</v>
      </c>
      <c r="BI6" s="91">
        <v>424</v>
      </c>
      <c r="BJ6" s="91">
        <v>425</v>
      </c>
      <c r="BK6" s="91">
        <v>426</v>
      </c>
    </row>
    <row r="7" spans="2:63" x14ac:dyDescent="0.25">
      <c r="B7" s="53" t="s">
        <v>71</v>
      </c>
      <c r="C7" s="188" t="s">
        <v>72</v>
      </c>
      <c r="D7" s="188"/>
      <c r="E7" s="188"/>
      <c r="F7" s="188"/>
      <c r="G7" s="158">
        <f>+AZ7+BA7+BB7+BE7+BH7+BI7+BJ7+BK7</f>
        <v>0</v>
      </c>
      <c r="H7" s="145"/>
      <c r="I7" s="145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8">
        <f>SUM(H7:AY7)</f>
        <v>0</v>
      </c>
      <c r="BA7" s="146"/>
      <c r="BB7" s="148">
        <f>+BC7+BD7</f>
        <v>0</v>
      </c>
      <c r="BC7" s="153"/>
      <c r="BD7" s="153"/>
      <c r="BE7" s="148">
        <f>+BF7+BG7</f>
        <v>0</v>
      </c>
      <c r="BF7" s="153"/>
      <c r="BG7" s="153"/>
      <c r="BH7" s="146"/>
      <c r="BI7" s="146"/>
      <c r="BJ7" s="146"/>
      <c r="BK7" s="146"/>
    </row>
    <row r="8" spans="2:63" x14ac:dyDescent="0.25">
      <c r="B8" s="84"/>
      <c r="C8" s="189"/>
      <c r="D8" s="189"/>
      <c r="E8" s="189"/>
      <c r="F8" s="189"/>
      <c r="G8" s="124"/>
      <c r="H8" s="124"/>
      <c r="I8" s="124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57"/>
      <c r="BA8" s="157"/>
      <c r="BB8" s="157"/>
      <c r="BC8" s="125"/>
      <c r="BD8" s="125"/>
      <c r="BE8" s="125"/>
      <c r="BF8" s="125"/>
      <c r="BG8" s="125"/>
      <c r="BH8" s="125"/>
      <c r="BI8" s="125"/>
      <c r="BJ8" s="125"/>
      <c r="BK8" s="125"/>
    </row>
    <row r="9" spans="2:63" x14ac:dyDescent="0.25">
      <c r="B9" s="55" t="s">
        <v>73</v>
      </c>
      <c r="C9" s="190" t="s">
        <v>74</v>
      </c>
      <c r="D9" s="190"/>
      <c r="E9" s="190"/>
      <c r="F9" s="190"/>
      <c r="G9" s="159">
        <f>+AZ9+BA9+BB9+BE9+BH9+BI9+BJ9+BK9</f>
        <v>0</v>
      </c>
      <c r="H9" s="159"/>
      <c r="I9" s="15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>
        <f t="shared" ref="AZ9:AZ34" si="0">SUM(H9:AY9)</f>
        <v>0</v>
      </c>
      <c r="BA9" s="120"/>
      <c r="BB9" s="149">
        <f t="shared" ref="BB9:BB33" si="1">+BC9+BD9</f>
        <v>0</v>
      </c>
      <c r="BC9" s="156"/>
      <c r="BD9" s="156"/>
      <c r="BE9" s="149">
        <f t="shared" ref="BE9:BE33" si="2">+BF9+BG9</f>
        <v>0</v>
      </c>
      <c r="BF9" s="156"/>
      <c r="BG9" s="156"/>
      <c r="BH9" s="120"/>
      <c r="BI9" s="120"/>
      <c r="BJ9" s="120"/>
      <c r="BK9" s="120"/>
    </row>
    <row r="10" spans="2:63" x14ac:dyDescent="0.25">
      <c r="B10" s="56" t="s">
        <v>75</v>
      </c>
      <c r="C10" s="191" t="s">
        <v>60</v>
      </c>
      <c r="D10" s="191"/>
      <c r="E10" s="191"/>
      <c r="F10" s="191"/>
      <c r="G10" s="103">
        <f t="shared" ref="G10:G33" si="3">+AZ10+BA10+BB10+BE10+BH10+BI10+BJ10+BK10</f>
        <v>0</v>
      </c>
      <c r="H10" s="162"/>
      <c r="I10" s="162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00">
        <f t="shared" si="0"/>
        <v>0</v>
      </c>
      <c r="BA10" s="74"/>
      <c r="BB10" s="100">
        <f t="shared" si="1"/>
        <v>0</v>
      </c>
      <c r="BC10" s="154"/>
      <c r="BD10" s="154"/>
      <c r="BE10" s="100">
        <f t="shared" si="2"/>
        <v>0</v>
      </c>
      <c r="BF10" s="154"/>
      <c r="BG10" s="154"/>
      <c r="BH10" s="74"/>
      <c r="BI10" s="74"/>
      <c r="BJ10" s="74"/>
      <c r="BK10" s="74"/>
    </row>
    <row r="11" spans="2:63" x14ac:dyDescent="0.25">
      <c r="B11" s="56" t="s">
        <v>76</v>
      </c>
      <c r="C11" s="191" t="s">
        <v>62</v>
      </c>
      <c r="D11" s="191"/>
      <c r="E11" s="191"/>
      <c r="F11" s="191"/>
      <c r="G11" s="103">
        <f t="shared" si="3"/>
        <v>0</v>
      </c>
      <c r="H11" s="162"/>
      <c r="I11" s="162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00">
        <f t="shared" si="0"/>
        <v>0</v>
      </c>
      <c r="BA11" s="74"/>
      <c r="BB11" s="100">
        <f t="shared" si="1"/>
        <v>0</v>
      </c>
      <c r="BC11" s="154"/>
      <c r="BD11" s="154"/>
      <c r="BE11" s="100">
        <f t="shared" si="2"/>
        <v>0</v>
      </c>
      <c r="BF11" s="154"/>
      <c r="BG11" s="154"/>
      <c r="BH11" s="74"/>
      <c r="BI11" s="74"/>
      <c r="BJ11" s="74"/>
      <c r="BK11" s="74"/>
    </row>
    <row r="12" spans="2:63" x14ac:dyDescent="0.25">
      <c r="B12" s="56" t="s">
        <v>77</v>
      </c>
      <c r="C12" s="191" t="s">
        <v>61</v>
      </c>
      <c r="D12" s="191"/>
      <c r="E12" s="191"/>
      <c r="F12" s="191"/>
      <c r="G12" s="103">
        <f t="shared" si="3"/>
        <v>0</v>
      </c>
      <c r="H12" s="162"/>
      <c r="I12" s="162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00">
        <f t="shared" si="0"/>
        <v>0</v>
      </c>
      <c r="BA12" s="74"/>
      <c r="BB12" s="100">
        <f t="shared" si="1"/>
        <v>0</v>
      </c>
      <c r="BC12" s="154"/>
      <c r="BD12" s="154"/>
      <c r="BE12" s="100">
        <f t="shared" si="2"/>
        <v>0</v>
      </c>
      <c r="BF12" s="154"/>
      <c r="BG12" s="154"/>
      <c r="BH12" s="74"/>
      <c r="BI12" s="74"/>
      <c r="BJ12" s="74"/>
      <c r="BK12" s="74"/>
    </row>
    <row r="13" spans="2:63" x14ac:dyDescent="0.25">
      <c r="B13" s="55" t="s">
        <v>78</v>
      </c>
      <c r="C13" s="190" t="s">
        <v>29</v>
      </c>
      <c r="D13" s="190"/>
      <c r="E13" s="190"/>
      <c r="F13" s="190"/>
      <c r="G13" s="103">
        <f t="shared" si="3"/>
        <v>0</v>
      </c>
      <c r="H13" s="103"/>
      <c r="I13" s="103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>
        <f t="shared" si="0"/>
        <v>0</v>
      </c>
      <c r="BA13" s="74"/>
      <c r="BB13" s="100">
        <f t="shared" si="1"/>
        <v>0</v>
      </c>
      <c r="BC13" s="154"/>
      <c r="BD13" s="154"/>
      <c r="BE13" s="100">
        <f t="shared" si="2"/>
        <v>0</v>
      </c>
      <c r="BF13" s="154"/>
      <c r="BG13" s="154"/>
      <c r="BH13" s="74"/>
      <c r="BI13" s="74"/>
      <c r="BJ13" s="74"/>
      <c r="BK13" s="74"/>
    </row>
    <row r="14" spans="2:63" x14ac:dyDescent="0.25">
      <c r="B14" s="56" t="s">
        <v>79</v>
      </c>
      <c r="C14" s="191" t="s">
        <v>84</v>
      </c>
      <c r="D14" s="191"/>
      <c r="E14" s="191"/>
      <c r="F14" s="191"/>
      <c r="G14" s="103">
        <f t="shared" si="3"/>
        <v>0</v>
      </c>
      <c r="H14" s="162"/>
      <c r="I14" s="162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00">
        <f t="shared" si="0"/>
        <v>0</v>
      </c>
      <c r="BA14" s="74"/>
      <c r="BB14" s="100">
        <f t="shared" si="1"/>
        <v>0</v>
      </c>
      <c r="BC14" s="154"/>
      <c r="BD14" s="154"/>
      <c r="BE14" s="100">
        <f t="shared" si="2"/>
        <v>0</v>
      </c>
      <c r="BF14" s="154"/>
      <c r="BG14" s="154"/>
      <c r="BH14" s="74"/>
      <c r="BI14" s="74"/>
      <c r="BJ14" s="74"/>
      <c r="BK14" s="74"/>
    </row>
    <row r="15" spans="2:63" x14ac:dyDescent="0.25">
      <c r="B15" s="56" t="s">
        <v>80</v>
      </c>
      <c r="C15" s="191" t="s">
        <v>85</v>
      </c>
      <c r="D15" s="191"/>
      <c r="E15" s="191"/>
      <c r="F15" s="191"/>
      <c r="G15" s="103">
        <f t="shared" si="3"/>
        <v>0</v>
      </c>
      <c r="H15" s="162"/>
      <c r="I15" s="162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00">
        <f t="shared" si="0"/>
        <v>0</v>
      </c>
      <c r="BA15" s="74"/>
      <c r="BB15" s="100">
        <f t="shared" si="1"/>
        <v>0</v>
      </c>
      <c r="BC15" s="154"/>
      <c r="BD15" s="154"/>
      <c r="BE15" s="100">
        <f t="shared" si="2"/>
        <v>0</v>
      </c>
      <c r="BF15" s="154"/>
      <c r="BG15" s="154"/>
      <c r="BH15" s="74"/>
      <c r="BI15" s="74"/>
      <c r="BJ15" s="74"/>
      <c r="BK15" s="74"/>
    </row>
    <row r="16" spans="2:63" x14ac:dyDescent="0.25">
      <c r="B16" s="56" t="s">
        <v>81</v>
      </c>
      <c r="C16" s="191" t="s">
        <v>86</v>
      </c>
      <c r="D16" s="191"/>
      <c r="E16" s="191"/>
      <c r="F16" s="191"/>
      <c r="G16" s="103">
        <f t="shared" si="3"/>
        <v>0</v>
      </c>
      <c r="H16" s="162"/>
      <c r="I16" s="162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4"/>
      <c r="AV16" s="154"/>
      <c r="AW16" s="154"/>
      <c r="AX16" s="154"/>
      <c r="AY16" s="154"/>
      <c r="AZ16" s="100">
        <f t="shared" si="0"/>
        <v>0</v>
      </c>
      <c r="BA16" s="74"/>
      <c r="BB16" s="100">
        <f t="shared" si="1"/>
        <v>0</v>
      </c>
      <c r="BC16" s="154"/>
      <c r="BD16" s="154"/>
      <c r="BE16" s="100">
        <f t="shared" si="2"/>
        <v>0</v>
      </c>
      <c r="BF16" s="154"/>
      <c r="BG16" s="154"/>
      <c r="BH16" s="74"/>
      <c r="BI16" s="74"/>
      <c r="BJ16" s="74"/>
      <c r="BK16" s="74"/>
    </row>
    <row r="17" spans="2:63" x14ac:dyDescent="0.25">
      <c r="B17" s="56" t="s">
        <v>82</v>
      </c>
      <c r="C17" s="191" t="s">
        <v>87</v>
      </c>
      <c r="D17" s="191"/>
      <c r="E17" s="191"/>
      <c r="F17" s="191"/>
      <c r="G17" s="103">
        <f t="shared" si="3"/>
        <v>0</v>
      </c>
      <c r="H17" s="162"/>
      <c r="I17" s="162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00">
        <f t="shared" si="0"/>
        <v>0</v>
      </c>
      <c r="BA17" s="74"/>
      <c r="BB17" s="100">
        <f t="shared" si="1"/>
        <v>0</v>
      </c>
      <c r="BC17" s="154"/>
      <c r="BD17" s="154"/>
      <c r="BE17" s="100">
        <f t="shared" si="2"/>
        <v>0</v>
      </c>
      <c r="BF17" s="154"/>
      <c r="BG17" s="154"/>
      <c r="BH17" s="74"/>
      <c r="BI17" s="74"/>
      <c r="BJ17" s="74"/>
      <c r="BK17" s="74"/>
    </row>
    <row r="18" spans="2:63" x14ac:dyDescent="0.25">
      <c r="B18" s="56" t="s">
        <v>83</v>
      </c>
      <c r="C18" s="191" t="s">
        <v>88</v>
      </c>
      <c r="D18" s="191"/>
      <c r="E18" s="191"/>
      <c r="F18" s="191"/>
      <c r="G18" s="103">
        <f t="shared" si="3"/>
        <v>0</v>
      </c>
      <c r="H18" s="162"/>
      <c r="I18" s="162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00">
        <f t="shared" si="0"/>
        <v>0</v>
      </c>
      <c r="BA18" s="74"/>
      <c r="BB18" s="100">
        <f t="shared" si="1"/>
        <v>0</v>
      </c>
      <c r="BC18" s="154"/>
      <c r="BD18" s="154"/>
      <c r="BE18" s="100">
        <f t="shared" si="2"/>
        <v>0</v>
      </c>
      <c r="BF18" s="154"/>
      <c r="BG18" s="154"/>
      <c r="BH18" s="74"/>
      <c r="BI18" s="74"/>
      <c r="BJ18" s="74"/>
      <c r="BK18" s="74"/>
    </row>
    <row r="19" spans="2:63" x14ac:dyDescent="0.25">
      <c r="B19" s="55" t="s">
        <v>89</v>
      </c>
      <c r="C19" s="190" t="s">
        <v>90</v>
      </c>
      <c r="D19" s="190"/>
      <c r="E19" s="190"/>
      <c r="F19" s="190"/>
      <c r="G19" s="103">
        <f t="shared" si="3"/>
        <v>0</v>
      </c>
      <c r="H19" s="103"/>
      <c r="I19" s="103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>
        <f t="shared" si="0"/>
        <v>0</v>
      </c>
      <c r="BA19" s="74"/>
      <c r="BB19" s="100">
        <f t="shared" si="1"/>
        <v>0</v>
      </c>
      <c r="BC19" s="154"/>
      <c r="BD19" s="154"/>
      <c r="BE19" s="100">
        <f t="shared" si="2"/>
        <v>0</v>
      </c>
      <c r="BF19" s="154"/>
      <c r="BG19" s="154"/>
      <c r="BH19" s="74"/>
      <c r="BI19" s="74"/>
      <c r="BJ19" s="74"/>
      <c r="BK19" s="74"/>
    </row>
    <row r="20" spans="2:63" x14ac:dyDescent="0.25">
      <c r="B20" s="56" t="s">
        <v>91</v>
      </c>
      <c r="C20" s="191" t="s">
        <v>13</v>
      </c>
      <c r="D20" s="191"/>
      <c r="E20" s="191"/>
      <c r="F20" s="191"/>
      <c r="G20" s="103">
        <f t="shared" si="3"/>
        <v>0</v>
      </c>
      <c r="H20" s="162"/>
      <c r="I20" s="162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00">
        <f t="shared" si="0"/>
        <v>0</v>
      </c>
      <c r="BA20" s="74"/>
      <c r="BB20" s="100">
        <f t="shared" si="1"/>
        <v>0</v>
      </c>
      <c r="BC20" s="154"/>
      <c r="BD20" s="154"/>
      <c r="BE20" s="100">
        <f t="shared" si="2"/>
        <v>0</v>
      </c>
      <c r="BF20" s="154"/>
      <c r="BG20" s="154"/>
      <c r="BH20" s="74"/>
      <c r="BI20" s="74"/>
      <c r="BJ20" s="74"/>
      <c r="BK20" s="74"/>
    </row>
    <row r="21" spans="2:63" x14ac:dyDescent="0.25">
      <c r="B21" s="56" t="s">
        <v>92</v>
      </c>
      <c r="C21" s="191" t="s">
        <v>11</v>
      </c>
      <c r="D21" s="191"/>
      <c r="E21" s="191"/>
      <c r="F21" s="191"/>
      <c r="G21" s="103">
        <f t="shared" si="3"/>
        <v>0</v>
      </c>
      <c r="H21" s="162"/>
      <c r="I21" s="162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00">
        <f t="shared" si="0"/>
        <v>0</v>
      </c>
      <c r="BA21" s="74"/>
      <c r="BB21" s="100">
        <f t="shared" si="1"/>
        <v>0</v>
      </c>
      <c r="BC21" s="154"/>
      <c r="BD21" s="154"/>
      <c r="BE21" s="100">
        <f t="shared" si="2"/>
        <v>0</v>
      </c>
      <c r="BF21" s="154"/>
      <c r="BG21" s="154"/>
      <c r="BH21" s="74"/>
      <c r="BI21" s="74"/>
      <c r="BJ21" s="74"/>
      <c r="BK21" s="74"/>
    </row>
    <row r="22" spans="2:63" x14ac:dyDescent="0.25">
      <c r="B22" s="56" t="s">
        <v>93</v>
      </c>
      <c r="C22" s="191" t="s">
        <v>12</v>
      </c>
      <c r="D22" s="191"/>
      <c r="E22" s="191"/>
      <c r="F22" s="191"/>
      <c r="G22" s="103">
        <f t="shared" si="3"/>
        <v>0</v>
      </c>
      <c r="H22" s="162"/>
      <c r="I22" s="162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00">
        <f t="shared" si="0"/>
        <v>0</v>
      </c>
      <c r="BA22" s="74"/>
      <c r="BB22" s="100">
        <f t="shared" si="1"/>
        <v>0</v>
      </c>
      <c r="BC22" s="154"/>
      <c r="BD22" s="154"/>
      <c r="BE22" s="100">
        <f t="shared" si="2"/>
        <v>0</v>
      </c>
      <c r="BF22" s="154"/>
      <c r="BG22" s="154"/>
      <c r="BH22" s="74"/>
      <c r="BI22" s="74"/>
      <c r="BJ22" s="74"/>
      <c r="BK22" s="74"/>
    </row>
    <row r="23" spans="2:63" x14ac:dyDescent="0.25">
      <c r="B23" s="55" t="s">
        <v>94</v>
      </c>
      <c r="C23" s="190" t="s">
        <v>95</v>
      </c>
      <c r="D23" s="190"/>
      <c r="E23" s="190"/>
      <c r="F23" s="190"/>
      <c r="G23" s="103">
        <f t="shared" si="3"/>
        <v>0</v>
      </c>
      <c r="H23" s="103"/>
      <c r="I23" s="103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>
        <f t="shared" si="0"/>
        <v>0</v>
      </c>
      <c r="BA23" s="74"/>
      <c r="BB23" s="100">
        <f t="shared" si="1"/>
        <v>0</v>
      </c>
      <c r="BC23" s="154"/>
      <c r="BD23" s="154"/>
      <c r="BE23" s="100">
        <f t="shared" si="2"/>
        <v>0</v>
      </c>
      <c r="BF23" s="154"/>
      <c r="BG23" s="154"/>
      <c r="BH23" s="74"/>
      <c r="BI23" s="74"/>
      <c r="BJ23" s="74"/>
      <c r="BK23" s="74"/>
    </row>
    <row r="24" spans="2:63" x14ac:dyDescent="0.25">
      <c r="B24" s="56" t="s">
        <v>99</v>
      </c>
      <c r="C24" s="191" t="s">
        <v>96</v>
      </c>
      <c r="D24" s="191"/>
      <c r="E24" s="191"/>
      <c r="F24" s="191"/>
      <c r="G24" s="103">
        <f t="shared" si="3"/>
        <v>0</v>
      </c>
      <c r="H24" s="162"/>
      <c r="I24" s="162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00">
        <f t="shared" si="0"/>
        <v>0</v>
      </c>
      <c r="BA24" s="74"/>
      <c r="BB24" s="100">
        <f t="shared" si="1"/>
        <v>0</v>
      </c>
      <c r="BC24" s="154"/>
      <c r="BD24" s="154"/>
      <c r="BE24" s="100">
        <f t="shared" si="2"/>
        <v>0</v>
      </c>
      <c r="BF24" s="154"/>
      <c r="BG24" s="154"/>
      <c r="BH24" s="74"/>
      <c r="BI24" s="74"/>
      <c r="BJ24" s="74"/>
      <c r="BK24" s="74"/>
    </row>
    <row r="25" spans="2:63" x14ac:dyDescent="0.25">
      <c r="B25" s="56" t="s">
        <v>100</v>
      </c>
      <c r="C25" s="191" t="s">
        <v>97</v>
      </c>
      <c r="D25" s="191"/>
      <c r="E25" s="191"/>
      <c r="F25" s="191"/>
      <c r="G25" s="103">
        <f t="shared" si="3"/>
        <v>0</v>
      </c>
      <c r="H25" s="162"/>
      <c r="I25" s="162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00">
        <f t="shared" si="0"/>
        <v>0</v>
      </c>
      <c r="BA25" s="74"/>
      <c r="BB25" s="100">
        <f t="shared" si="1"/>
        <v>0</v>
      </c>
      <c r="BC25" s="154"/>
      <c r="BD25" s="154"/>
      <c r="BE25" s="100">
        <f t="shared" si="2"/>
        <v>0</v>
      </c>
      <c r="BF25" s="154"/>
      <c r="BG25" s="154"/>
      <c r="BH25" s="74"/>
      <c r="BI25" s="74"/>
      <c r="BJ25" s="74"/>
      <c r="BK25" s="74"/>
    </row>
    <row r="26" spans="2:63" x14ac:dyDescent="0.25">
      <c r="B26" s="56" t="s">
        <v>101</v>
      </c>
      <c r="C26" s="191" t="s">
        <v>98</v>
      </c>
      <c r="D26" s="191"/>
      <c r="E26" s="191"/>
      <c r="F26" s="191"/>
      <c r="G26" s="103">
        <f t="shared" si="3"/>
        <v>0</v>
      </c>
      <c r="H26" s="162"/>
      <c r="I26" s="162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00">
        <f t="shared" si="0"/>
        <v>0</v>
      </c>
      <c r="BA26" s="74"/>
      <c r="BB26" s="100">
        <f t="shared" si="1"/>
        <v>0</v>
      </c>
      <c r="BC26" s="154"/>
      <c r="BD26" s="154"/>
      <c r="BE26" s="100">
        <f t="shared" si="2"/>
        <v>0</v>
      </c>
      <c r="BF26" s="154"/>
      <c r="BG26" s="154"/>
      <c r="BH26" s="74"/>
      <c r="BI26" s="74"/>
      <c r="BJ26" s="74"/>
      <c r="BK26" s="74"/>
    </row>
    <row r="27" spans="2:63" x14ac:dyDescent="0.25">
      <c r="B27" s="55" t="s">
        <v>103</v>
      </c>
      <c r="C27" s="190" t="s">
        <v>102</v>
      </c>
      <c r="D27" s="190"/>
      <c r="E27" s="190"/>
      <c r="F27" s="190"/>
      <c r="G27" s="103">
        <f t="shared" si="3"/>
        <v>0</v>
      </c>
      <c r="H27" s="103"/>
      <c r="I27" s="103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>
        <f t="shared" si="0"/>
        <v>0</v>
      </c>
      <c r="BA27" s="74"/>
      <c r="BB27" s="100">
        <f t="shared" si="1"/>
        <v>0</v>
      </c>
      <c r="BC27" s="154"/>
      <c r="BD27" s="154"/>
      <c r="BE27" s="100">
        <f t="shared" si="2"/>
        <v>0</v>
      </c>
      <c r="BF27" s="154"/>
      <c r="BG27" s="154"/>
      <c r="BH27" s="74"/>
      <c r="BI27" s="74"/>
      <c r="BJ27" s="74"/>
      <c r="BK27" s="74"/>
    </row>
    <row r="28" spans="2:63" x14ac:dyDescent="0.25">
      <c r="B28" s="56" t="s">
        <v>104</v>
      </c>
      <c r="C28" s="189" t="s">
        <v>108</v>
      </c>
      <c r="D28" s="189"/>
      <c r="E28" s="189"/>
      <c r="F28" s="189"/>
      <c r="G28" s="103">
        <f t="shared" si="3"/>
        <v>0</v>
      </c>
      <c r="H28" s="162"/>
      <c r="I28" s="162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00">
        <f t="shared" si="0"/>
        <v>0</v>
      </c>
      <c r="BA28" s="74"/>
      <c r="BB28" s="100">
        <f t="shared" si="1"/>
        <v>0</v>
      </c>
      <c r="BC28" s="154"/>
      <c r="BD28" s="154"/>
      <c r="BE28" s="100">
        <f t="shared" si="2"/>
        <v>0</v>
      </c>
      <c r="BF28" s="154"/>
      <c r="BG28" s="154"/>
      <c r="BH28" s="74"/>
      <c r="BI28" s="74"/>
      <c r="BJ28" s="74"/>
      <c r="BK28" s="74"/>
    </row>
    <row r="29" spans="2:63" x14ac:dyDescent="0.25">
      <c r="B29" s="56" t="s">
        <v>105</v>
      </c>
      <c r="C29" s="189" t="s">
        <v>109</v>
      </c>
      <c r="D29" s="189"/>
      <c r="E29" s="189"/>
      <c r="F29" s="189"/>
      <c r="G29" s="103">
        <f t="shared" si="3"/>
        <v>0</v>
      </c>
      <c r="H29" s="162"/>
      <c r="I29" s="162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00">
        <f t="shared" si="0"/>
        <v>0</v>
      </c>
      <c r="BA29" s="74"/>
      <c r="BB29" s="100">
        <f t="shared" si="1"/>
        <v>0</v>
      </c>
      <c r="BC29" s="154"/>
      <c r="BD29" s="154"/>
      <c r="BE29" s="100">
        <f t="shared" si="2"/>
        <v>0</v>
      </c>
      <c r="BF29" s="154"/>
      <c r="BG29" s="154"/>
      <c r="BH29" s="74"/>
      <c r="BI29" s="74"/>
      <c r="BJ29" s="74"/>
      <c r="BK29" s="74"/>
    </row>
    <row r="30" spans="2:63" x14ac:dyDescent="0.25">
      <c r="B30" s="56" t="s">
        <v>106</v>
      </c>
      <c r="C30" s="189" t="s">
        <v>110</v>
      </c>
      <c r="D30" s="189"/>
      <c r="E30" s="189"/>
      <c r="F30" s="189"/>
      <c r="G30" s="103">
        <f t="shared" si="3"/>
        <v>0</v>
      </c>
      <c r="H30" s="162"/>
      <c r="I30" s="162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00">
        <f t="shared" si="0"/>
        <v>0</v>
      </c>
      <c r="BA30" s="74"/>
      <c r="BB30" s="100">
        <f t="shared" si="1"/>
        <v>0</v>
      </c>
      <c r="BC30" s="154"/>
      <c r="BD30" s="154"/>
      <c r="BE30" s="100">
        <f t="shared" si="2"/>
        <v>0</v>
      </c>
      <c r="BF30" s="154"/>
      <c r="BG30" s="154"/>
      <c r="BH30" s="74"/>
      <c r="BI30" s="74"/>
      <c r="BJ30" s="74"/>
      <c r="BK30" s="74"/>
    </row>
    <row r="31" spans="2:63" x14ac:dyDescent="0.25">
      <c r="B31" s="56" t="s">
        <v>107</v>
      </c>
      <c r="C31" s="189" t="s">
        <v>111</v>
      </c>
      <c r="D31" s="189"/>
      <c r="E31" s="189"/>
      <c r="F31" s="189"/>
      <c r="G31" s="103">
        <f t="shared" si="3"/>
        <v>0</v>
      </c>
      <c r="H31" s="162"/>
      <c r="I31" s="162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00">
        <f t="shared" si="0"/>
        <v>0</v>
      </c>
      <c r="BA31" s="74"/>
      <c r="BB31" s="100">
        <f t="shared" si="1"/>
        <v>0</v>
      </c>
      <c r="BC31" s="154"/>
      <c r="BD31" s="154"/>
      <c r="BE31" s="100">
        <f t="shared" si="2"/>
        <v>0</v>
      </c>
      <c r="BF31" s="154"/>
      <c r="BG31" s="154"/>
      <c r="BH31" s="74"/>
      <c r="BI31" s="74"/>
      <c r="BJ31" s="74"/>
      <c r="BK31" s="74"/>
    </row>
    <row r="32" spans="2:63" x14ac:dyDescent="0.25">
      <c r="B32" s="55" t="s">
        <v>115</v>
      </c>
      <c r="C32" s="190" t="s">
        <v>116</v>
      </c>
      <c r="D32" s="190"/>
      <c r="E32" s="190"/>
      <c r="F32" s="190"/>
      <c r="G32" s="103">
        <f t="shared" si="3"/>
        <v>0</v>
      </c>
      <c r="H32" s="103"/>
      <c r="I32" s="103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>
        <f t="shared" si="0"/>
        <v>0</v>
      </c>
      <c r="BA32" s="74"/>
      <c r="BB32" s="100">
        <f t="shared" si="1"/>
        <v>0</v>
      </c>
      <c r="BC32" s="154"/>
      <c r="BD32" s="154"/>
      <c r="BE32" s="100">
        <f t="shared" si="2"/>
        <v>0</v>
      </c>
      <c r="BF32" s="154"/>
      <c r="BG32" s="154"/>
      <c r="BH32" s="74"/>
      <c r="BI32" s="74"/>
      <c r="BJ32" s="74"/>
      <c r="BK32" s="74"/>
    </row>
    <row r="33" spans="2:63" x14ac:dyDescent="0.25">
      <c r="B33" s="55" t="s">
        <v>113</v>
      </c>
      <c r="C33" s="190" t="s">
        <v>114</v>
      </c>
      <c r="D33" s="190"/>
      <c r="E33" s="190"/>
      <c r="F33" s="190"/>
      <c r="G33" s="103">
        <f t="shared" si="3"/>
        <v>0</v>
      </c>
      <c r="H33" s="163"/>
      <c r="I33" s="163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>
        <f t="shared" si="0"/>
        <v>0</v>
      </c>
      <c r="BA33" s="74"/>
      <c r="BB33" s="100">
        <f t="shared" si="1"/>
        <v>0</v>
      </c>
      <c r="BC33" s="154"/>
      <c r="BD33" s="154"/>
      <c r="BE33" s="100">
        <f t="shared" si="2"/>
        <v>0</v>
      </c>
      <c r="BF33" s="154"/>
      <c r="BG33" s="154"/>
      <c r="BH33" s="74"/>
      <c r="BI33" s="74"/>
      <c r="BJ33" s="74"/>
      <c r="BK33" s="74"/>
    </row>
    <row r="34" spans="2:63" ht="15.75" thickBot="1" x14ac:dyDescent="0.3">
      <c r="B34" s="85" t="s">
        <v>112</v>
      </c>
      <c r="C34" s="196" t="s">
        <v>64</v>
      </c>
      <c r="D34" s="196"/>
      <c r="E34" s="196"/>
      <c r="F34" s="196"/>
      <c r="G34" s="104">
        <f>+AZ34+BA34+BB34+BE34+BH34+BI34+BJ34+BK34</f>
        <v>0</v>
      </c>
      <c r="H34" s="108"/>
      <c r="I34" s="108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>
        <f t="shared" si="0"/>
        <v>0</v>
      </c>
      <c r="BA34" s="29"/>
      <c r="BB34" s="101">
        <f>+BC34+BD34</f>
        <v>0</v>
      </c>
      <c r="BC34" s="155"/>
      <c r="BD34" s="155"/>
      <c r="BE34" s="101">
        <f>+BF34+BG34</f>
        <v>0</v>
      </c>
      <c r="BF34" s="155"/>
      <c r="BG34" s="155"/>
      <c r="BH34" s="29"/>
      <c r="BI34" s="29"/>
      <c r="BJ34" s="29"/>
      <c r="BK34" s="29"/>
    </row>
    <row r="37" spans="2:63" ht="15.75" x14ac:dyDescent="0.25">
      <c r="B37" s="192" t="s">
        <v>117</v>
      </c>
      <c r="C37" s="192"/>
      <c r="D37" s="192"/>
      <c r="E37" s="192"/>
    </row>
    <row r="38" spans="2:63" ht="15.75" thickBot="1" x14ac:dyDescent="0.3"/>
    <row r="39" spans="2:63" ht="15.75" thickBot="1" x14ac:dyDescent="0.3">
      <c r="B39" s="91" t="s">
        <v>68</v>
      </c>
      <c r="C39" s="193" t="s">
        <v>69</v>
      </c>
      <c r="D39" s="194"/>
      <c r="E39" s="194"/>
      <c r="F39" s="195"/>
      <c r="G39" s="91" t="s">
        <v>70</v>
      </c>
      <c r="H39" s="91">
        <v>101</v>
      </c>
      <c r="I39" s="91">
        <v>102</v>
      </c>
      <c r="J39" s="91">
        <v>103</v>
      </c>
      <c r="K39" s="91">
        <v>104</v>
      </c>
      <c r="L39" s="91">
        <v>105</v>
      </c>
      <c r="M39" s="91">
        <v>106</v>
      </c>
      <c r="N39" s="91">
        <v>107</v>
      </c>
      <c r="O39" s="91">
        <v>108</v>
      </c>
      <c r="P39" s="91">
        <v>109</v>
      </c>
      <c r="Q39" s="91">
        <v>110</v>
      </c>
      <c r="R39" s="91">
        <v>111</v>
      </c>
      <c r="S39" s="91">
        <v>112</v>
      </c>
      <c r="T39" s="91">
        <v>113</v>
      </c>
      <c r="U39" s="91">
        <v>114</v>
      </c>
      <c r="V39" s="91">
        <v>150</v>
      </c>
      <c r="W39" s="91">
        <v>201</v>
      </c>
      <c r="X39" s="91">
        <v>202</v>
      </c>
      <c r="Y39" s="91">
        <v>203</v>
      </c>
      <c r="Z39" s="91">
        <v>204</v>
      </c>
      <c r="AA39" s="91">
        <v>205</v>
      </c>
      <c r="AB39" s="91">
        <v>206</v>
      </c>
      <c r="AC39" s="91">
        <v>207</v>
      </c>
      <c r="AD39" s="91">
        <v>208</v>
      </c>
      <c r="AE39" s="91">
        <v>209</v>
      </c>
      <c r="AF39" s="91">
        <v>210</v>
      </c>
      <c r="AG39" s="91">
        <v>211</v>
      </c>
      <c r="AH39" s="91">
        <v>212</v>
      </c>
      <c r="AI39" s="91">
        <v>213</v>
      </c>
      <c r="AJ39" s="91">
        <v>250</v>
      </c>
      <c r="AK39" s="91">
        <v>301</v>
      </c>
      <c r="AL39" s="91">
        <v>302</v>
      </c>
      <c r="AM39" s="91">
        <v>303</v>
      </c>
      <c r="AN39" s="91">
        <v>304</v>
      </c>
      <c r="AO39" s="91">
        <v>305</v>
      </c>
      <c r="AP39" s="91">
        <v>306</v>
      </c>
      <c r="AQ39" s="91">
        <v>307</v>
      </c>
      <c r="AR39" s="91">
        <v>308</v>
      </c>
      <c r="AS39" s="91">
        <v>309</v>
      </c>
      <c r="AT39" s="91">
        <v>310</v>
      </c>
      <c r="AU39" s="91">
        <v>311</v>
      </c>
      <c r="AV39" s="91">
        <v>312</v>
      </c>
      <c r="AW39" s="91">
        <v>313</v>
      </c>
      <c r="AX39" s="91">
        <v>314</v>
      </c>
      <c r="AY39" s="91">
        <v>350</v>
      </c>
      <c r="AZ39" s="91" t="s">
        <v>434</v>
      </c>
      <c r="BA39" s="91">
        <v>420</v>
      </c>
      <c r="BB39" s="91">
        <v>421</v>
      </c>
      <c r="BC39" s="91">
        <v>421.1</v>
      </c>
      <c r="BD39" s="91">
        <v>421.2</v>
      </c>
      <c r="BE39" s="91">
        <v>422</v>
      </c>
      <c r="BF39" s="91">
        <v>422.1</v>
      </c>
      <c r="BG39" s="91">
        <v>422.2</v>
      </c>
      <c r="BH39" s="91">
        <v>423</v>
      </c>
      <c r="BI39" s="91">
        <v>424</v>
      </c>
      <c r="BJ39" s="91">
        <v>425</v>
      </c>
      <c r="BK39" s="91">
        <v>426</v>
      </c>
    </row>
    <row r="40" spans="2:63" x14ac:dyDescent="0.25">
      <c r="B40" s="53" t="s">
        <v>118</v>
      </c>
      <c r="C40" s="188" t="s">
        <v>119</v>
      </c>
      <c r="D40" s="188"/>
      <c r="E40" s="188"/>
      <c r="F40" s="188"/>
      <c r="G40" s="158">
        <f>+AZ40+BA40+BB40+BE40+BH40+BI40+BJ40+BK40</f>
        <v>0</v>
      </c>
      <c r="H40" s="145"/>
      <c r="I40" s="160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8">
        <f>SUM(H40:AY40)</f>
        <v>0</v>
      </c>
      <c r="BA40" s="146"/>
      <c r="BB40" s="148">
        <f>+BC40+BD40</f>
        <v>0</v>
      </c>
      <c r="BC40" s="153"/>
      <c r="BD40" s="153"/>
      <c r="BE40" s="148">
        <f>+BF40+BG40</f>
        <v>0</v>
      </c>
      <c r="BF40" s="153"/>
      <c r="BG40" s="153"/>
      <c r="BH40" s="146"/>
      <c r="BI40" s="146"/>
      <c r="BJ40" s="146"/>
      <c r="BK40" s="146"/>
    </row>
    <row r="41" spans="2:63" x14ac:dyDescent="0.25">
      <c r="B41" s="84"/>
      <c r="C41" s="189"/>
      <c r="D41" s="189"/>
      <c r="E41" s="189"/>
      <c r="F41" s="189"/>
      <c r="G41" s="124"/>
      <c r="H41" s="124"/>
      <c r="I41" s="124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57"/>
      <c r="BA41" s="157"/>
      <c r="BB41" s="157"/>
      <c r="BC41" s="157"/>
      <c r="BD41" s="157"/>
      <c r="BE41" s="157"/>
      <c r="BF41" s="125"/>
      <c r="BG41" s="125"/>
      <c r="BH41" s="125"/>
      <c r="BI41" s="125"/>
      <c r="BJ41" s="125"/>
      <c r="BK41" s="125"/>
    </row>
    <row r="42" spans="2:63" x14ac:dyDescent="0.25">
      <c r="B42" s="55" t="s">
        <v>120</v>
      </c>
      <c r="C42" s="190" t="s">
        <v>121</v>
      </c>
      <c r="D42" s="190"/>
      <c r="E42" s="190"/>
      <c r="F42" s="190"/>
      <c r="G42" s="159">
        <f t="shared" ref="G42:G48" si="4">+AZ42+BA42+BB42+BE42+BH42+BI42+BJ42+BK42</f>
        <v>0</v>
      </c>
      <c r="H42" s="119"/>
      <c r="I42" s="161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49">
        <f t="shared" ref="AZ42:AZ49" si="5">SUM(H42:AY42)</f>
        <v>0</v>
      </c>
      <c r="BA42" s="120"/>
      <c r="BB42" s="149">
        <f t="shared" ref="BB42:BB48" si="6">+BC42+BD42</f>
        <v>0</v>
      </c>
      <c r="BC42" s="156"/>
      <c r="BD42" s="156"/>
      <c r="BE42" s="149">
        <f t="shared" ref="BE42:BE49" si="7">+BF42+BG42</f>
        <v>0</v>
      </c>
      <c r="BF42" s="156"/>
      <c r="BG42" s="156"/>
      <c r="BH42" s="120"/>
      <c r="BI42" s="120"/>
      <c r="BJ42" s="120"/>
      <c r="BK42" s="120"/>
    </row>
    <row r="43" spans="2:63" x14ac:dyDescent="0.25">
      <c r="B43" s="56" t="s">
        <v>124</v>
      </c>
      <c r="C43" s="191" t="s">
        <v>122</v>
      </c>
      <c r="D43" s="191"/>
      <c r="E43" s="191"/>
      <c r="F43" s="191"/>
      <c r="G43" s="103">
        <f t="shared" si="4"/>
        <v>0</v>
      </c>
      <c r="H43" s="19"/>
      <c r="I43" s="80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100">
        <f t="shared" si="5"/>
        <v>0</v>
      </c>
      <c r="BA43" s="74"/>
      <c r="BB43" s="100">
        <f t="shared" si="6"/>
        <v>0</v>
      </c>
      <c r="BC43" s="154"/>
      <c r="BD43" s="154"/>
      <c r="BE43" s="100">
        <f t="shared" si="7"/>
        <v>0</v>
      </c>
      <c r="BF43" s="154"/>
      <c r="BG43" s="154"/>
      <c r="BH43" s="74"/>
      <c r="BI43" s="74"/>
      <c r="BJ43" s="74"/>
      <c r="BK43" s="74"/>
    </row>
    <row r="44" spans="2:63" x14ac:dyDescent="0.25">
      <c r="B44" s="56" t="s">
        <v>125</v>
      </c>
      <c r="C44" s="191" t="s">
        <v>123</v>
      </c>
      <c r="D44" s="191"/>
      <c r="E44" s="191"/>
      <c r="F44" s="191"/>
      <c r="G44" s="103">
        <f t="shared" si="4"/>
        <v>0</v>
      </c>
      <c r="H44" s="19"/>
      <c r="I44" s="80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100">
        <f t="shared" si="5"/>
        <v>0</v>
      </c>
      <c r="BA44" s="74"/>
      <c r="BB44" s="100">
        <f t="shared" si="6"/>
        <v>0</v>
      </c>
      <c r="BC44" s="154"/>
      <c r="BD44" s="154"/>
      <c r="BE44" s="100">
        <f t="shared" si="7"/>
        <v>0</v>
      </c>
      <c r="BF44" s="154"/>
      <c r="BG44" s="154"/>
      <c r="BH44" s="74"/>
      <c r="BI44" s="74"/>
      <c r="BJ44" s="74"/>
      <c r="BK44" s="74"/>
    </row>
    <row r="45" spans="2:63" x14ac:dyDescent="0.25">
      <c r="B45" s="56" t="s">
        <v>126</v>
      </c>
      <c r="C45" s="191" t="s">
        <v>9</v>
      </c>
      <c r="D45" s="191"/>
      <c r="E45" s="191"/>
      <c r="F45" s="191"/>
      <c r="G45" s="103">
        <f t="shared" si="4"/>
        <v>0</v>
      </c>
      <c r="H45" s="19"/>
      <c r="I45" s="80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100">
        <f t="shared" si="5"/>
        <v>0</v>
      </c>
      <c r="BA45" s="74"/>
      <c r="BB45" s="100">
        <f t="shared" si="6"/>
        <v>0</v>
      </c>
      <c r="BC45" s="154"/>
      <c r="BD45" s="154"/>
      <c r="BE45" s="100">
        <f t="shared" si="7"/>
        <v>0</v>
      </c>
      <c r="BF45" s="154"/>
      <c r="BG45" s="154"/>
      <c r="BH45" s="74"/>
      <c r="BI45" s="74"/>
      <c r="BJ45" s="74"/>
      <c r="BK45" s="74"/>
    </row>
    <row r="46" spans="2:63" x14ac:dyDescent="0.25">
      <c r="B46" s="55" t="s">
        <v>127</v>
      </c>
      <c r="C46" s="190" t="s">
        <v>131</v>
      </c>
      <c r="D46" s="190"/>
      <c r="E46" s="190"/>
      <c r="F46" s="190"/>
      <c r="G46" s="103">
        <f t="shared" si="4"/>
        <v>0</v>
      </c>
      <c r="H46" s="19"/>
      <c r="I46" s="80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100">
        <f t="shared" si="5"/>
        <v>0</v>
      </c>
      <c r="BA46" s="74"/>
      <c r="BB46" s="100">
        <f t="shared" si="6"/>
        <v>0</v>
      </c>
      <c r="BC46" s="154"/>
      <c r="BD46" s="154"/>
      <c r="BE46" s="100">
        <f t="shared" si="7"/>
        <v>0</v>
      </c>
      <c r="BF46" s="154"/>
      <c r="BG46" s="154"/>
      <c r="BH46" s="74"/>
      <c r="BI46" s="74"/>
      <c r="BJ46" s="74"/>
      <c r="BK46" s="74"/>
    </row>
    <row r="47" spans="2:63" x14ac:dyDescent="0.25">
      <c r="B47" s="56" t="s">
        <v>128</v>
      </c>
      <c r="C47" s="191" t="s">
        <v>122</v>
      </c>
      <c r="D47" s="191"/>
      <c r="E47" s="191"/>
      <c r="F47" s="191"/>
      <c r="G47" s="103">
        <f t="shared" si="4"/>
        <v>0</v>
      </c>
      <c r="H47" s="19"/>
      <c r="I47" s="80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100">
        <f t="shared" si="5"/>
        <v>0</v>
      </c>
      <c r="BA47" s="74"/>
      <c r="BB47" s="100">
        <f t="shared" si="6"/>
        <v>0</v>
      </c>
      <c r="BC47" s="154"/>
      <c r="BD47" s="154"/>
      <c r="BE47" s="100">
        <f t="shared" si="7"/>
        <v>0</v>
      </c>
      <c r="BF47" s="154"/>
      <c r="BG47" s="154"/>
      <c r="BH47" s="74"/>
      <c r="BI47" s="74"/>
      <c r="BJ47" s="74"/>
      <c r="BK47" s="74"/>
    </row>
    <row r="48" spans="2:63" x14ac:dyDescent="0.25">
      <c r="B48" s="56" t="s">
        <v>129</v>
      </c>
      <c r="C48" s="191" t="s">
        <v>123</v>
      </c>
      <c r="D48" s="191"/>
      <c r="E48" s="191"/>
      <c r="F48" s="191"/>
      <c r="G48" s="103">
        <f t="shared" si="4"/>
        <v>0</v>
      </c>
      <c r="H48" s="19"/>
      <c r="I48" s="80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100">
        <f t="shared" si="5"/>
        <v>0</v>
      </c>
      <c r="BA48" s="74"/>
      <c r="BB48" s="100">
        <f t="shared" si="6"/>
        <v>0</v>
      </c>
      <c r="BC48" s="154"/>
      <c r="BD48" s="154"/>
      <c r="BE48" s="100">
        <f t="shared" si="7"/>
        <v>0</v>
      </c>
      <c r="BF48" s="154"/>
      <c r="BG48" s="154"/>
      <c r="BH48" s="74"/>
      <c r="BI48" s="74"/>
      <c r="BJ48" s="74"/>
      <c r="BK48" s="74"/>
    </row>
    <row r="49" spans="2:63" ht="15.75" thickBot="1" x14ac:dyDescent="0.3">
      <c r="B49" s="59" t="s">
        <v>130</v>
      </c>
      <c r="C49" s="197" t="s">
        <v>9</v>
      </c>
      <c r="D49" s="197"/>
      <c r="E49" s="197"/>
      <c r="F49" s="197"/>
      <c r="G49" s="104">
        <f>+AZ49+BA49+BB49+BE49+BH49+BI49+BJ49+BK49</f>
        <v>0</v>
      </c>
      <c r="H49" s="27"/>
      <c r="I49" s="81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01">
        <f t="shared" si="5"/>
        <v>0</v>
      </c>
      <c r="BA49" s="29"/>
      <c r="BB49" s="101">
        <f>+BC49+BD49</f>
        <v>0</v>
      </c>
      <c r="BC49" s="155"/>
      <c r="BD49" s="155"/>
      <c r="BE49" s="101">
        <f t="shared" si="7"/>
        <v>0</v>
      </c>
      <c r="BF49" s="155"/>
      <c r="BG49" s="155"/>
      <c r="BH49" s="29"/>
      <c r="BI49" s="29"/>
      <c r="BJ49" s="29"/>
      <c r="BK49" s="29"/>
    </row>
  </sheetData>
  <mergeCells count="44">
    <mergeCell ref="B2:H2"/>
    <mergeCell ref="C6:F6"/>
    <mergeCell ref="C7:F7"/>
    <mergeCell ref="C8:F8"/>
    <mergeCell ref="C9:F9"/>
    <mergeCell ref="B3:D3"/>
    <mergeCell ref="B4:E4"/>
    <mergeCell ref="C49:F49"/>
    <mergeCell ref="C43:F43"/>
    <mergeCell ref="C44:F44"/>
    <mergeCell ref="C45:F45"/>
    <mergeCell ref="C46:F46"/>
    <mergeCell ref="C47:F47"/>
    <mergeCell ref="C48:F48"/>
    <mergeCell ref="C15:F15"/>
    <mergeCell ref="C10:F10"/>
    <mergeCell ref="C32:F32"/>
    <mergeCell ref="C33:F33"/>
    <mergeCell ref="C11:F11"/>
    <mergeCell ref="C12:F12"/>
    <mergeCell ref="C13:F13"/>
    <mergeCell ref="C14:F14"/>
    <mergeCell ref="C22:F22"/>
    <mergeCell ref="C23:F23"/>
    <mergeCell ref="C24:F24"/>
    <mergeCell ref="C25:F25"/>
    <mergeCell ref="C26:F26"/>
    <mergeCell ref="C27:F27"/>
    <mergeCell ref="C28:F28"/>
    <mergeCell ref="C29:F29"/>
    <mergeCell ref="C40:F40"/>
    <mergeCell ref="C41:F41"/>
    <mergeCell ref="C42:F42"/>
    <mergeCell ref="C21:F21"/>
    <mergeCell ref="C16:F16"/>
    <mergeCell ref="C18:F18"/>
    <mergeCell ref="C19:F19"/>
    <mergeCell ref="C20:F20"/>
    <mergeCell ref="B37:E37"/>
    <mergeCell ref="C17:F17"/>
    <mergeCell ref="C39:F39"/>
    <mergeCell ref="C30:F30"/>
    <mergeCell ref="C31:F31"/>
    <mergeCell ref="C34:F34"/>
  </mergeCells>
  <hyperlinks>
    <hyperlink ref="L1" location="Resumen!A1" display="Volver Hoja Resumen"/>
  </hyperlink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9"/>
  <sheetViews>
    <sheetView showGridLines="0" workbookViewId="0">
      <selection activeCell="H12" sqref="H12"/>
    </sheetView>
  </sheetViews>
  <sheetFormatPr baseColWidth="10" defaultRowHeight="15" x14ac:dyDescent="0.25"/>
  <cols>
    <col min="1" max="1" width="6" customWidth="1"/>
    <col min="2" max="2" width="22.28515625" customWidth="1"/>
  </cols>
  <sheetData>
    <row r="1" spans="2:63" x14ac:dyDescent="0.25">
      <c r="J1" s="20" t="s">
        <v>46</v>
      </c>
    </row>
    <row r="2" spans="2:63" ht="26.25" x14ac:dyDescent="0.4">
      <c r="B2" s="198" t="s">
        <v>132</v>
      </c>
      <c r="C2" s="198"/>
      <c r="D2" s="198"/>
      <c r="E2" s="198"/>
      <c r="F2" s="198"/>
      <c r="G2" s="198"/>
      <c r="H2" s="198"/>
    </row>
    <row r="3" spans="2:63" ht="15.75" thickBot="1" x14ac:dyDescent="0.3">
      <c r="B3" s="3"/>
      <c r="C3" s="3"/>
      <c r="D3" s="8"/>
      <c r="E3" s="8"/>
      <c r="F3" s="8"/>
      <c r="G3" s="8"/>
      <c r="H3" s="8"/>
    </row>
    <row r="4" spans="2:63" ht="15.75" thickBot="1" x14ac:dyDescent="0.3">
      <c r="B4" s="18" t="s">
        <v>133</v>
      </c>
      <c r="C4" s="201"/>
      <c r="D4" s="202"/>
      <c r="E4" s="202"/>
      <c r="F4" s="202"/>
      <c r="G4" s="202"/>
      <c r="H4" s="202"/>
      <c r="I4" s="202"/>
      <c r="J4" s="203"/>
    </row>
    <row r="6" spans="2:63" ht="15.75" x14ac:dyDescent="0.25">
      <c r="B6" s="192" t="s">
        <v>134</v>
      </c>
      <c r="C6" s="192"/>
      <c r="D6" s="192"/>
      <c r="E6" s="192"/>
      <c r="F6" s="8"/>
      <c r="G6" s="8"/>
      <c r="H6" s="8"/>
    </row>
    <row r="7" spans="2:63" ht="15.75" thickBot="1" x14ac:dyDescent="0.3">
      <c r="B7" s="3"/>
      <c r="C7" s="3"/>
      <c r="D7" s="8"/>
      <c r="E7" s="8"/>
      <c r="F7" s="8"/>
      <c r="G7" s="8"/>
      <c r="H7" s="8"/>
    </row>
    <row r="8" spans="2:63" ht="15.75" thickBot="1" x14ac:dyDescent="0.3">
      <c r="B8" s="91" t="s">
        <v>68</v>
      </c>
      <c r="C8" s="193" t="s">
        <v>69</v>
      </c>
      <c r="D8" s="194"/>
      <c r="E8" s="194"/>
      <c r="F8" s="195"/>
      <c r="G8" s="91" t="s">
        <v>70</v>
      </c>
      <c r="H8" s="91">
        <v>101</v>
      </c>
      <c r="I8" s="91">
        <v>102</v>
      </c>
      <c r="J8" s="91">
        <v>103</v>
      </c>
      <c r="K8" s="91">
        <v>104</v>
      </c>
      <c r="L8" s="91">
        <v>105</v>
      </c>
      <c r="M8" s="91">
        <v>106</v>
      </c>
      <c r="N8" s="91">
        <v>107</v>
      </c>
      <c r="O8" s="91">
        <v>108</v>
      </c>
      <c r="P8" s="91">
        <v>109</v>
      </c>
      <c r="Q8" s="91">
        <v>110</v>
      </c>
      <c r="R8" s="91">
        <v>111</v>
      </c>
      <c r="S8" s="91">
        <v>112</v>
      </c>
      <c r="T8" s="91">
        <v>113</v>
      </c>
      <c r="U8" s="91">
        <v>114</v>
      </c>
      <c r="V8" s="91">
        <v>150</v>
      </c>
      <c r="W8" s="91">
        <v>201</v>
      </c>
      <c r="X8" s="91">
        <v>202</v>
      </c>
      <c r="Y8" s="91">
        <v>203</v>
      </c>
      <c r="Z8" s="91">
        <v>204</v>
      </c>
      <c r="AA8" s="91">
        <v>205</v>
      </c>
      <c r="AB8" s="91">
        <v>206</v>
      </c>
      <c r="AC8" s="91">
        <v>207</v>
      </c>
      <c r="AD8" s="91">
        <v>208</v>
      </c>
      <c r="AE8" s="91">
        <v>209</v>
      </c>
      <c r="AF8" s="91">
        <v>210</v>
      </c>
      <c r="AG8" s="91">
        <v>211</v>
      </c>
      <c r="AH8" s="91">
        <v>212</v>
      </c>
      <c r="AI8" s="91">
        <v>213</v>
      </c>
      <c r="AJ8" s="91">
        <v>250</v>
      </c>
      <c r="AK8" s="91">
        <v>301</v>
      </c>
      <c r="AL8" s="91">
        <v>302</v>
      </c>
      <c r="AM8" s="91">
        <v>303</v>
      </c>
      <c r="AN8" s="91">
        <v>304</v>
      </c>
      <c r="AO8" s="91">
        <v>305</v>
      </c>
      <c r="AP8" s="91">
        <v>306</v>
      </c>
      <c r="AQ8" s="91">
        <v>307</v>
      </c>
      <c r="AR8" s="91">
        <v>308</v>
      </c>
      <c r="AS8" s="91">
        <v>309</v>
      </c>
      <c r="AT8" s="91">
        <v>310</v>
      </c>
      <c r="AU8" s="91">
        <v>311</v>
      </c>
      <c r="AV8" s="91">
        <v>312</v>
      </c>
      <c r="AW8" s="91">
        <v>313</v>
      </c>
      <c r="AX8" s="91">
        <v>314</v>
      </c>
      <c r="AY8" s="91">
        <v>350</v>
      </c>
      <c r="AZ8" s="91" t="s">
        <v>434</v>
      </c>
      <c r="BA8" s="91">
        <v>420</v>
      </c>
      <c r="BB8" s="91">
        <v>421</v>
      </c>
      <c r="BC8" s="91">
        <v>421.1</v>
      </c>
      <c r="BD8" s="91">
        <v>421.2</v>
      </c>
      <c r="BE8" s="91">
        <v>422</v>
      </c>
      <c r="BF8" s="91">
        <v>422.1</v>
      </c>
      <c r="BG8" s="91">
        <v>422.2</v>
      </c>
      <c r="BH8" s="91">
        <v>423</v>
      </c>
      <c r="BI8" s="91">
        <v>424</v>
      </c>
      <c r="BJ8" s="91">
        <v>425</v>
      </c>
      <c r="BK8" s="91">
        <v>426</v>
      </c>
    </row>
    <row r="9" spans="2:63" x14ac:dyDescent="0.25">
      <c r="B9" s="53" t="s">
        <v>135</v>
      </c>
      <c r="C9" s="188" t="s">
        <v>136</v>
      </c>
      <c r="D9" s="188"/>
      <c r="E9" s="188"/>
      <c r="F9" s="188"/>
      <c r="G9" s="102">
        <f>+AZ9+BA9+BB9+BE9+BH9+BI9+BJ9+BK9</f>
        <v>0</v>
      </c>
      <c r="H9" s="24"/>
      <c r="I9" s="24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99">
        <f>SUM(H9:AY9)</f>
        <v>0</v>
      </c>
      <c r="BA9" s="75"/>
      <c r="BB9" s="99">
        <f>+BC9+BD9</f>
        <v>0</v>
      </c>
      <c r="BC9" s="75"/>
      <c r="BD9" s="75"/>
      <c r="BE9" s="99">
        <f>+BF9+BG9</f>
        <v>0</v>
      </c>
      <c r="BF9" s="75"/>
      <c r="BG9" s="75"/>
      <c r="BH9" s="75"/>
      <c r="BI9" s="75"/>
      <c r="BJ9" s="75"/>
      <c r="BK9" s="76"/>
    </row>
    <row r="10" spans="2:63" x14ac:dyDescent="0.25">
      <c r="B10" s="84"/>
      <c r="C10" s="189"/>
      <c r="D10" s="189"/>
      <c r="E10" s="189"/>
      <c r="F10" s="189"/>
      <c r="G10" s="103"/>
      <c r="H10" s="19"/>
      <c r="I10" s="19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100"/>
      <c r="BA10" s="74"/>
      <c r="BB10" s="100"/>
      <c r="BC10" s="74"/>
      <c r="BD10" s="74"/>
      <c r="BE10" s="100"/>
      <c r="BF10" s="74"/>
      <c r="BG10" s="74"/>
      <c r="BH10" s="74"/>
      <c r="BI10" s="74"/>
      <c r="BJ10" s="74"/>
      <c r="BK10" s="77"/>
    </row>
    <row r="11" spans="2:63" x14ac:dyDescent="0.25">
      <c r="B11" s="55" t="s">
        <v>137</v>
      </c>
      <c r="C11" s="190" t="s">
        <v>136</v>
      </c>
      <c r="D11" s="190"/>
      <c r="E11" s="190"/>
      <c r="F11" s="190"/>
      <c r="G11" s="103">
        <f t="shared" ref="G11:G27" si="0">+AZ11+BA11+BB11+BE11+BH11+BI11+BJ11+BK11</f>
        <v>105</v>
      </c>
      <c r="H11" s="25">
        <f>+H12+H15+H16</f>
        <v>105</v>
      </c>
      <c r="I11" s="19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100">
        <f>SUM(H11:AY11)</f>
        <v>105</v>
      </c>
      <c r="BA11" s="74"/>
      <c r="BB11" s="100">
        <f>+BC11+BD11</f>
        <v>0</v>
      </c>
      <c r="BC11" s="74"/>
      <c r="BD11" s="74"/>
      <c r="BE11" s="100">
        <f t="shared" ref="BE11:BE28" si="1">+BF11+BG11</f>
        <v>0</v>
      </c>
      <c r="BF11" s="74"/>
      <c r="BG11" s="74"/>
      <c r="BH11" s="74"/>
      <c r="BI11" s="74"/>
      <c r="BJ11" s="74"/>
      <c r="BK11" s="77"/>
    </row>
    <row r="12" spans="2:63" x14ac:dyDescent="0.25">
      <c r="B12" s="56" t="s">
        <v>140</v>
      </c>
      <c r="C12" s="191" t="s">
        <v>60</v>
      </c>
      <c r="D12" s="191"/>
      <c r="E12" s="191"/>
      <c r="F12" s="191"/>
      <c r="G12" s="103">
        <f t="shared" si="0"/>
        <v>110</v>
      </c>
      <c r="H12" s="25">
        <f>+H13+H14</f>
        <v>110</v>
      </c>
      <c r="I12" s="19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100">
        <f t="shared" ref="AZ12:AZ28" si="2">SUM(H12:AY12)</f>
        <v>110</v>
      </c>
      <c r="BA12" s="74"/>
      <c r="BB12" s="100">
        <f t="shared" ref="BB12:BB28" si="3">+BC12+BD12</f>
        <v>0</v>
      </c>
      <c r="BC12" s="74"/>
      <c r="BD12" s="74"/>
      <c r="BE12" s="100">
        <f t="shared" si="1"/>
        <v>0</v>
      </c>
      <c r="BF12" s="74"/>
      <c r="BG12" s="74"/>
      <c r="BH12" s="74"/>
      <c r="BI12" s="74"/>
      <c r="BJ12" s="74"/>
      <c r="BK12" s="77"/>
    </row>
    <row r="13" spans="2:63" x14ac:dyDescent="0.25">
      <c r="B13" s="88" t="s">
        <v>141</v>
      </c>
      <c r="C13" s="86" t="s">
        <v>138</v>
      </c>
      <c r="D13" s="87"/>
      <c r="E13" s="87"/>
      <c r="F13" s="87"/>
      <c r="G13" s="103">
        <f t="shared" si="0"/>
        <v>100</v>
      </c>
      <c r="H13" s="28">
        <v>100</v>
      </c>
      <c r="I13" s="28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100">
        <f t="shared" si="2"/>
        <v>100</v>
      </c>
      <c r="BA13" s="74"/>
      <c r="BB13" s="100">
        <f t="shared" si="3"/>
        <v>0</v>
      </c>
      <c r="BC13" s="74"/>
      <c r="BD13" s="74"/>
      <c r="BE13" s="100">
        <f t="shared" si="1"/>
        <v>0</v>
      </c>
      <c r="BF13" s="74"/>
      <c r="BG13" s="74"/>
      <c r="BH13" s="74"/>
      <c r="BI13" s="74"/>
      <c r="BJ13" s="74"/>
      <c r="BK13" s="77"/>
    </row>
    <row r="14" spans="2:63" x14ac:dyDescent="0.25">
      <c r="B14" s="88" t="s">
        <v>142</v>
      </c>
      <c r="C14" s="86" t="s">
        <v>139</v>
      </c>
      <c r="D14" s="87"/>
      <c r="E14" s="87"/>
      <c r="F14" s="87"/>
      <c r="G14" s="103">
        <f t="shared" si="0"/>
        <v>10</v>
      </c>
      <c r="H14" s="28">
        <v>10</v>
      </c>
      <c r="I14" s="28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100">
        <f t="shared" si="2"/>
        <v>10</v>
      </c>
      <c r="BA14" s="74"/>
      <c r="BB14" s="100">
        <f t="shared" si="3"/>
        <v>0</v>
      </c>
      <c r="BC14" s="74"/>
      <c r="BD14" s="74"/>
      <c r="BE14" s="100">
        <f t="shared" si="1"/>
        <v>0</v>
      </c>
      <c r="BF14" s="74"/>
      <c r="BG14" s="74"/>
      <c r="BH14" s="74"/>
      <c r="BI14" s="74"/>
      <c r="BJ14" s="74"/>
      <c r="BK14" s="77"/>
    </row>
    <row r="15" spans="2:63" x14ac:dyDescent="0.25">
      <c r="B15" s="56" t="s">
        <v>143</v>
      </c>
      <c r="C15" s="191" t="s">
        <v>62</v>
      </c>
      <c r="D15" s="191"/>
      <c r="E15" s="191"/>
      <c r="F15" s="191"/>
      <c r="G15" s="103">
        <f t="shared" si="0"/>
        <v>0</v>
      </c>
      <c r="H15" s="19">
        <v>0</v>
      </c>
      <c r="I15" s="1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100">
        <f t="shared" si="2"/>
        <v>0</v>
      </c>
      <c r="BA15" s="74"/>
      <c r="BB15" s="100">
        <f t="shared" si="3"/>
        <v>0</v>
      </c>
      <c r="BC15" s="74"/>
      <c r="BD15" s="74"/>
      <c r="BE15" s="100">
        <f t="shared" si="1"/>
        <v>0</v>
      </c>
      <c r="BF15" s="74"/>
      <c r="BG15" s="74"/>
      <c r="BH15" s="74"/>
      <c r="BI15" s="74"/>
      <c r="BJ15" s="74"/>
      <c r="BK15" s="77"/>
    </row>
    <row r="16" spans="2:63" x14ac:dyDescent="0.25">
      <c r="B16" s="56" t="s">
        <v>144</v>
      </c>
      <c r="C16" s="191" t="s">
        <v>61</v>
      </c>
      <c r="D16" s="191"/>
      <c r="E16" s="191"/>
      <c r="F16" s="191"/>
      <c r="G16" s="103">
        <f t="shared" si="0"/>
        <v>-5</v>
      </c>
      <c r="H16" s="19">
        <v>-5</v>
      </c>
      <c r="I16" s="19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100">
        <f t="shared" si="2"/>
        <v>-5</v>
      </c>
      <c r="BA16" s="74"/>
      <c r="BB16" s="100">
        <f t="shared" si="3"/>
        <v>0</v>
      </c>
      <c r="BC16" s="74"/>
      <c r="BD16" s="74"/>
      <c r="BE16" s="100">
        <f t="shared" si="1"/>
        <v>0</v>
      </c>
      <c r="BF16" s="74"/>
      <c r="BG16" s="74"/>
      <c r="BH16" s="74"/>
      <c r="BI16" s="74"/>
      <c r="BJ16" s="74"/>
      <c r="BK16" s="77"/>
    </row>
    <row r="17" spans="2:63" x14ac:dyDescent="0.25">
      <c r="B17" s="55" t="s">
        <v>145</v>
      </c>
      <c r="C17" s="190" t="s">
        <v>28</v>
      </c>
      <c r="D17" s="190"/>
      <c r="E17" s="190"/>
      <c r="F17" s="190"/>
      <c r="G17" s="103"/>
      <c r="H17" s="19"/>
      <c r="I17" s="19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100">
        <f t="shared" si="2"/>
        <v>0</v>
      </c>
      <c r="BA17" s="74"/>
      <c r="BB17" s="100">
        <f t="shared" si="3"/>
        <v>0</v>
      </c>
      <c r="BC17" s="74"/>
      <c r="BD17" s="74"/>
      <c r="BE17" s="100">
        <f t="shared" si="1"/>
        <v>0</v>
      </c>
      <c r="BF17" s="74"/>
      <c r="BG17" s="74"/>
      <c r="BH17" s="74"/>
      <c r="BI17" s="74"/>
      <c r="BJ17" s="74"/>
      <c r="BK17" s="77"/>
    </row>
    <row r="18" spans="2:63" x14ac:dyDescent="0.25">
      <c r="B18" s="56" t="s">
        <v>146</v>
      </c>
      <c r="C18" s="191" t="s">
        <v>136</v>
      </c>
      <c r="D18" s="191"/>
      <c r="E18" s="191"/>
      <c r="F18" s="191"/>
      <c r="G18" s="103">
        <f t="shared" si="0"/>
        <v>80</v>
      </c>
      <c r="H18" s="25">
        <f>+H19+H20+H21</f>
        <v>80</v>
      </c>
      <c r="I18" s="19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100">
        <f t="shared" si="2"/>
        <v>80</v>
      </c>
      <c r="BA18" s="74"/>
      <c r="BB18" s="100">
        <f>+BC18+BD18</f>
        <v>0</v>
      </c>
      <c r="BC18" s="74"/>
      <c r="BD18" s="74"/>
      <c r="BE18" s="100">
        <f t="shared" si="1"/>
        <v>0</v>
      </c>
      <c r="BF18" s="74"/>
      <c r="BG18" s="74"/>
      <c r="BH18" s="74"/>
      <c r="BI18" s="74"/>
      <c r="BJ18" s="74"/>
      <c r="BK18" s="77"/>
    </row>
    <row r="19" spans="2:63" x14ac:dyDescent="0.25">
      <c r="B19" s="56" t="s">
        <v>147</v>
      </c>
      <c r="C19" s="200" t="s">
        <v>60</v>
      </c>
      <c r="D19" s="200"/>
      <c r="E19" s="200"/>
      <c r="F19" s="200"/>
      <c r="G19" s="103">
        <f t="shared" si="0"/>
        <v>100</v>
      </c>
      <c r="H19" s="19">
        <v>100</v>
      </c>
      <c r="I19" s="19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100">
        <f t="shared" si="2"/>
        <v>100</v>
      </c>
      <c r="BA19" s="74"/>
      <c r="BB19" s="100">
        <f t="shared" si="3"/>
        <v>0</v>
      </c>
      <c r="BC19" s="74"/>
      <c r="BD19" s="74"/>
      <c r="BE19" s="100">
        <f t="shared" si="1"/>
        <v>0</v>
      </c>
      <c r="BF19" s="74"/>
      <c r="BG19" s="74"/>
      <c r="BH19" s="74"/>
      <c r="BI19" s="74"/>
      <c r="BJ19" s="74"/>
      <c r="BK19" s="77"/>
    </row>
    <row r="20" spans="2:63" x14ac:dyDescent="0.25">
      <c r="B20" s="89" t="s">
        <v>148</v>
      </c>
      <c r="C20" s="200" t="s">
        <v>62</v>
      </c>
      <c r="D20" s="200"/>
      <c r="E20" s="200"/>
      <c r="F20" s="200"/>
      <c r="G20" s="103">
        <f t="shared" si="0"/>
        <v>0</v>
      </c>
      <c r="H20" s="19">
        <v>0</v>
      </c>
      <c r="I20" s="19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100">
        <f t="shared" si="2"/>
        <v>0</v>
      </c>
      <c r="BA20" s="74"/>
      <c r="BB20" s="100">
        <f t="shared" si="3"/>
        <v>0</v>
      </c>
      <c r="BC20" s="74"/>
      <c r="BD20" s="74"/>
      <c r="BE20" s="100">
        <f t="shared" si="1"/>
        <v>0</v>
      </c>
      <c r="BF20" s="74"/>
      <c r="BG20" s="74"/>
      <c r="BH20" s="74"/>
      <c r="BI20" s="74"/>
      <c r="BJ20" s="74"/>
      <c r="BK20" s="77"/>
    </row>
    <row r="21" spans="2:63" x14ac:dyDescent="0.25">
      <c r="B21" s="89" t="s">
        <v>149</v>
      </c>
      <c r="C21" s="200" t="s">
        <v>61</v>
      </c>
      <c r="D21" s="200"/>
      <c r="E21" s="200"/>
      <c r="F21" s="200"/>
      <c r="G21" s="103">
        <f t="shared" si="0"/>
        <v>-20</v>
      </c>
      <c r="H21" s="19">
        <v>-20</v>
      </c>
      <c r="I21" s="19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100">
        <f t="shared" si="2"/>
        <v>-20</v>
      </c>
      <c r="BA21" s="74"/>
      <c r="BB21" s="100">
        <f t="shared" si="3"/>
        <v>0</v>
      </c>
      <c r="BC21" s="74"/>
      <c r="BD21" s="74"/>
      <c r="BE21" s="100">
        <f t="shared" si="1"/>
        <v>0</v>
      </c>
      <c r="BF21" s="74"/>
      <c r="BG21" s="74"/>
      <c r="BH21" s="74"/>
      <c r="BI21" s="74"/>
      <c r="BJ21" s="74"/>
      <c r="BK21" s="77"/>
    </row>
    <row r="22" spans="2:63" x14ac:dyDescent="0.25">
      <c r="B22" s="60" t="s">
        <v>150</v>
      </c>
      <c r="C22" s="190" t="s">
        <v>28</v>
      </c>
      <c r="D22" s="190"/>
      <c r="E22" s="190"/>
      <c r="F22" s="190"/>
      <c r="G22" s="103">
        <f t="shared" si="0"/>
        <v>200</v>
      </c>
      <c r="H22" s="25">
        <v>200</v>
      </c>
      <c r="I22" s="25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100">
        <f t="shared" si="2"/>
        <v>200</v>
      </c>
      <c r="BA22" s="74"/>
      <c r="BB22" s="100">
        <f t="shared" si="3"/>
        <v>0</v>
      </c>
      <c r="BC22" s="74"/>
      <c r="BD22" s="74"/>
      <c r="BE22" s="100">
        <f t="shared" si="1"/>
        <v>0</v>
      </c>
      <c r="BF22" s="74"/>
      <c r="BG22" s="74"/>
      <c r="BH22" s="74"/>
      <c r="BI22" s="74"/>
      <c r="BJ22" s="74"/>
      <c r="BK22" s="77"/>
    </row>
    <row r="23" spans="2:63" x14ac:dyDescent="0.25">
      <c r="B23" s="55" t="s">
        <v>151</v>
      </c>
      <c r="C23" s="190" t="s">
        <v>152</v>
      </c>
      <c r="D23" s="190"/>
      <c r="E23" s="190"/>
      <c r="F23" s="190"/>
      <c r="G23" s="103"/>
      <c r="H23" s="19"/>
      <c r="I23" s="19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100">
        <f t="shared" si="2"/>
        <v>0</v>
      </c>
      <c r="BA23" s="74"/>
      <c r="BB23" s="100">
        <f>+BC23+BD23</f>
        <v>0</v>
      </c>
      <c r="BC23" s="74"/>
      <c r="BD23" s="74"/>
      <c r="BE23" s="100">
        <f t="shared" si="1"/>
        <v>0</v>
      </c>
      <c r="BF23" s="74"/>
      <c r="BG23" s="74"/>
      <c r="BH23" s="74"/>
      <c r="BI23" s="74"/>
      <c r="BJ23" s="74"/>
      <c r="BK23" s="77"/>
    </row>
    <row r="24" spans="2:63" x14ac:dyDescent="0.25">
      <c r="B24" s="56" t="s">
        <v>153</v>
      </c>
      <c r="C24" s="191" t="s">
        <v>154</v>
      </c>
      <c r="D24" s="191"/>
      <c r="E24" s="191"/>
      <c r="F24" s="191"/>
      <c r="G24" s="103">
        <f t="shared" si="0"/>
        <v>100</v>
      </c>
      <c r="H24" s="19">
        <v>100</v>
      </c>
      <c r="I24" s="19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100">
        <f t="shared" si="2"/>
        <v>100</v>
      </c>
      <c r="BA24" s="74"/>
      <c r="BB24" s="100">
        <f t="shared" si="3"/>
        <v>0</v>
      </c>
      <c r="BC24" s="74"/>
      <c r="BD24" s="74"/>
      <c r="BE24" s="100">
        <f t="shared" si="1"/>
        <v>0</v>
      </c>
      <c r="BF24" s="74"/>
      <c r="BG24" s="74"/>
      <c r="BH24" s="74"/>
      <c r="BI24" s="74"/>
      <c r="BJ24" s="74"/>
      <c r="BK24" s="77"/>
    </row>
    <row r="25" spans="2:63" x14ac:dyDescent="0.25">
      <c r="B25" s="56" t="s">
        <v>158</v>
      </c>
      <c r="C25" s="191" t="s">
        <v>2</v>
      </c>
      <c r="D25" s="191"/>
      <c r="E25" s="191"/>
      <c r="F25" s="191"/>
      <c r="G25" s="103">
        <f t="shared" si="0"/>
        <v>10</v>
      </c>
      <c r="H25" s="19">
        <v>10</v>
      </c>
      <c r="I25" s="19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100">
        <f t="shared" si="2"/>
        <v>10</v>
      </c>
      <c r="BA25" s="74"/>
      <c r="BB25" s="100">
        <f t="shared" si="3"/>
        <v>0</v>
      </c>
      <c r="BC25" s="74"/>
      <c r="BD25" s="74"/>
      <c r="BE25" s="100">
        <f t="shared" si="1"/>
        <v>0</v>
      </c>
      <c r="BF25" s="74"/>
      <c r="BG25" s="74"/>
      <c r="BH25" s="74"/>
      <c r="BI25" s="74"/>
      <c r="BJ25" s="74"/>
      <c r="BK25" s="77"/>
    </row>
    <row r="26" spans="2:63" x14ac:dyDescent="0.25">
      <c r="B26" s="56" t="s">
        <v>159</v>
      </c>
      <c r="C26" s="191" t="s">
        <v>10</v>
      </c>
      <c r="D26" s="191"/>
      <c r="E26" s="191"/>
      <c r="F26" s="191"/>
      <c r="G26" s="103">
        <f t="shared" si="0"/>
        <v>5</v>
      </c>
      <c r="H26" s="19">
        <v>5</v>
      </c>
      <c r="I26" s="19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100">
        <f t="shared" si="2"/>
        <v>5</v>
      </c>
      <c r="BA26" s="74"/>
      <c r="BB26" s="100">
        <f t="shared" si="3"/>
        <v>0</v>
      </c>
      <c r="BC26" s="74"/>
      <c r="BD26" s="74"/>
      <c r="BE26" s="100">
        <f t="shared" si="1"/>
        <v>0</v>
      </c>
      <c r="BF26" s="74"/>
      <c r="BG26" s="74"/>
      <c r="BH26" s="74"/>
      <c r="BI26" s="74"/>
      <c r="BJ26" s="74"/>
      <c r="BK26" s="77"/>
    </row>
    <row r="27" spans="2:63" x14ac:dyDescent="0.25">
      <c r="B27" s="56" t="s">
        <v>160</v>
      </c>
      <c r="C27" s="191" t="s">
        <v>155</v>
      </c>
      <c r="D27" s="191"/>
      <c r="E27" s="191"/>
      <c r="F27" s="191"/>
      <c r="G27" s="103">
        <f t="shared" si="0"/>
        <v>-2</v>
      </c>
      <c r="H27" s="19">
        <v>-2</v>
      </c>
      <c r="I27" s="19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100">
        <f t="shared" si="2"/>
        <v>-2</v>
      </c>
      <c r="BA27" s="74"/>
      <c r="BB27" s="100">
        <f>+BC27+BD27</f>
        <v>0</v>
      </c>
      <c r="BC27" s="74"/>
      <c r="BD27" s="74"/>
      <c r="BE27" s="100">
        <f t="shared" si="1"/>
        <v>0</v>
      </c>
      <c r="BF27" s="74"/>
      <c r="BG27" s="74"/>
      <c r="BH27" s="74"/>
      <c r="BI27" s="74"/>
      <c r="BJ27" s="74"/>
      <c r="BK27" s="77"/>
    </row>
    <row r="28" spans="2:63" x14ac:dyDescent="0.25">
      <c r="B28" s="56" t="s">
        <v>161</v>
      </c>
      <c r="C28" s="191" t="s">
        <v>156</v>
      </c>
      <c r="D28" s="191"/>
      <c r="E28" s="191"/>
      <c r="F28" s="191"/>
      <c r="G28" s="103">
        <f>+AZ28+BA28+BB28+BE28+BH28+BI28+BJ28+BK28</f>
        <v>-1</v>
      </c>
      <c r="H28" s="19">
        <v>-1</v>
      </c>
      <c r="I28" s="19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100">
        <f t="shared" si="2"/>
        <v>-1</v>
      </c>
      <c r="BA28" s="74"/>
      <c r="BB28" s="100">
        <f t="shared" si="3"/>
        <v>0</v>
      </c>
      <c r="BC28" s="74"/>
      <c r="BD28" s="74"/>
      <c r="BE28" s="100">
        <f t="shared" si="1"/>
        <v>0</v>
      </c>
      <c r="BF28" s="74"/>
      <c r="BG28" s="74"/>
      <c r="BH28" s="74"/>
      <c r="BI28" s="74"/>
      <c r="BJ28" s="74"/>
      <c r="BK28" s="77"/>
    </row>
    <row r="29" spans="2:63" ht="15.75" thickBot="1" x14ac:dyDescent="0.3">
      <c r="B29" s="59" t="s">
        <v>162</v>
      </c>
      <c r="C29" s="197" t="s">
        <v>157</v>
      </c>
      <c r="D29" s="197"/>
      <c r="E29" s="197"/>
      <c r="F29" s="197"/>
      <c r="G29" s="108">
        <f>+G24+G25+G26+G27+G28</f>
        <v>112</v>
      </c>
      <c r="H29" s="108">
        <f>+H24+H25+H26+H27+H28</f>
        <v>112</v>
      </c>
      <c r="I29" s="27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01">
        <f>SUM(H29:AY29)</f>
        <v>112</v>
      </c>
      <c r="BA29" s="29"/>
      <c r="BB29" s="101">
        <f>+BC29+BD29</f>
        <v>0</v>
      </c>
      <c r="BC29" s="29"/>
      <c r="BD29" s="29"/>
      <c r="BE29" s="101">
        <f>+BF29+BG29</f>
        <v>0</v>
      </c>
      <c r="BF29" s="29"/>
      <c r="BG29" s="29"/>
      <c r="BH29" s="29"/>
      <c r="BI29" s="29"/>
      <c r="BJ29" s="29"/>
      <c r="BK29" s="30"/>
    </row>
  </sheetData>
  <mergeCells count="23">
    <mergeCell ref="C10:F10"/>
    <mergeCell ref="C11:F11"/>
    <mergeCell ref="C12:F12"/>
    <mergeCell ref="C15:F15"/>
    <mergeCell ref="B2:H2"/>
    <mergeCell ref="C4:J4"/>
    <mergeCell ref="B6:E6"/>
    <mergeCell ref="C8:F8"/>
    <mergeCell ref="C9:F9"/>
    <mergeCell ref="C16:F16"/>
    <mergeCell ref="C17:F17"/>
    <mergeCell ref="C18:F18"/>
    <mergeCell ref="C19:F19"/>
    <mergeCell ref="C20:F20"/>
    <mergeCell ref="C27:F27"/>
    <mergeCell ref="C28:F28"/>
    <mergeCell ref="C29:F29"/>
    <mergeCell ref="C26:F26"/>
    <mergeCell ref="C21:F21"/>
    <mergeCell ref="C22:F22"/>
    <mergeCell ref="C23:F23"/>
    <mergeCell ref="C24:F24"/>
    <mergeCell ref="C25:F25"/>
  </mergeCells>
  <hyperlinks>
    <hyperlink ref="J1" location="Resumen!A1" display="Volver Hoja Resume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40"/>
  <sheetViews>
    <sheetView showGridLines="0" topLeftCell="A7" workbookViewId="0">
      <selection activeCell="G31" sqref="G31"/>
    </sheetView>
  </sheetViews>
  <sheetFormatPr baseColWidth="10" defaultRowHeight="15" x14ac:dyDescent="0.25"/>
  <cols>
    <col min="1" max="1" width="4.42578125" customWidth="1"/>
    <col min="2" max="2" width="29.7109375" customWidth="1"/>
  </cols>
  <sheetData>
    <row r="1" spans="2:53" x14ac:dyDescent="0.25">
      <c r="J1" s="20" t="s">
        <v>46</v>
      </c>
    </row>
    <row r="2" spans="2:53" ht="26.25" x14ac:dyDescent="0.4">
      <c r="B2" s="198" t="s">
        <v>163</v>
      </c>
      <c r="C2" s="198"/>
      <c r="D2" s="198"/>
      <c r="E2" s="198"/>
      <c r="F2" s="198"/>
      <c r="G2" s="198"/>
      <c r="H2" s="198"/>
    </row>
    <row r="3" spans="2:53" ht="15.75" thickBot="1" x14ac:dyDescent="0.3">
      <c r="B3" s="3"/>
      <c r="C3" s="3"/>
      <c r="D3" s="8"/>
      <c r="E3" s="8"/>
      <c r="F3" s="8"/>
      <c r="G3" s="8"/>
      <c r="H3" s="8"/>
    </row>
    <row r="4" spans="2:53" ht="15.75" thickBot="1" x14ac:dyDescent="0.3">
      <c r="B4" s="18" t="s">
        <v>133</v>
      </c>
      <c r="C4" s="201"/>
      <c r="D4" s="202"/>
      <c r="E4" s="202"/>
      <c r="F4" s="202"/>
      <c r="G4" s="202"/>
      <c r="H4" s="202"/>
      <c r="I4" s="202"/>
      <c r="J4" s="203"/>
    </row>
    <row r="6" spans="2:53" ht="15.75" x14ac:dyDescent="0.25">
      <c r="B6" s="192" t="s">
        <v>164</v>
      </c>
      <c r="C6" s="192"/>
      <c r="D6" s="192"/>
      <c r="E6" s="192"/>
      <c r="F6" s="8"/>
      <c r="G6" s="8"/>
      <c r="H6" s="8"/>
    </row>
    <row r="7" spans="2:53" ht="15.75" thickBot="1" x14ac:dyDescent="0.3">
      <c r="B7" s="3"/>
      <c r="C7" s="3"/>
      <c r="D7" s="8"/>
      <c r="E7" s="8"/>
      <c r="F7" s="8"/>
      <c r="G7" s="8"/>
      <c r="H7" s="8"/>
    </row>
    <row r="8" spans="2:53" ht="15.75" thickBot="1" x14ac:dyDescent="0.3">
      <c r="B8" s="91" t="s">
        <v>68</v>
      </c>
      <c r="C8" s="193" t="s">
        <v>69</v>
      </c>
      <c r="D8" s="194"/>
      <c r="E8" s="194"/>
      <c r="F8" s="195"/>
      <c r="G8" s="91" t="s">
        <v>70</v>
      </c>
      <c r="H8" s="91">
        <v>101</v>
      </c>
      <c r="I8" s="91">
        <v>102</v>
      </c>
      <c r="J8" s="91">
        <v>103</v>
      </c>
      <c r="K8" s="91">
        <v>104</v>
      </c>
      <c r="L8" s="91">
        <v>105</v>
      </c>
      <c r="M8" s="91">
        <v>106</v>
      </c>
      <c r="N8" s="91">
        <v>107</v>
      </c>
      <c r="O8" s="91">
        <v>108</v>
      </c>
      <c r="P8" s="91">
        <v>109</v>
      </c>
      <c r="Q8" s="91">
        <v>110</v>
      </c>
      <c r="R8" s="91">
        <v>111</v>
      </c>
      <c r="S8" s="91">
        <v>112</v>
      </c>
      <c r="T8" s="91">
        <v>113</v>
      </c>
      <c r="U8" s="91">
        <v>114</v>
      </c>
      <c r="V8" s="91">
        <v>150</v>
      </c>
      <c r="W8" s="91">
        <v>201</v>
      </c>
      <c r="X8" s="91">
        <v>202</v>
      </c>
      <c r="Y8" s="91">
        <v>203</v>
      </c>
      <c r="Z8" s="91">
        <v>204</v>
      </c>
      <c r="AA8" s="91">
        <v>205</v>
      </c>
      <c r="AB8" s="91">
        <v>206</v>
      </c>
      <c r="AC8" s="91">
        <v>207</v>
      </c>
      <c r="AD8" s="91">
        <v>208</v>
      </c>
      <c r="AE8" s="91">
        <v>209</v>
      </c>
      <c r="AF8" s="91">
        <v>210</v>
      </c>
      <c r="AG8" s="91">
        <v>211</v>
      </c>
      <c r="AH8" s="91">
        <v>212</v>
      </c>
      <c r="AI8" s="91">
        <v>213</v>
      </c>
      <c r="AJ8" s="91">
        <v>250</v>
      </c>
      <c r="AK8" s="91">
        <v>301</v>
      </c>
      <c r="AL8" s="91">
        <v>302</v>
      </c>
      <c r="AM8" s="91">
        <v>303</v>
      </c>
      <c r="AN8" s="91">
        <v>304</v>
      </c>
      <c r="AO8" s="91">
        <v>305</v>
      </c>
      <c r="AP8" s="91">
        <v>306</v>
      </c>
      <c r="AQ8" s="91">
        <v>307</v>
      </c>
      <c r="AR8" s="91">
        <v>308</v>
      </c>
      <c r="AS8" s="91">
        <v>309</v>
      </c>
      <c r="AT8" s="91">
        <v>310</v>
      </c>
      <c r="AU8" s="91">
        <v>311</v>
      </c>
      <c r="AV8" s="91">
        <v>312</v>
      </c>
      <c r="AW8" s="91">
        <v>313</v>
      </c>
      <c r="AX8" s="91">
        <v>314</v>
      </c>
      <c r="AY8" s="91">
        <v>350</v>
      </c>
      <c r="AZ8" s="91" t="s">
        <v>434</v>
      </c>
      <c r="BA8" s="91">
        <v>420</v>
      </c>
    </row>
    <row r="9" spans="2:53" x14ac:dyDescent="0.25">
      <c r="B9" s="53" t="s">
        <v>165</v>
      </c>
      <c r="C9" s="188" t="s">
        <v>63</v>
      </c>
      <c r="D9" s="188"/>
      <c r="E9" s="188"/>
      <c r="F9" s="188"/>
      <c r="G9" s="102">
        <f>+AZ9+BA9</f>
        <v>2100</v>
      </c>
      <c r="H9" s="165">
        <f>+H10+H11</f>
        <v>2100</v>
      </c>
      <c r="I9" s="24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105">
        <f>SUM(H9:AY9)</f>
        <v>2100</v>
      </c>
      <c r="BA9" s="75"/>
    </row>
    <row r="10" spans="2:53" x14ac:dyDescent="0.25">
      <c r="B10" s="54" t="s">
        <v>168</v>
      </c>
      <c r="C10" s="189" t="s">
        <v>166</v>
      </c>
      <c r="D10" s="189"/>
      <c r="E10" s="189"/>
      <c r="F10" s="189"/>
      <c r="G10" s="103">
        <f>+AZ10+BA10</f>
        <v>500</v>
      </c>
      <c r="H10" s="25">
        <f>+H13</f>
        <v>500</v>
      </c>
      <c r="I10" s="19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106">
        <f>SUM(H10:AY10)</f>
        <v>500</v>
      </c>
      <c r="BA10" s="74"/>
    </row>
    <row r="11" spans="2:53" x14ac:dyDescent="0.25">
      <c r="B11" s="54" t="s">
        <v>169</v>
      </c>
      <c r="C11" s="189" t="s">
        <v>167</v>
      </c>
      <c r="D11" s="189"/>
      <c r="E11" s="189"/>
      <c r="F11" s="189"/>
      <c r="G11" s="103">
        <f t="shared" ref="G11:G38" si="0">+AZ11+BA11</f>
        <v>1600</v>
      </c>
      <c r="H11" s="25">
        <f>+H29-H40</f>
        <v>1600</v>
      </c>
      <c r="I11" s="19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106">
        <f t="shared" ref="AZ11:AZ38" si="1">SUM(H11:AY11)</f>
        <v>1600</v>
      </c>
      <c r="BA11" s="74"/>
    </row>
    <row r="12" spans="2:53" x14ac:dyDescent="0.25">
      <c r="B12" s="55" t="s">
        <v>170</v>
      </c>
      <c r="C12" s="190" t="s">
        <v>63</v>
      </c>
      <c r="D12" s="190"/>
      <c r="E12" s="190"/>
      <c r="F12" s="190"/>
      <c r="G12" s="103">
        <f t="shared" si="0"/>
        <v>2100</v>
      </c>
      <c r="H12" s="25">
        <f>+H13+H29-H40</f>
        <v>2100</v>
      </c>
      <c r="I12" s="19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106">
        <f t="shared" si="1"/>
        <v>2100</v>
      </c>
      <c r="BA12" s="74"/>
    </row>
    <row r="13" spans="2:53" x14ac:dyDescent="0.25">
      <c r="B13" s="56" t="s">
        <v>171</v>
      </c>
      <c r="C13" s="191" t="s">
        <v>166</v>
      </c>
      <c r="D13" s="191"/>
      <c r="E13" s="191"/>
      <c r="F13" s="191"/>
      <c r="G13" s="103">
        <f t="shared" si="0"/>
        <v>500</v>
      </c>
      <c r="H13" s="25">
        <f>+H14+H24+H20</f>
        <v>500</v>
      </c>
      <c r="I13" s="19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106">
        <f t="shared" si="1"/>
        <v>500</v>
      </c>
      <c r="BA13" s="74"/>
    </row>
    <row r="14" spans="2:53" x14ac:dyDescent="0.25">
      <c r="B14" s="57" t="s">
        <v>189</v>
      </c>
      <c r="C14" s="200" t="s">
        <v>172</v>
      </c>
      <c r="D14" s="200"/>
      <c r="E14" s="200"/>
      <c r="F14" s="200"/>
      <c r="G14" s="103">
        <f t="shared" si="0"/>
        <v>1500</v>
      </c>
      <c r="H14" s="25">
        <f>+H15+H16+H17+H18+H19</f>
        <v>1500</v>
      </c>
      <c r="I14" s="19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106">
        <f t="shared" si="1"/>
        <v>1500</v>
      </c>
      <c r="BA14" s="74"/>
    </row>
    <row r="15" spans="2:53" x14ac:dyDescent="0.25">
      <c r="B15" s="58" t="s">
        <v>190</v>
      </c>
      <c r="C15" s="205" t="s">
        <v>173</v>
      </c>
      <c r="D15" s="205"/>
      <c r="E15" s="205"/>
      <c r="F15" s="205"/>
      <c r="G15" s="103">
        <f t="shared" si="0"/>
        <v>1000</v>
      </c>
      <c r="H15" s="19">
        <v>1000</v>
      </c>
      <c r="I15" s="1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106">
        <f t="shared" si="1"/>
        <v>1000</v>
      </c>
      <c r="BA15" s="74"/>
    </row>
    <row r="16" spans="2:53" x14ac:dyDescent="0.25">
      <c r="B16" s="58" t="s">
        <v>191</v>
      </c>
      <c r="C16" s="205" t="s">
        <v>174</v>
      </c>
      <c r="D16" s="205"/>
      <c r="E16" s="205"/>
      <c r="F16" s="205"/>
      <c r="G16" s="103">
        <f t="shared" si="0"/>
        <v>500</v>
      </c>
      <c r="H16" s="19">
        <v>500</v>
      </c>
      <c r="I16" s="19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106">
        <f t="shared" si="1"/>
        <v>500</v>
      </c>
      <c r="BA16" s="74"/>
    </row>
    <row r="17" spans="2:53" x14ac:dyDescent="0.25">
      <c r="B17" s="58" t="s">
        <v>192</v>
      </c>
      <c r="C17" s="205" t="s">
        <v>175</v>
      </c>
      <c r="D17" s="205"/>
      <c r="E17" s="205"/>
      <c r="F17" s="205"/>
      <c r="G17" s="103">
        <f t="shared" si="0"/>
        <v>0</v>
      </c>
      <c r="H17" s="25">
        <v>0</v>
      </c>
      <c r="I17" s="25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106">
        <f t="shared" si="1"/>
        <v>0</v>
      </c>
      <c r="BA17" s="74"/>
    </row>
    <row r="18" spans="2:53" x14ac:dyDescent="0.25">
      <c r="B18" s="58" t="s">
        <v>193</v>
      </c>
      <c r="C18" s="205" t="s">
        <v>176</v>
      </c>
      <c r="D18" s="205"/>
      <c r="E18" s="205"/>
      <c r="F18" s="205"/>
      <c r="G18" s="103">
        <f t="shared" si="0"/>
        <v>0</v>
      </c>
      <c r="H18" s="19">
        <v>0</v>
      </c>
      <c r="I18" s="19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106">
        <f t="shared" si="1"/>
        <v>0</v>
      </c>
      <c r="BA18" s="74"/>
    </row>
    <row r="19" spans="2:53" x14ac:dyDescent="0.25">
      <c r="B19" s="58" t="s">
        <v>194</v>
      </c>
      <c r="C19" s="205" t="s">
        <v>177</v>
      </c>
      <c r="D19" s="205"/>
      <c r="E19" s="205"/>
      <c r="F19" s="205"/>
      <c r="G19" s="103">
        <f t="shared" si="0"/>
        <v>0</v>
      </c>
      <c r="H19" s="19">
        <v>0</v>
      </c>
      <c r="I19" s="19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106">
        <f t="shared" si="1"/>
        <v>0</v>
      </c>
      <c r="BA19" s="74"/>
    </row>
    <row r="20" spans="2:53" x14ac:dyDescent="0.25">
      <c r="B20" s="57" t="s">
        <v>195</v>
      </c>
      <c r="C20" s="191" t="s">
        <v>178</v>
      </c>
      <c r="D20" s="191"/>
      <c r="E20" s="191"/>
      <c r="F20" s="191"/>
      <c r="G20" s="103">
        <f t="shared" si="0"/>
        <v>0</v>
      </c>
      <c r="H20" s="25">
        <f>+H21+H22+H23</f>
        <v>0</v>
      </c>
      <c r="I20" s="19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106">
        <f t="shared" si="1"/>
        <v>0</v>
      </c>
      <c r="BA20" s="74"/>
    </row>
    <row r="21" spans="2:53" x14ac:dyDescent="0.25">
      <c r="B21" s="58" t="s">
        <v>196</v>
      </c>
      <c r="C21" s="205" t="s">
        <v>173</v>
      </c>
      <c r="D21" s="205"/>
      <c r="E21" s="205"/>
      <c r="F21" s="205"/>
      <c r="G21" s="103">
        <f t="shared" si="0"/>
        <v>0</v>
      </c>
      <c r="H21" s="19">
        <v>0</v>
      </c>
      <c r="I21" s="19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106">
        <f t="shared" si="1"/>
        <v>0</v>
      </c>
      <c r="BA21" s="74"/>
    </row>
    <row r="22" spans="2:53" x14ac:dyDescent="0.25">
      <c r="B22" s="58" t="s">
        <v>197</v>
      </c>
      <c r="C22" s="205" t="s">
        <v>176</v>
      </c>
      <c r="D22" s="205"/>
      <c r="E22" s="205"/>
      <c r="F22" s="205"/>
      <c r="G22" s="103">
        <f t="shared" si="0"/>
        <v>0</v>
      </c>
      <c r="H22" s="19">
        <v>0</v>
      </c>
      <c r="I22" s="19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106">
        <f t="shared" si="1"/>
        <v>0</v>
      </c>
      <c r="BA22" s="74"/>
    </row>
    <row r="23" spans="2:53" x14ac:dyDescent="0.25">
      <c r="B23" s="58" t="s">
        <v>198</v>
      </c>
      <c r="C23" s="205" t="s">
        <v>176</v>
      </c>
      <c r="D23" s="205"/>
      <c r="E23" s="205"/>
      <c r="F23" s="205"/>
      <c r="G23" s="103">
        <f t="shared" si="0"/>
        <v>0</v>
      </c>
      <c r="H23" s="19">
        <v>0</v>
      </c>
      <c r="I23" s="19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106">
        <f t="shared" si="1"/>
        <v>0</v>
      </c>
      <c r="BA23" s="74"/>
    </row>
    <row r="24" spans="2:53" x14ac:dyDescent="0.25">
      <c r="B24" s="57" t="s">
        <v>199</v>
      </c>
      <c r="C24" s="191" t="s">
        <v>179</v>
      </c>
      <c r="D24" s="191"/>
      <c r="E24" s="191"/>
      <c r="F24" s="191"/>
      <c r="G24" s="103">
        <f t="shared" si="0"/>
        <v>-1000</v>
      </c>
      <c r="H24" s="25">
        <f>+H25+H26+H27</f>
        <v>-1000</v>
      </c>
      <c r="I24" s="19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106">
        <f t="shared" si="1"/>
        <v>-1000</v>
      </c>
      <c r="BA24" s="74"/>
    </row>
    <row r="25" spans="2:53" x14ac:dyDescent="0.25">
      <c r="B25" s="58" t="s">
        <v>200</v>
      </c>
      <c r="C25" s="205" t="s">
        <v>173</v>
      </c>
      <c r="D25" s="205"/>
      <c r="E25" s="205"/>
      <c r="F25" s="205"/>
      <c r="G25" s="103">
        <f t="shared" si="0"/>
        <v>-1000</v>
      </c>
      <c r="H25" s="19">
        <v>-1000</v>
      </c>
      <c r="I25" s="19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106">
        <f t="shared" si="1"/>
        <v>-1000</v>
      </c>
      <c r="BA25" s="74"/>
    </row>
    <row r="26" spans="2:53" x14ac:dyDescent="0.25">
      <c r="B26" s="58" t="s">
        <v>201</v>
      </c>
      <c r="C26" s="205" t="s">
        <v>176</v>
      </c>
      <c r="D26" s="205"/>
      <c r="E26" s="205"/>
      <c r="F26" s="205"/>
      <c r="G26" s="103">
        <f t="shared" si="0"/>
        <v>0</v>
      </c>
      <c r="H26" s="19"/>
      <c r="I26" s="19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106">
        <f t="shared" si="1"/>
        <v>0</v>
      </c>
      <c r="BA26" s="74"/>
    </row>
    <row r="27" spans="2:53" x14ac:dyDescent="0.25">
      <c r="B27" s="58" t="s">
        <v>202</v>
      </c>
      <c r="C27" s="205" t="s">
        <v>176</v>
      </c>
      <c r="D27" s="205"/>
      <c r="E27" s="205"/>
      <c r="F27" s="205"/>
      <c r="G27" s="103">
        <f t="shared" si="0"/>
        <v>0</v>
      </c>
      <c r="H27" s="19"/>
      <c r="I27" s="19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106">
        <f t="shared" si="1"/>
        <v>0</v>
      </c>
      <c r="BA27" s="74"/>
    </row>
    <row r="28" spans="2:53" x14ac:dyDescent="0.25">
      <c r="B28" s="56"/>
      <c r="C28" s="205"/>
      <c r="D28" s="205"/>
      <c r="E28" s="205"/>
      <c r="F28" s="205"/>
      <c r="G28" s="109"/>
      <c r="H28" s="19"/>
      <c r="I28" s="19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110"/>
      <c r="BA28" s="74"/>
    </row>
    <row r="29" spans="2:53" x14ac:dyDescent="0.25">
      <c r="B29" s="56" t="s">
        <v>203</v>
      </c>
      <c r="C29" s="191" t="s">
        <v>180</v>
      </c>
      <c r="D29" s="191"/>
      <c r="E29" s="191"/>
      <c r="F29" s="191"/>
      <c r="G29" s="103">
        <f t="shared" si="0"/>
        <v>600</v>
      </c>
      <c r="H29" s="25">
        <f>+H30+H34+H38+H40</f>
        <v>600</v>
      </c>
      <c r="I29" s="19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106">
        <f t="shared" si="1"/>
        <v>600</v>
      </c>
      <c r="BA29" s="74"/>
    </row>
    <row r="30" spans="2:53" x14ac:dyDescent="0.25">
      <c r="B30" s="57" t="s">
        <v>204</v>
      </c>
      <c r="C30" s="205" t="s">
        <v>181</v>
      </c>
      <c r="D30" s="205"/>
      <c r="E30" s="205"/>
      <c r="F30" s="205"/>
      <c r="G30" s="103">
        <f t="shared" si="0"/>
        <v>1480</v>
      </c>
      <c r="H30" s="25">
        <f>+H31+H32+H33</f>
        <v>1480</v>
      </c>
      <c r="I30" s="19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106">
        <f t="shared" si="1"/>
        <v>1480</v>
      </c>
      <c r="BA30" s="74"/>
    </row>
    <row r="31" spans="2:53" x14ac:dyDescent="0.25">
      <c r="B31" s="58" t="s">
        <v>205</v>
      </c>
      <c r="C31" s="206" t="s">
        <v>182</v>
      </c>
      <c r="D31" s="206"/>
      <c r="E31" s="206"/>
      <c r="F31" s="206"/>
      <c r="G31" s="103">
        <f t="shared" si="0"/>
        <v>1500</v>
      </c>
      <c r="H31" s="19">
        <v>1500</v>
      </c>
      <c r="I31" s="19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106">
        <f t="shared" si="1"/>
        <v>1500</v>
      </c>
      <c r="BA31" s="74"/>
    </row>
    <row r="32" spans="2:53" x14ac:dyDescent="0.25">
      <c r="B32" s="58" t="s">
        <v>206</v>
      </c>
      <c r="C32" s="206" t="s">
        <v>183</v>
      </c>
      <c r="D32" s="206"/>
      <c r="E32" s="206"/>
      <c r="F32" s="206"/>
      <c r="G32" s="103">
        <f t="shared" si="0"/>
        <v>-20</v>
      </c>
      <c r="H32" s="19">
        <v>-20</v>
      </c>
      <c r="I32" s="19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106">
        <f t="shared" si="1"/>
        <v>-20</v>
      </c>
      <c r="BA32" s="74"/>
    </row>
    <row r="33" spans="2:53" x14ac:dyDescent="0.25">
      <c r="B33" s="58" t="s">
        <v>207</v>
      </c>
      <c r="C33" s="206" t="s">
        <v>184</v>
      </c>
      <c r="D33" s="206"/>
      <c r="E33" s="206"/>
      <c r="F33" s="206"/>
      <c r="G33" s="103">
        <f t="shared" si="0"/>
        <v>0</v>
      </c>
      <c r="H33" s="19">
        <v>0</v>
      </c>
      <c r="I33" s="19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106">
        <f t="shared" si="1"/>
        <v>0</v>
      </c>
      <c r="BA33" s="74"/>
    </row>
    <row r="34" spans="2:53" x14ac:dyDescent="0.25">
      <c r="B34" s="57" t="s">
        <v>208</v>
      </c>
      <c r="C34" s="73" t="s">
        <v>185</v>
      </c>
      <c r="D34" s="73"/>
      <c r="E34" s="73"/>
      <c r="F34" s="73"/>
      <c r="G34" s="103">
        <f t="shared" si="0"/>
        <v>100</v>
      </c>
      <c r="H34" s="25">
        <f>+H35+H36+H37</f>
        <v>100</v>
      </c>
      <c r="I34" s="19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106">
        <f t="shared" si="1"/>
        <v>100</v>
      </c>
      <c r="BA34" s="74"/>
    </row>
    <row r="35" spans="2:53" x14ac:dyDescent="0.25">
      <c r="B35" s="58" t="s">
        <v>209</v>
      </c>
      <c r="C35" s="205" t="s">
        <v>182</v>
      </c>
      <c r="D35" s="205"/>
      <c r="E35" s="205"/>
      <c r="F35" s="205"/>
      <c r="G35" s="103">
        <f t="shared" si="0"/>
        <v>100</v>
      </c>
      <c r="H35" s="19">
        <v>100</v>
      </c>
      <c r="I35" s="19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106">
        <f t="shared" si="1"/>
        <v>100</v>
      </c>
      <c r="BA35" s="74"/>
    </row>
    <row r="36" spans="2:53" x14ac:dyDescent="0.25">
      <c r="B36" s="58" t="s">
        <v>210</v>
      </c>
      <c r="C36" s="205" t="s">
        <v>183</v>
      </c>
      <c r="D36" s="205"/>
      <c r="E36" s="205"/>
      <c r="F36" s="205"/>
      <c r="G36" s="103">
        <f t="shared" si="0"/>
        <v>0</v>
      </c>
      <c r="H36" s="19">
        <v>0</v>
      </c>
      <c r="I36" s="19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106">
        <f t="shared" si="1"/>
        <v>0</v>
      </c>
      <c r="BA36" s="74"/>
    </row>
    <row r="37" spans="2:53" x14ac:dyDescent="0.25">
      <c r="B37" s="58" t="s">
        <v>211</v>
      </c>
      <c r="C37" s="205" t="s">
        <v>184</v>
      </c>
      <c r="D37" s="205"/>
      <c r="E37" s="205"/>
      <c r="F37" s="205"/>
      <c r="G37" s="103">
        <f t="shared" si="0"/>
        <v>0</v>
      </c>
      <c r="H37" s="19">
        <v>0</v>
      </c>
      <c r="I37" s="19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106">
        <f t="shared" si="1"/>
        <v>0</v>
      </c>
      <c r="BA37" s="74"/>
    </row>
    <row r="38" spans="2:53" x14ac:dyDescent="0.25">
      <c r="B38" s="57" t="s">
        <v>212</v>
      </c>
      <c r="C38" s="73" t="s">
        <v>186</v>
      </c>
      <c r="D38" s="73"/>
      <c r="E38" s="73"/>
      <c r="F38" s="73"/>
      <c r="G38" s="103">
        <f t="shared" si="0"/>
        <v>20</v>
      </c>
      <c r="H38" s="25">
        <v>20</v>
      </c>
      <c r="I38" s="19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106">
        <f t="shared" si="1"/>
        <v>20</v>
      </c>
      <c r="BA38" s="74"/>
    </row>
    <row r="39" spans="2:53" x14ac:dyDescent="0.25">
      <c r="B39" s="56"/>
      <c r="C39" s="191"/>
      <c r="D39" s="191"/>
      <c r="E39" s="191"/>
      <c r="F39" s="191"/>
      <c r="G39" s="109"/>
      <c r="H39" s="19"/>
      <c r="I39" s="19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110"/>
      <c r="BA39" s="74"/>
    </row>
    <row r="40" spans="2:53" ht="15.75" thickBot="1" x14ac:dyDescent="0.3">
      <c r="B40" s="90" t="s">
        <v>188</v>
      </c>
      <c r="C40" s="204" t="s">
        <v>187</v>
      </c>
      <c r="D40" s="204"/>
      <c r="E40" s="204"/>
      <c r="F40" s="204"/>
      <c r="G40" s="108">
        <f>+AZ40+BA40</f>
        <v>-1000</v>
      </c>
      <c r="H40" s="26">
        <v>-1000</v>
      </c>
      <c r="I40" s="26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07">
        <f>SUM(H40:AY40)</f>
        <v>-1000</v>
      </c>
      <c r="BA40" s="29"/>
    </row>
  </sheetData>
  <mergeCells count="34">
    <mergeCell ref="C37:F37"/>
    <mergeCell ref="C15:F15"/>
    <mergeCell ref="C16:F16"/>
    <mergeCell ref="C17:F17"/>
    <mergeCell ref="C18:F18"/>
    <mergeCell ref="C19:F19"/>
    <mergeCell ref="C20:F20"/>
    <mergeCell ref="C33:F33"/>
    <mergeCell ref="C10:F10"/>
    <mergeCell ref="C11:F11"/>
    <mergeCell ref="C12:F12"/>
    <mergeCell ref="C13:F13"/>
    <mergeCell ref="C14:F14"/>
    <mergeCell ref="B2:H2"/>
    <mergeCell ref="C4:J4"/>
    <mergeCell ref="B6:E6"/>
    <mergeCell ref="C8:F8"/>
    <mergeCell ref="C9:F9"/>
    <mergeCell ref="C39:F39"/>
    <mergeCell ref="C40:F4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5:F35"/>
    <mergeCell ref="C36:F36"/>
  </mergeCells>
  <hyperlinks>
    <hyperlink ref="J1" location="Resumen!A1" display="Volver Hoja Resumen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showGridLines="0" topLeftCell="B9" workbookViewId="0">
      <selection activeCell="F14" sqref="F14"/>
    </sheetView>
  </sheetViews>
  <sheetFormatPr baseColWidth="10" defaultRowHeight="15" x14ac:dyDescent="0.25"/>
  <cols>
    <col min="1" max="1" width="5.28515625" customWidth="1"/>
    <col min="2" max="2" width="20.28515625" customWidth="1"/>
    <col min="8" max="8" width="10.7109375" customWidth="1"/>
    <col min="9" max="9" width="12.42578125" customWidth="1"/>
    <col min="16" max="16" width="14.140625" customWidth="1"/>
    <col min="17" max="17" width="15.28515625" customWidth="1"/>
    <col min="18" max="18" width="18.5703125" customWidth="1"/>
  </cols>
  <sheetData>
    <row r="1" spans="2:18" x14ac:dyDescent="0.25">
      <c r="I1" s="20" t="s">
        <v>46</v>
      </c>
    </row>
    <row r="2" spans="2:18" ht="26.25" x14ac:dyDescent="0.4">
      <c r="B2" s="198" t="s">
        <v>213</v>
      </c>
      <c r="C2" s="198"/>
      <c r="D2" s="198"/>
      <c r="E2" s="198"/>
      <c r="F2" s="198"/>
      <c r="G2" s="198"/>
      <c r="H2" s="198"/>
    </row>
    <row r="3" spans="2:18" ht="15.75" thickBot="1" x14ac:dyDescent="0.3">
      <c r="B3" s="3"/>
      <c r="C3" s="3"/>
      <c r="D3" s="8"/>
      <c r="E3" s="8"/>
      <c r="F3" s="8"/>
      <c r="G3" s="8"/>
      <c r="H3" s="8"/>
    </row>
    <row r="4" spans="2:18" ht="15.75" thickBot="1" x14ac:dyDescent="0.3">
      <c r="B4" s="18" t="s">
        <v>133</v>
      </c>
      <c r="C4" s="201"/>
      <c r="D4" s="202"/>
      <c r="E4" s="202"/>
      <c r="F4" s="202"/>
      <c r="G4" s="202"/>
      <c r="H4" s="202"/>
      <c r="I4" s="202"/>
      <c r="J4" s="203"/>
    </row>
    <row r="6" spans="2:18" ht="15.75" x14ac:dyDescent="0.25">
      <c r="B6" s="192" t="s">
        <v>213</v>
      </c>
      <c r="C6" s="192"/>
      <c r="D6" s="192"/>
      <c r="E6" s="192"/>
    </row>
    <row r="8" spans="2:18" ht="15.75" thickBot="1" x14ac:dyDescent="0.3"/>
    <row r="9" spans="2:18" ht="15.75" thickBot="1" x14ac:dyDescent="0.3">
      <c r="B9" s="207" t="s">
        <v>214</v>
      </c>
      <c r="C9" s="215" t="s">
        <v>215</v>
      </c>
      <c r="D9" s="216"/>
      <c r="E9" s="217"/>
      <c r="F9" s="207" t="s">
        <v>70</v>
      </c>
      <c r="G9" s="213" t="s">
        <v>216</v>
      </c>
      <c r="H9" s="213"/>
      <c r="I9" s="213"/>
      <c r="J9" s="213"/>
      <c r="K9" s="213"/>
      <c r="L9" s="213"/>
      <c r="M9" s="213"/>
      <c r="N9" s="213"/>
      <c r="O9" s="213"/>
      <c r="P9" s="213"/>
      <c r="Q9" s="214"/>
      <c r="R9" s="111" t="s">
        <v>229</v>
      </c>
    </row>
    <row r="10" spans="2:18" ht="15.75" thickBot="1" x14ac:dyDescent="0.3">
      <c r="B10" s="208"/>
      <c r="C10" s="218"/>
      <c r="D10" s="219"/>
      <c r="E10" s="220"/>
      <c r="F10" s="208"/>
      <c r="G10" s="213" t="s">
        <v>217</v>
      </c>
      <c r="H10" s="213"/>
      <c r="I10" s="213"/>
      <c r="J10" s="213"/>
      <c r="K10" s="213"/>
      <c r="L10" s="213"/>
      <c r="M10" s="213"/>
      <c r="N10" s="213"/>
      <c r="O10" s="213"/>
      <c r="P10" s="213"/>
      <c r="Q10" s="214"/>
      <c r="R10" s="210" t="s">
        <v>230</v>
      </c>
    </row>
    <row r="11" spans="2:18" ht="15.75" thickBot="1" x14ac:dyDescent="0.3">
      <c r="B11" s="208"/>
      <c r="C11" s="218"/>
      <c r="D11" s="219"/>
      <c r="E11" s="220"/>
      <c r="F11" s="208"/>
      <c r="G11" s="207" t="s">
        <v>8</v>
      </c>
      <c r="H11" s="207" t="s">
        <v>218</v>
      </c>
      <c r="I11" s="112"/>
      <c r="J11" s="113"/>
      <c r="K11" s="113"/>
      <c r="L11" s="113"/>
      <c r="M11" s="114"/>
      <c r="N11" s="224" t="s">
        <v>226</v>
      </c>
      <c r="O11" s="214"/>
      <c r="P11" s="224" t="s">
        <v>228</v>
      </c>
      <c r="Q11" s="214"/>
      <c r="R11" s="211"/>
    </row>
    <row r="12" spans="2:18" ht="15.75" thickBot="1" x14ac:dyDescent="0.3">
      <c r="B12" s="208"/>
      <c r="C12" s="218"/>
      <c r="D12" s="219"/>
      <c r="E12" s="220"/>
      <c r="F12" s="208"/>
      <c r="G12" s="208"/>
      <c r="H12" s="208"/>
      <c r="I12" s="224" t="s">
        <v>219</v>
      </c>
      <c r="J12" s="214"/>
      <c r="K12" s="224" t="s">
        <v>222</v>
      </c>
      <c r="L12" s="214"/>
      <c r="M12" s="207" t="s">
        <v>224</v>
      </c>
      <c r="N12" s="215" t="s">
        <v>225</v>
      </c>
      <c r="O12" s="217"/>
      <c r="P12" s="207" t="s">
        <v>222</v>
      </c>
      <c r="Q12" s="207" t="s">
        <v>227</v>
      </c>
      <c r="R12" s="211"/>
    </row>
    <row r="13" spans="2:18" ht="15.75" thickBot="1" x14ac:dyDescent="0.3">
      <c r="B13" s="209"/>
      <c r="C13" s="221"/>
      <c r="D13" s="222"/>
      <c r="E13" s="223"/>
      <c r="F13" s="209"/>
      <c r="G13" s="209"/>
      <c r="H13" s="209"/>
      <c r="I13" s="111" t="s">
        <v>220</v>
      </c>
      <c r="J13" s="111" t="s">
        <v>221</v>
      </c>
      <c r="K13" s="111" t="s">
        <v>223</v>
      </c>
      <c r="L13" s="111" t="s">
        <v>8</v>
      </c>
      <c r="M13" s="209"/>
      <c r="N13" s="221"/>
      <c r="O13" s="223"/>
      <c r="P13" s="209"/>
      <c r="Q13" s="209"/>
      <c r="R13" s="212"/>
    </row>
    <row r="14" spans="2:18" ht="15.75" thickBot="1" x14ac:dyDescent="0.3"/>
    <row r="15" spans="2:18" x14ac:dyDescent="0.25">
      <c r="B15" s="31" t="s">
        <v>231</v>
      </c>
      <c r="C15" s="225" t="s">
        <v>95</v>
      </c>
      <c r="D15" s="225"/>
      <c r="E15" s="225"/>
      <c r="F15" s="168">
        <f>+I15+J15+K15+L15+M15+N15+P15+R15</f>
        <v>12000</v>
      </c>
      <c r="G15" s="168">
        <f>+I15+J15+K15+L15+M15+N15+P15</f>
        <v>12000</v>
      </c>
      <c r="H15" s="168">
        <f>+I15+J15+K15+L15+M15</f>
        <v>12000</v>
      </c>
      <c r="I15" s="168">
        <f>+I16+I17</f>
        <v>6000</v>
      </c>
      <c r="J15" s="168">
        <f>+J16+J17</f>
        <v>6000</v>
      </c>
      <c r="K15" s="32"/>
      <c r="L15" s="32"/>
      <c r="M15" s="32"/>
      <c r="N15" s="33"/>
      <c r="O15" s="34"/>
      <c r="P15" s="34"/>
      <c r="Q15" s="35"/>
      <c r="R15" s="36"/>
    </row>
    <row r="16" spans="2:18" x14ac:dyDescent="0.25">
      <c r="B16" s="37" t="s">
        <v>232</v>
      </c>
      <c r="C16" s="226" t="s">
        <v>234</v>
      </c>
      <c r="D16" s="226"/>
      <c r="E16" s="226"/>
      <c r="F16" s="38"/>
      <c r="G16" s="38"/>
      <c r="H16" s="38"/>
      <c r="I16" s="38">
        <f>+I20</f>
        <v>1000</v>
      </c>
      <c r="J16" s="38">
        <f>+J20</f>
        <v>1000</v>
      </c>
      <c r="K16" s="38"/>
      <c r="L16" s="38"/>
      <c r="M16" s="38"/>
      <c r="N16" s="39"/>
      <c r="O16" s="40"/>
      <c r="P16" s="40"/>
      <c r="Q16" s="41"/>
      <c r="R16" s="42"/>
    </row>
    <row r="17" spans="2:18" ht="15.75" thickBot="1" x14ac:dyDescent="0.3">
      <c r="B17" s="43" t="s">
        <v>233</v>
      </c>
      <c r="C17" s="227" t="s">
        <v>235</v>
      </c>
      <c r="D17" s="227"/>
      <c r="E17" s="227"/>
      <c r="F17" s="44"/>
      <c r="G17" s="44"/>
      <c r="H17" s="44"/>
      <c r="I17" s="44">
        <f>+I25+I30</f>
        <v>5000</v>
      </c>
      <c r="J17" s="44">
        <f>+J25+J30</f>
        <v>5000</v>
      </c>
      <c r="K17" s="44"/>
      <c r="L17" s="44"/>
      <c r="M17" s="44"/>
      <c r="N17" s="45"/>
      <c r="O17" s="46"/>
      <c r="P17" s="46"/>
      <c r="Q17" s="47"/>
      <c r="R17" s="48"/>
    </row>
    <row r="18" spans="2:18" ht="15.75" thickBot="1" x14ac:dyDescent="0.3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2:18" x14ac:dyDescent="0.25">
      <c r="B19" s="164" t="s">
        <v>236</v>
      </c>
      <c r="C19" s="228" t="s">
        <v>95</v>
      </c>
      <c r="D19" s="228"/>
      <c r="E19" s="228"/>
      <c r="F19" s="32"/>
      <c r="G19" s="32"/>
      <c r="H19" s="32"/>
      <c r="I19" s="168">
        <f>+I20+I25+I30</f>
        <v>6000</v>
      </c>
      <c r="J19" s="168">
        <f>+J20+J25+J30</f>
        <v>6000</v>
      </c>
      <c r="K19" s="32"/>
      <c r="L19" s="32"/>
      <c r="M19" s="32"/>
      <c r="N19" s="32"/>
      <c r="O19" s="32"/>
      <c r="P19" s="32"/>
      <c r="Q19" s="32"/>
      <c r="R19" s="36"/>
    </row>
    <row r="20" spans="2:18" x14ac:dyDescent="0.25">
      <c r="B20" s="37" t="s">
        <v>242</v>
      </c>
      <c r="C20" s="229" t="s">
        <v>234</v>
      </c>
      <c r="D20" s="229"/>
      <c r="E20" s="229"/>
      <c r="F20" s="38"/>
      <c r="G20" s="38"/>
      <c r="H20" s="38"/>
      <c r="I20" s="166">
        <f>+I21+I22+I23</f>
        <v>1000</v>
      </c>
      <c r="J20" s="166">
        <f>+J21+J22+J23</f>
        <v>1000</v>
      </c>
      <c r="K20" s="38"/>
      <c r="L20" s="38"/>
      <c r="M20" s="38"/>
      <c r="N20" s="38"/>
      <c r="O20" s="38"/>
      <c r="P20" s="38"/>
      <c r="Q20" s="38"/>
      <c r="R20" s="42"/>
    </row>
    <row r="21" spans="2:18" x14ac:dyDescent="0.25">
      <c r="B21" s="49" t="s">
        <v>243</v>
      </c>
      <c r="C21" s="230" t="s">
        <v>237</v>
      </c>
      <c r="D21" s="230"/>
      <c r="E21" s="230"/>
      <c r="F21" s="38"/>
      <c r="G21" s="38"/>
      <c r="H21" s="38"/>
      <c r="I21" s="38">
        <v>1000</v>
      </c>
      <c r="J21" s="38">
        <v>1000</v>
      </c>
      <c r="K21" s="38"/>
      <c r="L21" s="38"/>
      <c r="M21" s="38"/>
      <c r="N21" s="38"/>
      <c r="O21" s="38"/>
      <c r="P21" s="38"/>
      <c r="Q21" s="38"/>
      <c r="R21" s="42"/>
    </row>
    <row r="22" spans="2:18" x14ac:dyDescent="0.25">
      <c r="B22" s="49" t="s">
        <v>244</v>
      </c>
      <c r="C22" s="230" t="s">
        <v>238</v>
      </c>
      <c r="D22" s="230"/>
      <c r="E22" s="230"/>
      <c r="F22" s="38"/>
      <c r="G22" s="38"/>
      <c r="H22" s="38"/>
      <c r="I22" s="38">
        <v>0</v>
      </c>
      <c r="J22" s="38">
        <v>0</v>
      </c>
      <c r="K22" s="38"/>
      <c r="L22" s="38"/>
      <c r="M22" s="38"/>
      <c r="N22" s="38"/>
      <c r="O22" s="38"/>
      <c r="P22" s="38"/>
      <c r="Q22" s="38"/>
      <c r="R22" s="42"/>
    </row>
    <row r="23" spans="2:18" x14ac:dyDescent="0.25">
      <c r="B23" s="49" t="s">
        <v>245</v>
      </c>
      <c r="C23" s="230" t="s">
        <v>239</v>
      </c>
      <c r="D23" s="230"/>
      <c r="E23" s="230"/>
      <c r="F23" s="38"/>
      <c r="G23" s="38"/>
      <c r="H23" s="38"/>
      <c r="I23" s="38">
        <v>0</v>
      </c>
      <c r="J23" s="38">
        <v>0</v>
      </c>
      <c r="K23" s="38"/>
      <c r="L23" s="38"/>
      <c r="M23" s="38"/>
      <c r="N23" s="38"/>
      <c r="O23" s="38"/>
      <c r="P23" s="38"/>
      <c r="Q23" s="38"/>
      <c r="R23" s="42"/>
    </row>
    <row r="24" spans="2:18" x14ac:dyDescent="0.25">
      <c r="B24" s="50"/>
      <c r="C24" s="226"/>
      <c r="D24" s="226"/>
      <c r="E24" s="22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51"/>
    </row>
    <row r="25" spans="2:18" x14ac:dyDescent="0.25">
      <c r="B25" s="37" t="s">
        <v>246</v>
      </c>
      <c r="C25" s="229" t="s">
        <v>241</v>
      </c>
      <c r="D25" s="229"/>
      <c r="E25" s="229"/>
      <c r="F25" s="38"/>
      <c r="G25" s="38"/>
      <c r="H25" s="38"/>
      <c r="I25" s="166">
        <f>+I26+I27+I28</f>
        <v>15000</v>
      </c>
      <c r="J25" s="166">
        <f>+J26+J27+J28</f>
        <v>15000</v>
      </c>
      <c r="K25" s="38"/>
      <c r="L25" s="38"/>
      <c r="M25" s="38"/>
      <c r="N25" s="38"/>
      <c r="O25" s="38"/>
      <c r="P25" s="38"/>
      <c r="Q25" s="38"/>
      <c r="R25" s="42"/>
    </row>
    <row r="26" spans="2:18" x14ac:dyDescent="0.25">
      <c r="B26" s="49" t="s">
        <v>247</v>
      </c>
      <c r="C26" s="230" t="s">
        <v>237</v>
      </c>
      <c r="D26" s="230"/>
      <c r="E26" s="230"/>
      <c r="F26" s="38"/>
      <c r="G26" s="38"/>
      <c r="H26" s="38"/>
      <c r="I26" s="38">
        <v>20000</v>
      </c>
      <c r="J26" s="38">
        <v>20000</v>
      </c>
      <c r="K26" s="38"/>
      <c r="L26" s="38"/>
      <c r="M26" s="38"/>
      <c r="N26" s="38"/>
      <c r="O26" s="38"/>
      <c r="P26" s="38"/>
      <c r="Q26" s="38"/>
      <c r="R26" s="42"/>
    </row>
    <row r="27" spans="2:18" x14ac:dyDescent="0.25">
      <c r="B27" s="49" t="s">
        <v>248</v>
      </c>
      <c r="C27" s="230" t="s">
        <v>238</v>
      </c>
      <c r="D27" s="230"/>
      <c r="E27" s="230"/>
      <c r="F27" s="38"/>
      <c r="G27" s="38"/>
      <c r="H27" s="38"/>
      <c r="I27" s="38">
        <v>-5000</v>
      </c>
      <c r="J27" s="38">
        <v>-5000</v>
      </c>
      <c r="K27" s="38"/>
      <c r="L27" s="38"/>
      <c r="M27" s="38"/>
      <c r="N27" s="38"/>
      <c r="O27" s="38"/>
      <c r="P27" s="38"/>
      <c r="Q27" s="38"/>
      <c r="R27" s="42"/>
    </row>
    <row r="28" spans="2:18" x14ac:dyDescent="0.25">
      <c r="B28" s="49" t="s">
        <v>249</v>
      </c>
      <c r="C28" s="230" t="s">
        <v>239</v>
      </c>
      <c r="D28" s="230"/>
      <c r="E28" s="230"/>
      <c r="F28" s="38"/>
      <c r="G28" s="38"/>
      <c r="H28" s="38"/>
      <c r="I28" s="38">
        <v>0</v>
      </c>
      <c r="J28" s="38">
        <v>0</v>
      </c>
      <c r="K28" s="38"/>
      <c r="L28" s="38"/>
      <c r="M28" s="38"/>
      <c r="N28" s="38"/>
      <c r="O28" s="38"/>
      <c r="P28" s="38"/>
      <c r="Q28" s="38"/>
      <c r="R28" s="42"/>
    </row>
    <row r="29" spans="2:18" x14ac:dyDescent="0.25">
      <c r="B29" s="50"/>
      <c r="C29" s="226"/>
      <c r="D29" s="226"/>
      <c r="E29" s="22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51"/>
    </row>
    <row r="30" spans="2:18" ht="15.75" thickBot="1" x14ac:dyDescent="0.3">
      <c r="B30" s="52" t="s">
        <v>250</v>
      </c>
      <c r="C30" s="227" t="s">
        <v>240</v>
      </c>
      <c r="D30" s="227"/>
      <c r="E30" s="227"/>
      <c r="F30" s="44"/>
      <c r="G30" s="44"/>
      <c r="H30" s="44"/>
      <c r="I30" s="167">
        <v>-10000</v>
      </c>
      <c r="J30" s="167">
        <v>-10000</v>
      </c>
      <c r="K30" s="44"/>
      <c r="L30" s="44"/>
      <c r="M30" s="44"/>
      <c r="N30" s="44"/>
      <c r="O30" s="44"/>
      <c r="P30" s="44"/>
      <c r="Q30" s="44"/>
      <c r="R30" s="48"/>
    </row>
    <row r="31" spans="2:18" x14ac:dyDescent="0.25">
      <c r="C31" s="231"/>
      <c r="D31" s="231"/>
      <c r="E31" s="231"/>
    </row>
    <row r="32" spans="2:18" x14ac:dyDescent="0.25">
      <c r="C32" s="231"/>
      <c r="D32" s="231"/>
      <c r="E32" s="231"/>
    </row>
    <row r="33" spans="3:5" x14ac:dyDescent="0.25">
      <c r="C33" s="231"/>
      <c r="D33" s="231"/>
      <c r="E33" s="231"/>
    </row>
  </sheetData>
  <mergeCells count="37">
    <mergeCell ref="C33:E33"/>
    <mergeCell ref="C26:E26"/>
    <mergeCell ref="C27:E27"/>
    <mergeCell ref="C28:E28"/>
    <mergeCell ref="C29:E29"/>
    <mergeCell ref="C30:E30"/>
    <mergeCell ref="C23:E23"/>
    <mergeCell ref="C24:E24"/>
    <mergeCell ref="C25:E25"/>
    <mergeCell ref="C31:E31"/>
    <mergeCell ref="C32:E32"/>
    <mergeCell ref="C17:E17"/>
    <mergeCell ref="C19:E19"/>
    <mergeCell ref="C20:E20"/>
    <mergeCell ref="C21:E21"/>
    <mergeCell ref="C22:E22"/>
    <mergeCell ref="P12:P13"/>
    <mergeCell ref="Q12:Q13"/>
    <mergeCell ref="P11:Q11"/>
    <mergeCell ref="C15:E15"/>
    <mergeCell ref="C16:E16"/>
    <mergeCell ref="B2:H2"/>
    <mergeCell ref="C4:J4"/>
    <mergeCell ref="B6:E6"/>
    <mergeCell ref="B9:B13"/>
    <mergeCell ref="R10:R13"/>
    <mergeCell ref="G9:Q9"/>
    <mergeCell ref="G10:Q10"/>
    <mergeCell ref="F9:F13"/>
    <mergeCell ref="C9:E13"/>
    <mergeCell ref="G11:G13"/>
    <mergeCell ref="H11:H13"/>
    <mergeCell ref="I12:J12"/>
    <mergeCell ref="K12:L12"/>
    <mergeCell ref="M12:M13"/>
    <mergeCell ref="N12:O13"/>
    <mergeCell ref="N11:O11"/>
  </mergeCells>
  <hyperlinks>
    <hyperlink ref="I1" location="Resumen!A1" display="Volver Hoja Resumen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3"/>
  <sheetViews>
    <sheetView showGridLines="0" topLeftCell="A4" workbookViewId="0">
      <selection activeCell="H18" sqref="H18"/>
    </sheetView>
  </sheetViews>
  <sheetFormatPr baseColWidth="10" defaultRowHeight="15" x14ac:dyDescent="0.25"/>
  <cols>
    <col min="1" max="1" width="5.7109375" customWidth="1"/>
    <col min="2" max="2" width="19.85546875" customWidth="1"/>
    <col min="6" max="6" width="16.28515625" customWidth="1"/>
    <col min="7" max="7" width="15.140625" customWidth="1"/>
    <col min="8" max="51" width="13.7109375" customWidth="1"/>
  </cols>
  <sheetData>
    <row r="1" spans="2:51" x14ac:dyDescent="0.25">
      <c r="H1" s="232" t="s">
        <v>46</v>
      </c>
      <c r="I1" s="232"/>
    </row>
    <row r="2" spans="2:51" ht="26.25" x14ac:dyDescent="0.4">
      <c r="B2" s="198" t="s">
        <v>251</v>
      </c>
      <c r="C2" s="198"/>
      <c r="D2" s="198"/>
      <c r="E2" s="198"/>
      <c r="F2" s="198"/>
      <c r="G2" s="198"/>
      <c r="H2" s="198"/>
    </row>
    <row r="4" spans="2:51" ht="16.5" thickBot="1" x14ac:dyDescent="0.3">
      <c r="B4" s="192" t="s">
        <v>277</v>
      </c>
      <c r="C4" s="192"/>
      <c r="D4" s="192"/>
      <c r="E4" s="192"/>
    </row>
    <row r="5" spans="2:51" ht="15.75" thickBot="1" x14ac:dyDescent="0.3">
      <c r="G5" s="91" t="s">
        <v>70</v>
      </c>
      <c r="H5" s="91">
        <v>101</v>
      </c>
      <c r="I5" s="91">
        <v>102</v>
      </c>
      <c r="J5" s="91">
        <v>103</v>
      </c>
      <c r="K5" s="91">
        <v>104</v>
      </c>
      <c r="L5" s="91">
        <v>105</v>
      </c>
      <c r="M5" s="91">
        <v>106</v>
      </c>
      <c r="N5" s="91">
        <v>107</v>
      </c>
      <c r="O5" s="91">
        <v>108</v>
      </c>
      <c r="P5" s="91">
        <v>109</v>
      </c>
      <c r="Q5" s="91">
        <v>110</v>
      </c>
      <c r="R5" s="91">
        <v>111</v>
      </c>
      <c r="S5" s="91">
        <v>112</v>
      </c>
      <c r="T5" s="91">
        <v>113</v>
      </c>
      <c r="U5" s="91">
        <v>114</v>
      </c>
      <c r="V5" s="91">
        <v>150</v>
      </c>
      <c r="W5" s="91">
        <v>201</v>
      </c>
      <c r="X5" s="91">
        <v>202</v>
      </c>
      <c r="Y5" s="91">
        <v>203</v>
      </c>
      <c r="Z5" s="91">
        <v>204</v>
      </c>
      <c r="AA5" s="91">
        <v>205</v>
      </c>
      <c r="AB5" s="91">
        <v>206</v>
      </c>
      <c r="AC5" s="91">
        <v>207</v>
      </c>
      <c r="AD5" s="91">
        <v>208</v>
      </c>
      <c r="AE5" s="91">
        <v>209</v>
      </c>
      <c r="AF5" s="91">
        <v>210</v>
      </c>
      <c r="AG5" s="91">
        <v>211</v>
      </c>
      <c r="AH5" s="91">
        <v>212</v>
      </c>
      <c r="AI5" s="91">
        <v>213</v>
      </c>
      <c r="AJ5" s="91">
        <v>250</v>
      </c>
      <c r="AK5" s="91">
        <v>301</v>
      </c>
      <c r="AL5" s="91">
        <v>302</v>
      </c>
      <c r="AM5" s="91">
        <v>303</v>
      </c>
      <c r="AN5" s="91">
        <v>304</v>
      </c>
      <c r="AO5" s="91">
        <v>305</v>
      </c>
      <c r="AP5" s="91">
        <v>306</v>
      </c>
      <c r="AQ5" s="91">
        <v>307</v>
      </c>
      <c r="AR5" s="91">
        <v>308</v>
      </c>
      <c r="AS5" s="91">
        <v>309</v>
      </c>
      <c r="AT5" s="91">
        <v>310</v>
      </c>
      <c r="AU5" s="91">
        <v>311</v>
      </c>
      <c r="AV5" s="91">
        <v>312</v>
      </c>
      <c r="AW5" s="91">
        <v>313</v>
      </c>
      <c r="AX5" s="91">
        <v>314</v>
      </c>
      <c r="AY5" s="91">
        <v>350</v>
      </c>
    </row>
    <row r="6" spans="2:51" x14ac:dyDescent="0.25">
      <c r="B6" s="53" t="s">
        <v>253</v>
      </c>
      <c r="C6" s="188" t="s">
        <v>254</v>
      </c>
      <c r="D6" s="188"/>
      <c r="E6" s="188"/>
      <c r="F6" s="188"/>
      <c r="G6" s="24">
        <f>SUM(H6:AY6)</f>
        <v>200</v>
      </c>
      <c r="H6" s="165">
        <f>+H7+H8</f>
        <v>200</v>
      </c>
      <c r="I6" s="24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6"/>
    </row>
    <row r="7" spans="2:51" x14ac:dyDescent="0.25">
      <c r="B7" s="54" t="s">
        <v>265</v>
      </c>
      <c r="C7" s="191" t="s">
        <v>255</v>
      </c>
      <c r="D7" s="191"/>
      <c r="E7" s="191"/>
      <c r="F7" s="191"/>
      <c r="G7" s="19">
        <f>SUM(H7:AY7)</f>
        <v>1000</v>
      </c>
      <c r="H7" s="19">
        <v>1000</v>
      </c>
      <c r="I7" s="19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7"/>
    </row>
    <row r="8" spans="2:51" x14ac:dyDescent="0.25">
      <c r="B8" s="54" t="s">
        <v>266</v>
      </c>
      <c r="C8" s="191" t="s">
        <v>258</v>
      </c>
      <c r="D8" s="191"/>
      <c r="E8" s="191"/>
      <c r="F8" s="191"/>
      <c r="G8" s="19">
        <f>SUM(H8:AY8)</f>
        <v>-800</v>
      </c>
      <c r="H8" s="19">
        <v>-800</v>
      </c>
      <c r="I8" s="19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7"/>
    </row>
    <row r="9" spans="2:51" x14ac:dyDescent="0.25">
      <c r="B9" s="55"/>
      <c r="C9" s="190"/>
      <c r="D9" s="190"/>
      <c r="E9" s="190"/>
      <c r="F9" s="190"/>
      <c r="G9" s="115"/>
      <c r="H9" s="115"/>
      <c r="I9" s="115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126"/>
    </row>
    <row r="10" spans="2:51" x14ac:dyDescent="0.25">
      <c r="B10" s="56" t="s">
        <v>267</v>
      </c>
      <c r="C10" s="190" t="s">
        <v>256</v>
      </c>
      <c r="D10" s="190"/>
      <c r="E10" s="190"/>
      <c r="F10" s="190"/>
      <c r="G10" s="19">
        <f t="shared" ref="G10:G18" si="0">SUM(H10:AY10)</f>
        <v>200</v>
      </c>
      <c r="H10" s="25">
        <f>+H11+H12</f>
        <v>200</v>
      </c>
      <c r="I10" s="19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7"/>
    </row>
    <row r="11" spans="2:51" x14ac:dyDescent="0.25">
      <c r="B11" s="56" t="s">
        <v>268</v>
      </c>
      <c r="C11" s="191" t="s">
        <v>257</v>
      </c>
      <c r="D11" s="191"/>
      <c r="E11" s="191"/>
      <c r="F11" s="191"/>
      <c r="G11" s="19">
        <f t="shared" si="0"/>
        <v>1000</v>
      </c>
      <c r="H11" s="19">
        <v>1000</v>
      </c>
      <c r="I11" s="19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7"/>
    </row>
    <row r="12" spans="2:51" x14ac:dyDescent="0.25">
      <c r="B12" s="56" t="s">
        <v>269</v>
      </c>
      <c r="C12" s="191" t="s">
        <v>157</v>
      </c>
      <c r="D12" s="191"/>
      <c r="E12" s="191"/>
      <c r="F12" s="191"/>
      <c r="G12" s="19">
        <f t="shared" si="0"/>
        <v>-800</v>
      </c>
      <c r="H12" s="116">
        <v>-800</v>
      </c>
      <c r="I12" s="116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8"/>
    </row>
    <row r="13" spans="2:51" x14ac:dyDescent="0.25">
      <c r="B13" s="58"/>
      <c r="C13" s="205"/>
      <c r="D13" s="205"/>
      <c r="E13" s="205"/>
      <c r="F13" s="205"/>
      <c r="G13" s="124"/>
      <c r="H13" s="124"/>
      <c r="I13" s="124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7"/>
    </row>
    <row r="14" spans="2:51" x14ac:dyDescent="0.25">
      <c r="B14" s="56" t="s">
        <v>270</v>
      </c>
      <c r="C14" s="190" t="s">
        <v>259</v>
      </c>
      <c r="D14" s="190"/>
      <c r="E14" s="190"/>
      <c r="F14" s="190"/>
      <c r="G14" s="19">
        <f t="shared" si="0"/>
        <v>200</v>
      </c>
      <c r="H14" s="121">
        <f>+H15+H16</f>
        <v>200</v>
      </c>
      <c r="I14" s="121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79"/>
    </row>
    <row r="15" spans="2:51" x14ac:dyDescent="0.25">
      <c r="B15" s="56" t="s">
        <v>271</v>
      </c>
      <c r="C15" s="191" t="s">
        <v>260</v>
      </c>
      <c r="D15" s="191"/>
      <c r="E15" s="191"/>
      <c r="F15" s="191"/>
      <c r="G15" s="19">
        <f t="shared" si="0"/>
        <v>1000</v>
      </c>
      <c r="H15" s="19">
        <v>1000</v>
      </c>
      <c r="I15" s="19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7"/>
    </row>
    <row r="16" spans="2:51" x14ac:dyDescent="0.25">
      <c r="B16" s="56" t="s">
        <v>272</v>
      </c>
      <c r="C16" s="191" t="s">
        <v>261</v>
      </c>
      <c r="D16" s="191"/>
      <c r="E16" s="191"/>
      <c r="F16" s="191"/>
      <c r="G16" s="19">
        <f t="shared" si="0"/>
        <v>-800</v>
      </c>
      <c r="H16" s="116">
        <v>-800</v>
      </c>
      <c r="I16" s="116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8"/>
    </row>
    <row r="17" spans="2:51" x14ac:dyDescent="0.25">
      <c r="B17" s="57"/>
      <c r="C17" s="191"/>
      <c r="D17" s="191"/>
      <c r="E17" s="191"/>
      <c r="F17" s="191"/>
      <c r="G17" s="124"/>
      <c r="H17" s="124"/>
      <c r="I17" s="124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7"/>
    </row>
    <row r="18" spans="2:51" x14ac:dyDescent="0.25">
      <c r="B18" s="56" t="s">
        <v>273</v>
      </c>
      <c r="C18" s="190" t="s">
        <v>262</v>
      </c>
      <c r="D18" s="190"/>
      <c r="E18" s="190"/>
      <c r="F18" s="190"/>
      <c r="G18" s="19">
        <f t="shared" si="0"/>
        <v>200</v>
      </c>
      <c r="H18" s="121">
        <f>+H19+H20</f>
        <v>200</v>
      </c>
      <c r="I18" s="119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79"/>
    </row>
    <row r="19" spans="2:51" x14ac:dyDescent="0.25">
      <c r="B19" s="56" t="s">
        <v>274</v>
      </c>
      <c r="C19" s="191" t="s">
        <v>263</v>
      </c>
      <c r="D19" s="191"/>
      <c r="E19" s="191"/>
      <c r="F19" s="191"/>
      <c r="G19" s="19">
        <f>SUM(H19:AY19)</f>
        <v>1000</v>
      </c>
      <c r="H19" s="19">
        <v>1000</v>
      </c>
      <c r="I19" s="19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7"/>
    </row>
    <row r="20" spans="2:51" ht="15.75" thickBot="1" x14ac:dyDescent="0.3">
      <c r="B20" s="59" t="s">
        <v>275</v>
      </c>
      <c r="C20" s="197" t="s">
        <v>264</v>
      </c>
      <c r="D20" s="197"/>
      <c r="E20" s="197"/>
      <c r="F20" s="197"/>
      <c r="G20" s="27">
        <f>SUM(H20:AY20)</f>
        <v>-800</v>
      </c>
      <c r="H20" s="27">
        <v>-800</v>
      </c>
      <c r="I20" s="27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3" spans="2:51" ht="16.5" thickBot="1" x14ac:dyDescent="0.3">
      <c r="B23" s="192" t="s">
        <v>276</v>
      </c>
      <c r="C23" s="192"/>
      <c r="D23" s="192"/>
      <c r="E23" s="192"/>
    </row>
    <row r="24" spans="2:51" ht="15.75" thickBot="1" x14ac:dyDescent="0.3">
      <c r="G24" s="91" t="s">
        <v>70</v>
      </c>
      <c r="H24" s="91">
        <v>101</v>
      </c>
      <c r="I24" s="91">
        <v>102</v>
      </c>
      <c r="J24" s="91">
        <v>103</v>
      </c>
      <c r="K24" s="91">
        <v>104</v>
      </c>
      <c r="L24" s="91">
        <v>105</v>
      </c>
      <c r="M24" s="91">
        <v>106</v>
      </c>
      <c r="N24" s="91">
        <v>107</v>
      </c>
      <c r="O24" s="91">
        <v>108</v>
      </c>
      <c r="P24" s="91">
        <v>109</v>
      </c>
      <c r="Q24" s="91">
        <v>110</v>
      </c>
      <c r="R24" s="91">
        <v>111</v>
      </c>
      <c r="S24" s="91">
        <v>112</v>
      </c>
      <c r="T24" s="91">
        <v>113</v>
      </c>
      <c r="U24" s="91">
        <v>114</v>
      </c>
      <c r="V24" s="91">
        <v>150</v>
      </c>
      <c r="W24" s="91">
        <v>201</v>
      </c>
      <c r="X24" s="91">
        <v>202</v>
      </c>
      <c r="Y24" s="91">
        <v>203</v>
      </c>
      <c r="Z24" s="91">
        <v>204</v>
      </c>
      <c r="AA24" s="91">
        <v>205</v>
      </c>
      <c r="AB24" s="91">
        <v>206</v>
      </c>
      <c r="AC24" s="91">
        <v>207</v>
      </c>
      <c r="AD24" s="91">
        <v>208</v>
      </c>
      <c r="AE24" s="91">
        <v>209</v>
      </c>
      <c r="AF24" s="91">
        <v>210</v>
      </c>
      <c r="AG24" s="91">
        <v>211</v>
      </c>
      <c r="AH24" s="91">
        <v>212</v>
      </c>
      <c r="AI24" s="91">
        <v>213</v>
      </c>
      <c r="AJ24" s="91">
        <v>250</v>
      </c>
      <c r="AK24" s="91">
        <v>301</v>
      </c>
      <c r="AL24" s="91">
        <v>302</v>
      </c>
      <c r="AM24" s="91">
        <v>303</v>
      </c>
      <c r="AN24" s="91">
        <v>304</v>
      </c>
      <c r="AO24" s="91">
        <v>305</v>
      </c>
      <c r="AP24" s="91">
        <v>306</v>
      </c>
      <c r="AQ24" s="91">
        <v>307</v>
      </c>
      <c r="AR24" s="91">
        <v>308</v>
      </c>
      <c r="AS24" s="91">
        <v>309</v>
      </c>
      <c r="AT24" s="91">
        <v>310</v>
      </c>
      <c r="AU24" s="91">
        <v>311</v>
      </c>
      <c r="AV24" s="91">
        <v>312</v>
      </c>
      <c r="AW24" s="91">
        <v>313</v>
      </c>
      <c r="AX24" s="91">
        <v>314</v>
      </c>
      <c r="AY24" s="91">
        <v>350</v>
      </c>
    </row>
    <row r="25" spans="2:51" x14ac:dyDescent="0.25">
      <c r="B25" s="53" t="s">
        <v>279</v>
      </c>
      <c r="C25" s="188" t="s">
        <v>278</v>
      </c>
      <c r="D25" s="188"/>
      <c r="E25" s="188"/>
      <c r="F25" s="188"/>
      <c r="G25" s="24">
        <f>SUM(H25:AY25)</f>
        <v>200</v>
      </c>
      <c r="H25" s="165">
        <f>+H26+H27</f>
        <v>200</v>
      </c>
      <c r="I25" s="24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6"/>
    </row>
    <row r="26" spans="2:51" x14ac:dyDescent="0.25">
      <c r="B26" s="56" t="s">
        <v>265</v>
      </c>
      <c r="C26" s="191" t="s">
        <v>280</v>
      </c>
      <c r="D26" s="191"/>
      <c r="E26" s="191"/>
      <c r="F26" s="191"/>
      <c r="G26" s="19">
        <f>SUM(H26:AY26)</f>
        <v>1000</v>
      </c>
      <c r="H26" s="19">
        <v>1000</v>
      </c>
      <c r="I26" s="19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7"/>
    </row>
    <row r="27" spans="2:51" x14ac:dyDescent="0.25">
      <c r="B27" s="56" t="s">
        <v>266</v>
      </c>
      <c r="C27" s="191" t="s">
        <v>281</v>
      </c>
      <c r="D27" s="191"/>
      <c r="E27" s="191"/>
      <c r="F27" s="191"/>
      <c r="G27" s="19">
        <f>SUM(H27:AY27)</f>
        <v>-800</v>
      </c>
      <c r="H27" s="116">
        <v>-800</v>
      </c>
      <c r="I27" s="116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8"/>
    </row>
    <row r="28" spans="2:51" x14ac:dyDescent="0.25">
      <c r="B28" s="55"/>
      <c r="C28" s="190"/>
      <c r="D28" s="190"/>
      <c r="E28" s="190"/>
      <c r="F28" s="190"/>
      <c r="G28" s="124"/>
      <c r="H28" s="124"/>
      <c r="I28" s="124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</row>
    <row r="29" spans="2:51" x14ac:dyDescent="0.25">
      <c r="B29" s="60" t="s">
        <v>289</v>
      </c>
      <c r="C29" s="190" t="s">
        <v>282</v>
      </c>
      <c r="D29" s="190"/>
      <c r="E29" s="190"/>
      <c r="F29" s="190"/>
      <c r="G29" s="19">
        <f t="shared" ref="G29" si="1">SUM(H29:AY29)</f>
        <v>1000</v>
      </c>
      <c r="H29" s="169">
        <v>1000</v>
      </c>
      <c r="I29" s="128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30"/>
    </row>
    <row r="30" spans="2:51" x14ac:dyDescent="0.25">
      <c r="B30" s="56"/>
      <c r="C30" s="191"/>
      <c r="D30" s="191"/>
      <c r="E30" s="191"/>
      <c r="F30" s="191"/>
      <c r="G30" s="124"/>
      <c r="H30" s="124"/>
      <c r="I30" s="124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</row>
    <row r="31" spans="2:51" x14ac:dyDescent="0.25">
      <c r="B31" s="60" t="s">
        <v>284</v>
      </c>
      <c r="C31" s="190" t="s">
        <v>283</v>
      </c>
      <c r="D31" s="190"/>
      <c r="E31" s="190"/>
      <c r="F31" s="190"/>
      <c r="G31" s="19">
        <f t="shared" ref="G31" si="2">SUM(H31:AY31)</f>
        <v>200</v>
      </c>
      <c r="H31" s="121">
        <f>+H32+H33</f>
        <v>200</v>
      </c>
      <c r="I31" s="119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79"/>
    </row>
    <row r="32" spans="2:51" x14ac:dyDescent="0.25">
      <c r="B32" s="56" t="s">
        <v>285</v>
      </c>
      <c r="C32" s="191" t="s">
        <v>287</v>
      </c>
      <c r="D32" s="191"/>
      <c r="E32" s="191"/>
      <c r="F32" s="191"/>
      <c r="G32" s="19">
        <f>SUM(H32:AY32)</f>
        <v>1000</v>
      </c>
      <c r="H32" s="19">
        <v>1000</v>
      </c>
      <c r="I32" s="19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7"/>
    </row>
    <row r="33" spans="2:51" ht="15.75" thickBot="1" x14ac:dyDescent="0.3">
      <c r="B33" s="59" t="s">
        <v>286</v>
      </c>
      <c r="C33" s="197" t="s">
        <v>288</v>
      </c>
      <c r="D33" s="197"/>
      <c r="E33" s="197"/>
      <c r="F33" s="197"/>
      <c r="G33" s="27">
        <f>SUM(H33:AY33)</f>
        <v>-800</v>
      </c>
      <c r="H33" s="27">
        <v>-800</v>
      </c>
      <c r="I33" s="27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</sheetData>
  <mergeCells count="28">
    <mergeCell ref="H1:I1"/>
    <mergeCell ref="C20:F20"/>
    <mergeCell ref="B23:E23"/>
    <mergeCell ref="C31:F31"/>
    <mergeCell ref="C15:F15"/>
    <mergeCell ref="C16:F16"/>
    <mergeCell ref="C17:F17"/>
    <mergeCell ref="C18:F18"/>
    <mergeCell ref="C19:F19"/>
    <mergeCell ref="B2:H2"/>
    <mergeCell ref="B4:E4"/>
    <mergeCell ref="C6:F6"/>
    <mergeCell ref="C7:F7"/>
    <mergeCell ref="C9:F9"/>
    <mergeCell ref="C10:F10"/>
    <mergeCell ref="C11:F11"/>
    <mergeCell ref="C33:F33"/>
    <mergeCell ref="C29:F29"/>
    <mergeCell ref="C30:F30"/>
    <mergeCell ref="C25:F25"/>
    <mergeCell ref="C26:F26"/>
    <mergeCell ref="C27:F27"/>
    <mergeCell ref="C28:F28"/>
    <mergeCell ref="C12:F12"/>
    <mergeCell ref="C13:F13"/>
    <mergeCell ref="C14:F14"/>
    <mergeCell ref="C8:F8"/>
    <mergeCell ref="C32:F32"/>
  </mergeCells>
  <hyperlinks>
    <hyperlink ref="H1:I1" location="Resumen!A1" display="Volver Hoja Resumen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showGridLines="0" workbookViewId="0">
      <selection activeCell="B2" sqref="B2:I2"/>
    </sheetView>
  </sheetViews>
  <sheetFormatPr baseColWidth="10" defaultRowHeight="15" x14ac:dyDescent="0.25"/>
  <cols>
    <col min="1" max="1" width="5.28515625" customWidth="1"/>
    <col min="2" max="2" width="17.85546875" customWidth="1"/>
    <col min="5" max="5" width="15.7109375" customWidth="1"/>
    <col min="7" max="8" width="17.42578125" customWidth="1"/>
    <col min="10" max="10" width="14" customWidth="1"/>
    <col min="17" max="17" width="18.5703125" customWidth="1"/>
    <col min="18" max="18" width="18.28515625" customWidth="1"/>
    <col min="19" max="19" width="16.85546875" customWidth="1"/>
  </cols>
  <sheetData>
    <row r="1" spans="2:19" x14ac:dyDescent="0.25">
      <c r="I1" s="232" t="s">
        <v>46</v>
      </c>
      <c r="J1" s="232"/>
    </row>
    <row r="2" spans="2:19" ht="26.25" x14ac:dyDescent="0.4">
      <c r="B2" s="198" t="s">
        <v>290</v>
      </c>
      <c r="C2" s="198"/>
      <c r="D2" s="198"/>
      <c r="E2" s="198"/>
      <c r="F2" s="198"/>
      <c r="G2" s="198"/>
      <c r="H2" s="198"/>
      <c r="I2" s="198"/>
    </row>
    <row r="4" spans="2:19" ht="15.75" x14ac:dyDescent="0.25">
      <c r="B4" s="192" t="s">
        <v>291</v>
      </c>
      <c r="C4" s="192"/>
      <c r="D4" s="192"/>
      <c r="E4" s="192"/>
    </row>
    <row r="5" spans="2:19" ht="15.75" thickBot="1" x14ac:dyDescent="0.3"/>
    <row r="6" spans="2:19" ht="15.75" thickBot="1" x14ac:dyDescent="0.3">
      <c r="B6" s="18" t="s">
        <v>133</v>
      </c>
      <c r="C6" s="61"/>
      <c r="D6" s="233"/>
      <c r="E6" s="234"/>
      <c r="F6" s="234"/>
      <c r="G6" s="234"/>
      <c r="H6" s="234"/>
      <c r="I6" s="234"/>
      <c r="J6" s="234"/>
      <c r="K6" s="234"/>
      <c r="L6" s="234"/>
      <c r="M6" s="235"/>
    </row>
    <row r="8" spans="2:19" ht="15.75" customHeight="1" thickBot="1" x14ac:dyDescent="0.3">
      <c r="B8" s="62"/>
      <c r="C8" s="62"/>
      <c r="D8" s="62"/>
      <c r="E8" s="62"/>
      <c r="F8" s="62"/>
      <c r="G8" s="63"/>
      <c r="H8" s="63"/>
      <c r="I8" s="64"/>
      <c r="J8" s="64"/>
      <c r="K8" s="64"/>
      <c r="L8" s="64"/>
      <c r="M8" s="64"/>
      <c r="N8" s="64"/>
      <c r="O8" s="64"/>
      <c r="P8" s="64"/>
      <c r="Q8" s="64"/>
      <c r="R8" s="64"/>
      <c r="S8" s="65"/>
    </row>
    <row r="9" spans="2:19" ht="15.75" customHeight="1" thickBot="1" x14ac:dyDescent="0.3">
      <c r="B9" s="207" t="s">
        <v>214</v>
      </c>
      <c r="C9" s="215" t="s">
        <v>215</v>
      </c>
      <c r="D9" s="216"/>
      <c r="E9" s="217"/>
      <c r="F9" s="207" t="s">
        <v>70</v>
      </c>
      <c r="G9" s="210" t="s">
        <v>310</v>
      </c>
      <c r="H9" s="236" t="s">
        <v>8</v>
      </c>
      <c r="I9" s="213" t="s">
        <v>311</v>
      </c>
      <c r="J9" s="213"/>
      <c r="K9" s="213"/>
      <c r="L9" s="213"/>
      <c r="M9" s="213"/>
      <c r="N9" s="213"/>
      <c r="O9" s="213"/>
      <c r="P9" s="214"/>
      <c r="Q9" s="224" t="s">
        <v>312</v>
      </c>
      <c r="R9" s="214"/>
      <c r="S9" s="65"/>
    </row>
    <row r="10" spans="2:19" ht="30.75" customHeight="1" thickBot="1" x14ac:dyDescent="0.3">
      <c r="B10" s="208"/>
      <c r="C10" s="218"/>
      <c r="D10" s="219"/>
      <c r="E10" s="220"/>
      <c r="F10" s="208"/>
      <c r="G10" s="211"/>
      <c r="H10" s="237"/>
      <c r="I10" s="207" t="s">
        <v>218</v>
      </c>
      <c r="J10" s="224"/>
      <c r="K10" s="213"/>
      <c r="L10" s="213"/>
      <c r="M10" s="213"/>
      <c r="N10" s="214"/>
      <c r="O10" s="224" t="s">
        <v>226</v>
      </c>
      <c r="P10" s="214"/>
      <c r="Q10" s="207" t="s">
        <v>313</v>
      </c>
      <c r="R10" s="207" t="s">
        <v>314</v>
      </c>
      <c r="S10" s="63"/>
    </row>
    <row r="11" spans="2:19" ht="15.75" thickBot="1" x14ac:dyDescent="0.3">
      <c r="B11" s="208"/>
      <c r="C11" s="218"/>
      <c r="D11" s="219"/>
      <c r="E11" s="220"/>
      <c r="F11" s="208"/>
      <c r="G11" s="211"/>
      <c r="H11" s="237"/>
      <c r="I11" s="208"/>
      <c r="J11" s="224" t="s">
        <v>219</v>
      </c>
      <c r="K11" s="214"/>
      <c r="L11" s="224" t="s">
        <v>222</v>
      </c>
      <c r="M11" s="214"/>
      <c r="N11" s="207" t="s">
        <v>224</v>
      </c>
      <c r="O11" s="215" t="s">
        <v>225</v>
      </c>
      <c r="P11" s="217"/>
      <c r="Q11" s="208"/>
      <c r="R11" s="208"/>
      <c r="S11" s="63"/>
    </row>
    <row r="12" spans="2:19" ht="15.75" thickBot="1" x14ac:dyDescent="0.3">
      <c r="B12" s="209"/>
      <c r="C12" s="221"/>
      <c r="D12" s="222"/>
      <c r="E12" s="223"/>
      <c r="F12" s="209"/>
      <c r="G12" s="212"/>
      <c r="H12" s="238"/>
      <c r="I12" s="209"/>
      <c r="J12" s="111" t="s">
        <v>220</v>
      </c>
      <c r="K12" s="111" t="s">
        <v>221</v>
      </c>
      <c r="L12" s="111" t="s">
        <v>223</v>
      </c>
      <c r="M12" s="111" t="s">
        <v>8</v>
      </c>
      <c r="N12" s="209"/>
      <c r="O12" s="221"/>
      <c r="P12" s="223"/>
      <c r="Q12" s="209"/>
      <c r="R12" s="209"/>
      <c r="S12" s="63"/>
    </row>
    <row r="13" spans="2:19" ht="15.75" thickBot="1" x14ac:dyDescent="0.3"/>
    <row r="14" spans="2:19" x14ac:dyDescent="0.25">
      <c r="B14" s="31"/>
      <c r="C14" s="228" t="s">
        <v>72</v>
      </c>
      <c r="D14" s="228"/>
      <c r="E14" s="228"/>
      <c r="F14" s="136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2"/>
      <c r="S14" s="17"/>
    </row>
    <row r="15" spans="2:19" x14ac:dyDescent="0.25">
      <c r="B15" s="37"/>
      <c r="C15" s="229"/>
      <c r="D15" s="229"/>
      <c r="E15" s="22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133"/>
      <c r="S15" s="17"/>
    </row>
    <row r="16" spans="2:19" x14ac:dyDescent="0.25">
      <c r="B16" s="49" t="s">
        <v>299</v>
      </c>
      <c r="C16" s="226" t="s">
        <v>74</v>
      </c>
      <c r="D16" s="226"/>
      <c r="E16" s="226"/>
      <c r="F16" s="134">
        <f>+F17+F18+F19</f>
        <v>0</v>
      </c>
      <c r="G16" s="134">
        <f t="shared" ref="G16:R16" si="0">+G17+G18+G19</f>
        <v>0</v>
      </c>
      <c r="H16" s="134">
        <f t="shared" si="0"/>
        <v>0</v>
      </c>
      <c r="I16" s="134">
        <f t="shared" si="0"/>
        <v>0</v>
      </c>
      <c r="J16" s="134">
        <f t="shared" si="0"/>
        <v>0</v>
      </c>
      <c r="K16" s="134">
        <f t="shared" si="0"/>
        <v>0</v>
      </c>
      <c r="L16" s="134">
        <f t="shared" si="0"/>
        <v>0</v>
      </c>
      <c r="M16" s="134">
        <f t="shared" si="0"/>
        <v>0</v>
      </c>
      <c r="N16" s="134">
        <f t="shared" si="0"/>
        <v>0</v>
      </c>
      <c r="O16" s="134">
        <f t="shared" si="0"/>
        <v>0</v>
      </c>
      <c r="P16" s="134">
        <f t="shared" si="0"/>
        <v>0</v>
      </c>
      <c r="Q16" s="134">
        <f t="shared" si="0"/>
        <v>0</v>
      </c>
      <c r="R16" s="135">
        <f t="shared" si="0"/>
        <v>0</v>
      </c>
      <c r="S16" s="17"/>
    </row>
    <row r="17" spans="2:19" x14ac:dyDescent="0.25">
      <c r="B17" s="66" t="s">
        <v>300</v>
      </c>
      <c r="C17" s="229" t="s">
        <v>60</v>
      </c>
      <c r="D17" s="229"/>
      <c r="E17" s="229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9"/>
      <c r="S17" s="17"/>
    </row>
    <row r="18" spans="2:19" x14ac:dyDescent="0.25">
      <c r="B18" s="66" t="s">
        <v>301</v>
      </c>
      <c r="C18" s="229" t="s">
        <v>62</v>
      </c>
      <c r="D18" s="229"/>
      <c r="E18" s="229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9"/>
      <c r="S18" s="17"/>
    </row>
    <row r="19" spans="2:19" x14ac:dyDescent="0.25">
      <c r="B19" s="66" t="s">
        <v>302</v>
      </c>
      <c r="C19" s="229" t="s">
        <v>61</v>
      </c>
      <c r="D19" s="229"/>
      <c r="E19" s="229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9"/>
      <c r="S19" s="17"/>
    </row>
    <row r="20" spans="2:19" x14ac:dyDescent="0.25">
      <c r="B20" s="49" t="s">
        <v>303</v>
      </c>
      <c r="C20" s="226" t="s">
        <v>295</v>
      </c>
      <c r="D20" s="226"/>
      <c r="E20" s="226"/>
      <c r="F20" s="137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42"/>
      <c r="S20" s="17"/>
    </row>
    <row r="21" spans="2:19" x14ac:dyDescent="0.25">
      <c r="B21" s="49" t="s">
        <v>304</v>
      </c>
      <c r="C21" s="226" t="s">
        <v>296</v>
      </c>
      <c r="D21" s="226"/>
      <c r="E21" s="226"/>
      <c r="F21" s="1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42"/>
      <c r="S21" s="17"/>
    </row>
    <row r="22" spans="2:19" x14ac:dyDescent="0.25">
      <c r="B22" s="49" t="s">
        <v>305</v>
      </c>
      <c r="C22" s="226" t="s">
        <v>90</v>
      </c>
      <c r="D22" s="226"/>
      <c r="E22" s="226"/>
      <c r="F22" s="137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2"/>
      <c r="S22" s="17"/>
    </row>
    <row r="23" spans="2:19" x14ac:dyDescent="0.25">
      <c r="B23" s="49" t="s">
        <v>306</v>
      </c>
      <c r="C23" s="226" t="s">
        <v>95</v>
      </c>
      <c r="D23" s="226"/>
      <c r="E23" s="226"/>
      <c r="F23" s="1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2"/>
      <c r="S23" s="17"/>
    </row>
    <row r="24" spans="2:19" x14ac:dyDescent="0.25">
      <c r="B24" s="49" t="s">
        <v>307</v>
      </c>
      <c r="C24" s="226" t="s">
        <v>297</v>
      </c>
      <c r="D24" s="226"/>
      <c r="E24" s="226"/>
      <c r="F24" s="137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2"/>
      <c r="S24" s="17"/>
    </row>
    <row r="25" spans="2:19" x14ac:dyDescent="0.25">
      <c r="B25" s="49" t="s">
        <v>308</v>
      </c>
      <c r="C25" s="226" t="s">
        <v>298</v>
      </c>
      <c r="D25" s="226"/>
      <c r="E25" s="226"/>
      <c r="F25" s="1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2"/>
      <c r="S25" s="17"/>
    </row>
    <row r="26" spans="2:19" ht="15.75" thickBot="1" x14ac:dyDescent="0.3">
      <c r="B26" s="52" t="s">
        <v>309</v>
      </c>
      <c r="C26" s="227" t="s">
        <v>114</v>
      </c>
      <c r="D26" s="227"/>
      <c r="E26" s="227"/>
      <c r="F26" s="101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</row>
  </sheetData>
  <mergeCells count="33">
    <mergeCell ref="I1:J1"/>
    <mergeCell ref="C25:E25"/>
    <mergeCell ref="D6:M6"/>
    <mergeCell ref="C26:E26"/>
    <mergeCell ref="H9:H12"/>
    <mergeCell ref="J10:N10"/>
    <mergeCell ref="G9:G12"/>
    <mergeCell ref="F9:F12"/>
    <mergeCell ref="I9:P9"/>
    <mergeCell ref="C9:E12"/>
    <mergeCell ref="C20:E20"/>
    <mergeCell ref="C21:E21"/>
    <mergeCell ref="C22:E22"/>
    <mergeCell ref="C23:E23"/>
    <mergeCell ref="C24:E24"/>
    <mergeCell ref="C15:E15"/>
    <mergeCell ref="C16:E16"/>
    <mergeCell ref="C17:E17"/>
    <mergeCell ref="C18:E18"/>
    <mergeCell ref="C19:E19"/>
    <mergeCell ref="C14:E14"/>
    <mergeCell ref="Q10:Q12"/>
    <mergeCell ref="R10:R12"/>
    <mergeCell ref="Q9:R9"/>
    <mergeCell ref="B2:I2"/>
    <mergeCell ref="B4:E4"/>
    <mergeCell ref="I10:I12"/>
    <mergeCell ref="O10:P10"/>
    <mergeCell ref="J11:K11"/>
    <mergeCell ref="L11:M11"/>
    <mergeCell ref="N11:N12"/>
    <mergeCell ref="O11:P12"/>
    <mergeCell ref="B9:B12"/>
  </mergeCells>
  <hyperlinks>
    <hyperlink ref="I1:J1" location="Resumen!A1" display="Volver Hoja Resumen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7"/>
  <sheetViews>
    <sheetView showGridLines="0" topLeftCell="A4" workbookViewId="0">
      <selection activeCell="J10" sqref="J10"/>
    </sheetView>
  </sheetViews>
  <sheetFormatPr baseColWidth="10" defaultColWidth="9.140625" defaultRowHeight="12.75" x14ac:dyDescent="0.2"/>
  <cols>
    <col min="1" max="1" width="6" style="3" customWidth="1"/>
    <col min="2" max="2" width="19.140625" style="3" customWidth="1"/>
    <col min="3" max="3" width="14.42578125" style="3" customWidth="1"/>
    <col min="4" max="4" width="14.85546875" style="3" customWidth="1"/>
    <col min="5" max="5" width="12.28515625" style="3" customWidth="1"/>
    <col min="6" max="6" width="11" style="3" customWidth="1"/>
    <col min="7" max="7" width="15.28515625" style="3" customWidth="1"/>
    <col min="8" max="8" width="14.140625" style="3" customWidth="1"/>
    <col min="9" max="63" width="13.7109375" style="3" customWidth="1"/>
    <col min="64" max="16384" width="9.140625" style="3"/>
  </cols>
  <sheetData>
    <row r="1" spans="2:63" x14ac:dyDescent="0.2">
      <c r="J1" s="20" t="s">
        <v>46</v>
      </c>
    </row>
    <row r="2" spans="2:63" ht="26.25" x14ac:dyDescent="0.4">
      <c r="B2" s="198" t="s">
        <v>315</v>
      </c>
      <c r="C2" s="198"/>
      <c r="D2" s="198"/>
      <c r="E2" s="198"/>
      <c r="F2" s="198"/>
      <c r="G2" s="198"/>
      <c r="H2" s="198"/>
      <c r="I2" s="198"/>
      <c r="J2"/>
      <c r="K2"/>
      <c r="L2"/>
      <c r="M2"/>
    </row>
    <row r="3" spans="2:63" ht="15.75" thickBot="1" x14ac:dyDescent="0.3">
      <c r="B3"/>
      <c r="C3"/>
      <c r="D3"/>
      <c r="E3"/>
      <c r="F3"/>
      <c r="G3"/>
      <c r="H3"/>
      <c r="I3"/>
      <c r="J3"/>
      <c r="K3"/>
      <c r="L3"/>
      <c r="M3"/>
    </row>
    <row r="4" spans="2:63" ht="15.75" thickBot="1" x14ac:dyDescent="0.3">
      <c r="B4" s="18" t="s">
        <v>133</v>
      </c>
      <c r="C4" s="61"/>
      <c r="D4" s="233"/>
      <c r="E4" s="234"/>
      <c r="F4" s="234"/>
      <c r="G4" s="234"/>
      <c r="H4" s="234"/>
      <c r="I4" s="234"/>
      <c r="J4" s="234"/>
      <c r="K4" s="234"/>
      <c r="L4" s="234"/>
      <c r="M4" s="235"/>
    </row>
    <row r="6" spans="2:63" ht="15.75" x14ac:dyDescent="0.25">
      <c r="B6" s="192" t="s">
        <v>316</v>
      </c>
      <c r="C6" s="192"/>
      <c r="D6" s="192"/>
      <c r="E6" s="192"/>
    </row>
    <row r="7" spans="2:63" ht="13.5" thickBot="1" x14ac:dyDescent="0.25"/>
    <row r="8" spans="2:63" ht="15.75" thickBot="1" x14ac:dyDescent="0.3">
      <c r="B8" s="91" t="s">
        <v>68</v>
      </c>
      <c r="C8" s="193" t="s">
        <v>69</v>
      </c>
      <c r="D8" s="194"/>
      <c r="E8" s="194"/>
      <c r="F8" s="195"/>
      <c r="G8" s="172" t="s">
        <v>70</v>
      </c>
      <c r="H8" s="172">
        <v>101</v>
      </c>
      <c r="I8" s="172">
        <v>102</v>
      </c>
      <c r="J8" s="172">
        <v>103</v>
      </c>
      <c r="K8" s="172">
        <v>104</v>
      </c>
      <c r="L8" s="172">
        <v>105</v>
      </c>
      <c r="M8" s="172">
        <v>106</v>
      </c>
      <c r="N8" s="172">
        <v>107</v>
      </c>
      <c r="O8" s="172">
        <v>108</v>
      </c>
      <c r="P8" s="172">
        <v>109</v>
      </c>
      <c r="Q8" s="172">
        <v>110</v>
      </c>
      <c r="R8" s="172">
        <v>111</v>
      </c>
      <c r="S8" s="172">
        <v>112</v>
      </c>
      <c r="T8" s="172">
        <v>113</v>
      </c>
      <c r="U8" s="172">
        <v>114</v>
      </c>
      <c r="V8" s="172">
        <v>150</v>
      </c>
      <c r="W8" s="172">
        <v>201</v>
      </c>
      <c r="X8" s="172">
        <v>202</v>
      </c>
      <c r="Y8" s="172">
        <v>203</v>
      </c>
      <c r="Z8" s="172">
        <v>204</v>
      </c>
      <c r="AA8" s="172">
        <v>205</v>
      </c>
      <c r="AB8" s="172">
        <v>206</v>
      </c>
      <c r="AC8" s="172">
        <v>207</v>
      </c>
      <c r="AD8" s="172">
        <v>208</v>
      </c>
      <c r="AE8" s="172">
        <v>209</v>
      </c>
      <c r="AF8" s="172">
        <v>210</v>
      </c>
      <c r="AG8" s="172">
        <v>211</v>
      </c>
      <c r="AH8" s="172">
        <v>212</v>
      </c>
      <c r="AI8" s="172">
        <v>213</v>
      </c>
      <c r="AJ8" s="172">
        <v>250</v>
      </c>
      <c r="AK8" s="172">
        <v>301</v>
      </c>
      <c r="AL8" s="172">
        <v>302</v>
      </c>
      <c r="AM8" s="172">
        <v>303</v>
      </c>
      <c r="AN8" s="172">
        <v>304</v>
      </c>
      <c r="AO8" s="172">
        <v>305</v>
      </c>
      <c r="AP8" s="172">
        <v>306</v>
      </c>
      <c r="AQ8" s="172">
        <v>307</v>
      </c>
      <c r="AR8" s="172">
        <v>308</v>
      </c>
      <c r="AS8" s="172">
        <v>309</v>
      </c>
      <c r="AT8" s="172">
        <v>310</v>
      </c>
      <c r="AU8" s="172">
        <v>311</v>
      </c>
      <c r="AV8" s="172">
        <v>312</v>
      </c>
      <c r="AW8" s="172">
        <v>313</v>
      </c>
      <c r="AX8" s="172">
        <v>314</v>
      </c>
      <c r="AY8" s="172">
        <v>350</v>
      </c>
      <c r="AZ8" s="172" t="s">
        <v>434</v>
      </c>
      <c r="BA8" s="172">
        <v>420</v>
      </c>
      <c r="BB8" s="172">
        <v>421</v>
      </c>
      <c r="BC8" s="172">
        <v>421.1</v>
      </c>
      <c r="BD8" s="172">
        <v>421.2</v>
      </c>
      <c r="BE8" s="172">
        <v>422</v>
      </c>
      <c r="BF8" s="172">
        <v>422.1</v>
      </c>
      <c r="BG8" s="172">
        <v>422.2</v>
      </c>
      <c r="BH8" s="172">
        <v>423</v>
      </c>
      <c r="BI8" s="172">
        <v>424</v>
      </c>
      <c r="BJ8" s="172">
        <v>425</v>
      </c>
      <c r="BK8" s="172">
        <v>426</v>
      </c>
    </row>
    <row r="9" spans="2:63" ht="15" x14ac:dyDescent="0.25">
      <c r="B9" s="53"/>
      <c r="C9" s="188" t="s">
        <v>317</v>
      </c>
      <c r="D9" s="188"/>
      <c r="E9" s="188"/>
      <c r="F9" s="188"/>
      <c r="G9" s="174"/>
      <c r="H9" s="174"/>
      <c r="I9" s="174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9"/>
      <c r="BA9" s="179"/>
      <c r="BB9" s="179"/>
      <c r="BC9" s="179"/>
      <c r="BD9" s="179"/>
      <c r="BE9" s="179"/>
      <c r="BF9" s="179"/>
      <c r="BG9" s="179"/>
      <c r="BH9" s="175"/>
      <c r="BI9" s="175"/>
      <c r="BJ9" s="175"/>
      <c r="BK9" s="176"/>
    </row>
    <row r="10" spans="2:63" ht="15" x14ac:dyDescent="0.25">
      <c r="B10" s="58" t="s">
        <v>329</v>
      </c>
      <c r="C10" s="200" t="s">
        <v>318</v>
      </c>
      <c r="D10" s="200"/>
      <c r="E10" s="200"/>
      <c r="F10" s="200"/>
      <c r="G10" s="103" t="s">
        <v>450</v>
      </c>
      <c r="H10" s="19">
        <v>1000</v>
      </c>
      <c r="I10" s="19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140">
        <f>SUM(H10:AY10)</f>
        <v>1000</v>
      </c>
      <c r="BA10" s="82"/>
      <c r="BB10" s="140">
        <f>+BC10+BE10</f>
        <v>0</v>
      </c>
      <c r="BC10" s="142"/>
      <c r="BD10" s="142"/>
      <c r="BE10" s="140">
        <f>+BF10+BG10</f>
        <v>0</v>
      </c>
      <c r="BF10" s="142"/>
      <c r="BG10" s="142"/>
      <c r="BH10" s="82"/>
      <c r="BI10" s="82"/>
      <c r="BJ10" s="82"/>
      <c r="BK10" s="170"/>
    </row>
    <row r="11" spans="2:63" ht="15" x14ac:dyDescent="0.25">
      <c r="B11" s="58" t="s">
        <v>330</v>
      </c>
      <c r="C11" s="200" t="s">
        <v>319</v>
      </c>
      <c r="D11" s="200"/>
      <c r="E11" s="200"/>
      <c r="F11" s="200"/>
      <c r="G11" s="103"/>
      <c r="H11" s="19">
        <f t="shared" ref="H11" si="0">+BA11+BB11+BC11+BF11+BI11+BJ11+BK11+BL11</f>
        <v>0</v>
      </c>
      <c r="I11" s="19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140">
        <f t="shared" ref="AZ11:AZ25" si="1">SUM(H11:AY11)</f>
        <v>0</v>
      </c>
      <c r="BA11" s="82"/>
      <c r="BB11" s="140">
        <f>+BC11+BE11</f>
        <v>0</v>
      </c>
      <c r="BC11" s="142"/>
      <c r="BD11" s="142"/>
      <c r="BE11" s="140">
        <f>+BF11+BG11</f>
        <v>0</v>
      </c>
      <c r="BF11" s="142"/>
      <c r="BG11" s="142"/>
      <c r="BH11" s="82"/>
      <c r="BI11" s="82"/>
      <c r="BJ11" s="82"/>
      <c r="BK11" s="170"/>
    </row>
    <row r="12" spans="2:63" ht="15" x14ac:dyDescent="0.25">
      <c r="B12" s="58" t="s">
        <v>330</v>
      </c>
      <c r="C12" s="200" t="s">
        <v>320</v>
      </c>
      <c r="D12" s="200"/>
      <c r="E12" s="200"/>
      <c r="F12" s="200"/>
      <c r="G12" s="103" t="s">
        <v>450</v>
      </c>
      <c r="H12" s="19">
        <v>-500</v>
      </c>
      <c r="I12" s="19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140">
        <f t="shared" si="1"/>
        <v>-500</v>
      </c>
      <c r="BA12" s="82"/>
      <c r="BB12" s="140">
        <f>+BC12+BE12</f>
        <v>0</v>
      </c>
      <c r="BC12" s="142"/>
      <c r="BD12" s="142"/>
      <c r="BE12" s="140">
        <f>+BF12+BG12</f>
        <v>0</v>
      </c>
      <c r="BF12" s="142"/>
      <c r="BG12" s="142"/>
      <c r="BH12" s="82"/>
      <c r="BI12" s="82"/>
      <c r="BJ12" s="82"/>
      <c r="BK12" s="170"/>
    </row>
    <row r="13" spans="2:63" ht="15" x14ac:dyDescent="0.25">
      <c r="B13" s="58" t="s">
        <v>331</v>
      </c>
      <c r="C13" s="191" t="s">
        <v>321</v>
      </c>
      <c r="D13" s="191"/>
      <c r="E13" s="191"/>
      <c r="F13" s="191"/>
      <c r="G13" s="163" t="s">
        <v>450</v>
      </c>
      <c r="H13" s="25">
        <f>+H10+H11+H12</f>
        <v>500</v>
      </c>
      <c r="I13" s="19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140">
        <f t="shared" si="1"/>
        <v>500</v>
      </c>
      <c r="BA13" s="82"/>
      <c r="BB13" s="140">
        <f>+BC13+BE13</f>
        <v>0</v>
      </c>
      <c r="BC13" s="142"/>
      <c r="BD13" s="142"/>
      <c r="BE13" s="140">
        <f>+BF13+BG13</f>
        <v>0</v>
      </c>
      <c r="BF13" s="142"/>
      <c r="BG13" s="142"/>
      <c r="BH13" s="82"/>
      <c r="BI13" s="82"/>
      <c r="BJ13" s="82"/>
      <c r="BK13" s="170"/>
    </row>
    <row r="14" spans="2:63" ht="15" x14ac:dyDescent="0.25">
      <c r="B14" s="57"/>
      <c r="C14" s="200"/>
      <c r="D14" s="200"/>
      <c r="E14" s="200"/>
      <c r="F14" s="200"/>
      <c r="G14" s="173"/>
      <c r="H14" s="115"/>
      <c r="I14" s="115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8"/>
      <c r="BA14" s="8"/>
      <c r="BB14" s="8"/>
      <c r="BC14" s="8"/>
      <c r="BD14" s="8"/>
      <c r="BE14" s="8"/>
      <c r="BF14" s="8"/>
      <c r="BG14" s="8"/>
      <c r="BH14" s="68"/>
      <c r="BI14" s="68"/>
      <c r="BJ14" s="68"/>
      <c r="BK14" s="177"/>
    </row>
    <row r="15" spans="2:63" ht="15" x14ac:dyDescent="0.25">
      <c r="B15" s="58"/>
      <c r="C15" s="190" t="s">
        <v>322</v>
      </c>
      <c r="D15" s="190"/>
      <c r="E15" s="190"/>
      <c r="F15" s="190"/>
      <c r="G15" s="115"/>
      <c r="H15" s="115"/>
      <c r="I15" s="115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8"/>
      <c r="BA15" s="8"/>
      <c r="BB15" s="8"/>
      <c r="BC15" s="8"/>
      <c r="BD15" s="8"/>
      <c r="BE15" s="8"/>
      <c r="BF15" s="8"/>
      <c r="BG15" s="8"/>
      <c r="BH15" s="68"/>
      <c r="BI15" s="68"/>
      <c r="BJ15" s="68"/>
      <c r="BK15" s="177"/>
    </row>
    <row r="16" spans="2:63" ht="15" x14ac:dyDescent="0.25">
      <c r="B16" s="58" t="s">
        <v>332</v>
      </c>
      <c r="C16" s="200" t="s">
        <v>318</v>
      </c>
      <c r="D16" s="200"/>
      <c r="E16" s="200"/>
      <c r="F16" s="200"/>
      <c r="G16" s="103">
        <f t="shared" ref="G16:G19" si="2">+AZ16+BA16+BB16+BE16+BH16+BI16+BJ16+BK16</f>
        <v>1000</v>
      </c>
      <c r="H16" s="19">
        <v>1000</v>
      </c>
      <c r="I16" s="19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140">
        <f t="shared" si="1"/>
        <v>1000</v>
      </c>
      <c r="BA16" s="82"/>
      <c r="BB16" s="140">
        <f>+BC16+BE16</f>
        <v>0</v>
      </c>
      <c r="BC16" s="142"/>
      <c r="BD16" s="142"/>
      <c r="BE16" s="140">
        <f>+BF16+BG16</f>
        <v>0</v>
      </c>
      <c r="BF16" s="142"/>
      <c r="BG16" s="142"/>
      <c r="BH16" s="82"/>
      <c r="BI16" s="82"/>
      <c r="BJ16" s="82"/>
      <c r="BK16" s="170"/>
    </row>
    <row r="17" spans="2:63" ht="15" x14ac:dyDescent="0.25">
      <c r="B17" s="58" t="s">
        <v>333</v>
      </c>
      <c r="C17" s="200" t="s">
        <v>319</v>
      </c>
      <c r="D17" s="200"/>
      <c r="E17" s="200"/>
      <c r="F17" s="200"/>
      <c r="G17" s="103">
        <f t="shared" si="2"/>
        <v>0</v>
      </c>
      <c r="H17" s="19">
        <v>0</v>
      </c>
      <c r="I17" s="25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140">
        <f t="shared" si="1"/>
        <v>0</v>
      </c>
      <c r="BA17" s="82"/>
      <c r="BB17" s="140">
        <f>+BC17+BE17</f>
        <v>0</v>
      </c>
      <c r="BC17" s="142"/>
      <c r="BD17" s="142"/>
      <c r="BE17" s="140">
        <f>+BF17+BG17</f>
        <v>0</v>
      </c>
      <c r="BF17" s="142"/>
      <c r="BG17" s="142"/>
      <c r="BH17" s="82"/>
      <c r="BI17" s="82"/>
      <c r="BJ17" s="82"/>
      <c r="BK17" s="170"/>
    </row>
    <row r="18" spans="2:63" ht="15" x14ac:dyDescent="0.25">
      <c r="B18" s="58" t="s">
        <v>333</v>
      </c>
      <c r="C18" s="200" t="s">
        <v>320</v>
      </c>
      <c r="D18" s="200"/>
      <c r="E18" s="200"/>
      <c r="F18" s="200"/>
      <c r="G18" s="103">
        <f t="shared" si="2"/>
        <v>0</v>
      </c>
      <c r="H18" s="19">
        <v>0</v>
      </c>
      <c r="I18" s="19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140">
        <f t="shared" si="1"/>
        <v>0</v>
      </c>
      <c r="BA18" s="82"/>
      <c r="BB18" s="140">
        <f>+BC18+BE18</f>
        <v>0</v>
      </c>
      <c r="BC18" s="142"/>
      <c r="BD18" s="142"/>
      <c r="BE18" s="140">
        <f>+BF18+BG18</f>
        <v>0</v>
      </c>
      <c r="BF18" s="142"/>
      <c r="BG18" s="142"/>
      <c r="BH18" s="82"/>
      <c r="BI18" s="82"/>
      <c r="BJ18" s="82"/>
      <c r="BK18" s="170"/>
    </row>
    <row r="19" spans="2:63" ht="15" x14ac:dyDescent="0.25">
      <c r="B19" s="58" t="s">
        <v>334</v>
      </c>
      <c r="C19" s="191" t="s">
        <v>321</v>
      </c>
      <c r="D19" s="191"/>
      <c r="E19" s="191"/>
      <c r="F19" s="191"/>
      <c r="G19" s="103">
        <f t="shared" si="2"/>
        <v>1000</v>
      </c>
      <c r="H19" s="25">
        <f>+H16+H17+H18</f>
        <v>1000</v>
      </c>
      <c r="I19" s="19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140">
        <f t="shared" si="1"/>
        <v>1000</v>
      </c>
      <c r="BA19" s="82"/>
      <c r="BB19" s="140">
        <f>+BC19+BE19</f>
        <v>0</v>
      </c>
      <c r="BC19" s="142"/>
      <c r="BD19" s="142"/>
      <c r="BE19" s="140">
        <f>+BF19+BG19</f>
        <v>0</v>
      </c>
      <c r="BF19" s="142"/>
      <c r="BG19" s="142"/>
      <c r="BH19" s="82"/>
      <c r="BI19" s="82"/>
      <c r="BJ19" s="82"/>
      <c r="BK19" s="170"/>
    </row>
    <row r="20" spans="2:63" ht="15" x14ac:dyDescent="0.25">
      <c r="B20" s="57"/>
      <c r="C20" s="191"/>
      <c r="D20" s="191"/>
      <c r="E20" s="191"/>
      <c r="F20" s="191"/>
      <c r="G20" s="173"/>
      <c r="H20" s="115"/>
      <c r="I20" s="115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8"/>
      <c r="BA20" s="8"/>
      <c r="BB20" s="8"/>
      <c r="BC20" s="8"/>
      <c r="BD20" s="8"/>
      <c r="BE20" s="8"/>
      <c r="BF20" s="8"/>
      <c r="BG20" s="8"/>
      <c r="BH20" s="68"/>
      <c r="BI20" s="68"/>
      <c r="BJ20" s="68"/>
      <c r="BK20" s="177"/>
    </row>
    <row r="21" spans="2:63" ht="15" x14ac:dyDescent="0.25">
      <c r="B21" s="58"/>
      <c r="C21" s="190" t="s">
        <v>323</v>
      </c>
      <c r="D21" s="190"/>
      <c r="E21" s="190"/>
      <c r="F21" s="190"/>
      <c r="G21" s="115"/>
      <c r="H21" s="115"/>
      <c r="I21" s="115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8"/>
      <c r="BA21" s="8"/>
      <c r="BB21" s="8"/>
      <c r="BC21" s="8"/>
      <c r="BD21" s="8"/>
      <c r="BE21" s="8"/>
      <c r="BF21" s="8"/>
      <c r="BG21" s="8"/>
      <c r="BH21" s="68"/>
      <c r="BI21" s="68"/>
      <c r="BJ21" s="68"/>
      <c r="BK21" s="177"/>
    </row>
    <row r="22" spans="2:63" ht="15" x14ac:dyDescent="0.25">
      <c r="B22" s="58" t="s">
        <v>326</v>
      </c>
      <c r="C22" s="200" t="s">
        <v>318</v>
      </c>
      <c r="D22" s="200"/>
      <c r="E22" s="200"/>
      <c r="F22" s="200"/>
      <c r="G22" s="103">
        <f t="shared" ref="G22:G25" si="3">+AZ22+BA22+BB22+BE22+BH22+BI22+BJ22+BK22</f>
        <v>1000</v>
      </c>
      <c r="H22" s="19">
        <v>1000</v>
      </c>
      <c r="I22" s="19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140">
        <f t="shared" si="1"/>
        <v>1000</v>
      </c>
      <c r="BA22" s="82"/>
      <c r="BB22" s="140">
        <f>+BC22+BE22</f>
        <v>0</v>
      </c>
      <c r="BC22" s="142"/>
      <c r="BD22" s="142"/>
      <c r="BE22" s="140">
        <f>+BF22+BG22</f>
        <v>0</v>
      </c>
      <c r="BF22" s="142"/>
      <c r="BG22" s="142"/>
      <c r="BH22" s="82"/>
      <c r="BI22" s="82"/>
      <c r="BJ22" s="82"/>
      <c r="BK22" s="170"/>
    </row>
    <row r="23" spans="2:63" ht="15" x14ac:dyDescent="0.25">
      <c r="B23" s="58" t="s">
        <v>327</v>
      </c>
      <c r="C23" s="200" t="s">
        <v>319</v>
      </c>
      <c r="D23" s="200"/>
      <c r="E23" s="200"/>
      <c r="F23" s="200"/>
      <c r="G23" s="103">
        <f t="shared" si="3"/>
        <v>0</v>
      </c>
      <c r="H23" s="25">
        <v>0</v>
      </c>
      <c r="I23" s="25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140">
        <f t="shared" si="1"/>
        <v>0</v>
      </c>
      <c r="BA23" s="82"/>
      <c r="BB23" s="140">
        <f>+BC23+BE23</f>
        <v>0</v>
      </c>
      <c r="BC23" s="142"/>
      <c r="BD23" s="142"/>
      <c r="BE23" s="140">
        <f>+BF23+BG23</f>
        <v>0</v>
      </c>
      <c r="BF23" s="142"/>
      <c r="BG23" s="142"/>
      <c r="BH23" s="82"/>
      <c r="BI23" s="82"/>
      <c r="BJ23" s="82"/>
      <c r="BK23" s="170"/>
    </row>
    <row r="24" spans="2:63" ht="15" x14ac:dyDescent="0.25">
      <c r="B24" s="58" t="s">
        <v>327</v>
      </c>
      <c r="C24" s="200" t="s">
        <v>320</v>
      </c>
      <c r="D24" s="200"/>
      <c r="E24" s="200"/>
      <c r="F24" s="200"/>
      <c r="G24" s="103">
        <f t="shared" si="3"/>
        <v>-500</v>
      </c>
      <c r="H24" s="19">
        <v>-500</v>
      </c>
      <c r="I24" s="19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140">
        <f t="shared" si="1"/>
        <v>-500</v>
      </c>
      <c r="BA24" s="82"/>
      <c r="BB24" s="140">
        <f>+BC24+BE24</f>
        <v>0</v>
      </c>
      <c r="BC24" s="142"/>
      <c r="BD24" s="142"/>
      <c r="BE24" s="140">
        <f>+BF24+BG24</f>
        <v>0</v>
      </c>
      <c r="BF24" s="142"/>
      <c r="BG24" s="142"/>
      <c r="BH24" s="82"/>
      <c r="BI24" s="82"/>
      <c r="BJ24" s="82"/>
      <c r="BK24" s="170"/>
    </row>
    <row r="25" spans="2:63" ht="15" x14ac:dyDescent="0.25">
      <c r="B25" s="58" t="s">
        <v>328</v>
      </c>
      <c r="C25" s="191" t="s">
        <v>321</v>
      </c>
      <c r="D25" s="191"/>
      <c r="E25" s="191"/>
      <c r="F25" s="191"/>
      <c r="G25" s="103">
        <f t="shared" si="3"/>
        <v>500</v>
      </c>
      <c r="H25" s="25">
        <f>+H22+H23+H24</f>
        <v>500</v>
      </c>
      <c r="I25" s="19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140">
        <f t="shared" si="1"/>
        <v>500</v>
      </c>
      <c r="BA25" s="82"/>
      <c r="BB25" s="140">
        <f>+BC25+BE25</f>
        <v>0</v>
      </c>
      <c r="BC25" s="142"/>
      <c r="BD25" s="142"/>
      <c r="BE25" s="140">
        <f>+BF25+BG25</f>
        <v>0</v>
      </c>
      <c r="BF25" s="142"/>
      <c r="BG25" s="142"/>
      <c r="BH25" s="82"/>
      <c r="BI25" s="82"/>
      <c r="BJ25" s="82"/>
      <c r="BK25" s="170"/>
    </row>
    <row r="26" spans="2:63" ht="15" x14ac:dyDescent="0.25">
      <c r="B26" s="67"/>
      <c r="C26" s="68"/>
      <c r="D26" s="68"/>
      <c r="E26" s="68"/>
      <c r="F26" s="68"/>
      <c r="G26" s="17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178"/>
    </row>
    <row r="27" spans="2:63" ht="15.75" thickBot="1" x14ac:dyDescent="0.3">
      <c r="B27" s="144" t="s">
        <v>325</v>
      </c>
      <c r="C27" s="196" t="s">
        <v>324</v>
      </c>
      <c r="D27" s="196"/>
      <c r="E27" s="196"/>
      <c r="F27" s="196"/>
      <c r="G27" s="104">
        <f>+AZ27+BA27+BB27+BE27+BH27+BI27+BJ27+BK27</f>
        <v>3000</v>
      </c>
      <c r="H27" s="26">
        <f>+H10+H16+H22</f>
        <v>3000</v>
      </c>
      <c r="I27" s="27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141">
        <f>SUM(H27:AY27)</f>
        <v>3000</v>
      </c>
      <c r="BA27" s="83"/>
      <c r="BB27" s="141">
        <f>+BC27+BE27</f>
        <v>0</v>
      </c>
      <c r="BC27" s="143"/>
      <c r="BD27" s="143"/>
      <c r="BE27" s="141">
        <f>+BF27+BG27</f>
        <v>0</v>
      </c>
      <c r="BF27" s="143"/>
      <c r="BG27" s="143"/>
      <c r="BH27" s="83"/>
      <c r="BI27" s="83"/>
      <c r="BJ27" s="83"/>
      <c r="BK27" s="171"/>
    </row>
  </sheetData>
  <mergeCells count="22">
    <mergeCell ref="C25:F25"/>
    <mergeCell ref="C27:F27"/>
    <mergeCell ref="C19:F19"/>
    <mergeCell ref="C20:F20"/>
    <mergeCell ref="C21:F21"/>
    <mergeCell ref="C22:F22"/>
    <mergeCell ref="C23:F23"/>
    <mergeCell ref="C15:F15"/>
    <mergeCell ref="C16:F16"/>
    <mergeCell ref="C17:F17"/>
    <mergeCell ref="C18:F18"/>
    <mergeCell ref="C24:F24"/>
    <mergeCell ref="C10:F10"/>
    <mergeCell ref="C11:F11"/>
    <mergeCell ref="C12:F12"/>
    <mergeCell ref="C13:F13"/>
    <mergeCell ref="C14:F14"/>
    <mergeCell ref="B2:I2"/>
    <mergeCell ref="D4:M4"/>
    <mergeCell ref="B6:E6"/>
    <mergeCell ref="C8:F8"/>
    <mergeCell ref="C9:F9"/>
  </mergeCells>
  <hyperlinks>
    <hyperlink ref="J1" location="Resumen!A1" display="Volver Hoja Resumen"/>
  </hyperlink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EAA74B4CCBF14C883511F7EFFD331C" ma:contentTypeVersion="0" ma:contentTypeDescription="Crear nuevo documento." ma:contentTypeScope="" ma:versionID="768862dca747016d6fe2dc94aa86f7e2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9D3B7B-F602-4A56-84E6-B2F69A5D3A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85714A-D574-4E18-92C6-4ECA1AD4C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F6D0780-E7A3-47C4-9D6A-5FB532813AA4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Ramos Fecu</vt:lpstr>
      <vt:lpstr>Cuadro 6.01</vt:lpstr>
      <vt:lpstr>Cuadro 6.02</vt:lpstr>
      <vt:lpstr>Cuadro 6.03</vt:lpstr>
      <vt:lpstr>Cuadro 6.04</vt:lpstr>
      <vt:lpstr>Cuadro 6.05</vt:lpstr>
      <vt:lpstr>Cuadro 6.06</vt:lpstr>
      <vt:lpstr>Cuadro 6.07 </vt:lpstr>
      <vt:lpstr>Cuadro 6.08</vt:lpstr>
      <vt:lpstr>Nota 30_2022</vt:lpstr>
    </vt:vector>
  </TitlesOfParts>
  <Company>KPMG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acontreras</dc:creator>
  <cp:lastModifiedBy>Rodrigo Reyes Cornejo</cp:lastModifiedBy>
  <cp:lastPrinted>2011-08-30T12:52:35Z</cp:lastPrinted>
  <dcterms:created xsi:type="dcterms:W3CDTF">2010-06-30T13:35:58Z</dcterms:created>
  <dcterms:modified xsi:type="dcterms:W3CDTF">2012-06-04T20:00:31Z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0x01010042EAA74B4CCBF14C883511F7EFFD331C</vt:lpwstr>
  </property>
</Properties>
</file>