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nvdcnsdh01.foundation.met.police.uk\HomeFoldersFS240\c086329\My Documents\My Pictures\"/>
    </mc:Choice>
  </mc:AlternateContent>
  <bookViews>
    <workbookView xWindow="120" yWindow="120" windowWidth="15180" windowHeight="8835"/>
  </bookViews>
  <sheets>
    <sheet name="Cover Sheet" sheetId="4" r:id="rId1"/>
    <sheet name="Notes" sheetId="7" r:id="rId2"/>
    <sheet name="Table" sheetId="9" r:id="rId3"/>
  </sheets>
  <definedNames>
    <definedName name="_xlnm.Print_Area" localSheetId="0">'Cover Sheet'!$A$1:$L$35</definedName>
    <definedName name="_xlnm.Print_Area" localSheetId="1">Notes!$A$1:$M$23</definedName>
    <definedName name="_xlnm.Print_Area" localSheetId="2">Table!$A$1:$L$21</definedName>
  </definedNames>
  <calcPr calcId="152511"/>
</workbook>
</file>

<file path=xl/calcChain.xml><?xml version="1.0" encoding="utf-8"?>
<calcChain xmlns="http://schemas.openxmlformats.org/spreadsheetml/2006/main">
  <c r="Q135" i="9" l="1"/>
  <c r="P135" i="9"/>
  <c r="O135" i="9"/>
  <c r="E138" i="9"/>
  <c r="D138" i="9"/>
  <c r="C138" i="9"/>
  <c r="V121" i="9"/>
  <c r="X121" i="9" s="1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AB105" i="9"/>
  <c r="V105" i="9"/>
  <c r="T105" i="9"/>
  <c r="R105" i="9"/>
  <c r="P105" i="9"/>
  <c r="AD104" i="9"/>
  <c r="AE104" i="9" s="1"/>
  <c r="AD103" i="9"/>
  <c r="AE103" i="9" s="1"/>
  <c r="AD102" i="9"/>
  <c r="AE102" i="9" s="1"/>
  <c r="AD101" i="9"/>
  <c r="AE101" i="9" s="1"/>
  <c r="AD100" i="9"/>
  <c r="AE100" i="9" s="1"/>
  <c r="AD99" i="9"/>
  <c r="AE99" i="9" s="1"/>
  <c r="AD98" i="9"/>
  <c r="AE98" i="9" s="1"/>
  <c r="AD97" i="9"/>
  <c r="AE97" i="9" s="1"/>
  <c r="AD96" i="9"/>
  <c r="AE96" i="9" s="1"/>
  <c r="AD95" i="9"/>
  <c r="AE95" i="9" s="1"/>
  <c r="AD94" i="9"/>
  <c r="AE94" i="9" s="1"/>
  <c r="V86" i="9"/>
  <c r="U84" i="9"/>
  <c r="V84" i="9" s="1"/>
  <c r="U83" i="9"/>
  <c r="V83" i="9" s="1"/>
  <c r="U82" i="9"/>
  <c r="V82" i="9" s="1"/>
  <c r="U81" i="9"/>
  <c r="V81" i="9" s="1"/>
  <c r="Q80" i="9"/>
  <c r="U79" i="9"/>
  <c r="V79" i="9" s="1"/>
  <c r="U78" i="9"/>
  <c r="V78" i="9" s="1"/>
  <c r="U77" i="9"/>
  <c r="V77" i="9" s="1"/>
  <c r="U76" i="9"/>
  <c r="V76" i="9" s="1"/>
  <c r="U75" i="9"/>
  <c r="V75" i="9" s="1"/>
  <c r="S74" i="9"/>
  <c r="Q74" i="9"/>
  <c r="U73" i="9"/>
  <c r="V73" i="9" s="1"/>
  <c r="U72" i="9"/>
  <c r="V72" i="9" s="1"/>
  <c r="U71" i="9"/>
  <c r="V71" i="9" s="1"/>
  <c r="U70" i="9"/>
  <c r="V70" i="9" s="1"/>
  <c r="U69" i="9"/>
  <c r="V69" i="9" s="1"/>
  <c r="U68" i="9"/>
  <c r="V68" i="9" s="1"/>
  <c r="U67" i="9"/>
  <c r="V67" i="9" s="1"/>
  <c r="U66" i="9"/>
  <c r="V66" i="9" s="1"/>
  <c r="U65" i="9"/>
  <c r="V65" i="9" s="1"/>
  <c r="U64" i="9"/>
  <c r="U63" i="9"/>
  <c r="V63" i="9" s="1"/>
  <c r="S63" i="9"/>
  <c r="Q63" i="9"/>
  <c r="V62" i="9"/>
  <c r="V61" i="9"/>
  <c r="V60" i="9"/>
  <c r="V59" i="9"/>
  <c r="V58" i="9"/>
  <c r="V57" i="9"/>
  <c r="V56" i="9"/>
  <c r="V55" i="9"/>
  <c r="V54" i="9"/>
  <c r="V53" i="9"/>
  <c r="U52" i="9"/>
  <c r="V52" i="9" s="1"/>
  <c r="S52" i="9"/>
  <c r="Q52" i="9"/>
  <c r="V51" i="9"/>
  <c r="V50" i="9"/>
  <c r="V49" i="9"/>
  <c r="V48" i="9"/>
  <c r="V47" i="9"/>
  <c r="V46" i="9"/>
  <c r="V45" i="9"/>
  <c r="V44" i="9"/>
  <c r="V43" i="9"/>
  <c r="U42" i="9"/>
  <c r="V42" i="9" s="1"/>
  <c r="S42" i="9"/>
  <c r="Q42" i="9"/>
  <c r="V41" i="9"/>
  <c r="V40" i="9"/>
  <c r="V39" i="9"/>
  <c r="V38" i="9"/>
  <c r="V37" i="9"/>
  <c r="V36" i="9"/>
  <c r="V35" i="9"/>
  <c r="V34" i="9"/>
  <c r="V33" i="9"/>
  <c r="V32" i="9"/>
  <c r="V31" i="9"/>
  <c r="V30" i="9"/>
  <c r="U29" i="9"/>
  <c r="V29" i="9" s="1"/>
  <c r="S29" i="9"/>
  <c r="Q29" i="9"/>
  <c r="V28" i="9"/>
  <c r="V27" i="9"/>
  <c r="V26" i="9"/>
  <c r="V25" i="9"/>
  <c r="V24" i="9"/>
  <c r="V23" i="9"/>
  <c r="V22" i="9"/>
  <c r="V21" i="9"/>
  <c r="V20" i="9"/>
  <c r="V19" i="9"/>
  <c r="V18" i="9"/>
  <c r="V17" i="9"/>
  <c r="K108" i="9"/>
  <c r="L108" i="9" s="1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U80" i="9" l="1"/>
  <c r="V80" i="9" s="1"/>
  <c r="U74" i="9"/>
  <c r="V74" i="9" s="1"/>
  <c r="AD105" i="9"/>
  <c r="AE105" i="9" s="1"/>
  <c r="V64" i="9"/>
  <c r="U85" i="9"/>
  <c r="V85" i="9" s="1"/>
  <c r="D15" i="4"/>
</calcChain>
</file>

<file path=xl/sharedStrings.xml><?xml version="1.0" encoding="utf-8"?>
<sst xmlns="http://schemas.openxmlformats.org/spreadsheetml/2006/main" count="334" uniqueCount="105">
  <si>
    <t>Protective Marking</t>
  </si>
  <si>
    <t>Suitable for Publication Scheme</t>
  </si>
  <si>
    <t>Summary</t>
  </si>
  <si>
    <t>Date Created</t>
  </si>
  <si>
    <t>Creating Branch / Directorate</t>
  </si>
  <si>
    <t>Ad-Hoc Reference Number</t>
  </si>
  <si>
    <t>Notes</t>
  </si>
  <si>
    <r>
      <t xml:space="preserve">The data in this report reflects </t>
    </r>
    <r>
      <rPr>
        <b/>
        <u/>
        <sz val="10"/>
        <color indexed="10"/>
        <rFont val="Arial"/>
        <family val="2"/>
      </rPr>
      <t>live data</t>
    </r>
    <r>
      <rPr>
        <b/>
        <sz val="10"/>
        <rFont val="Arial"/>
        <family val="2"/>
      </rPr>
      <t xml:space="preserve"> which may be subject to small changes over time</t>
    </r>
  </si>
  <si>
    <t>Review Date</t>
  </si>
  <si>
    <t>Need to request some more data?</t>
  </si>
  <si>
    <t>Submit a new FOI request here if you are external to the MPS</t>
  </si>
  <si>
    <t>Submit a new FOI request here if you are internal to the MPS</t>
  </si>
  <si>
    <t xml:space="preserve">FOIA/MOPAC Ref Number </t>
  </si>
  <si>
    <t xml:space="preserve">This report uses LIVE DATA extracted from: </t>
  </si>
  <si>
    <t xml:space="preserve">Date Live data was extracted: </t>
  </si>
  <si>
    <t>MetHQ - Information and Insight</t>
  </si>
  <si>
    <t>Official</t>
  </si>
  <si>
    <t>Offence</t>
  </si>
  <si>
    <t>Grand Total</t>
  </si>
  <si>
    <t>FOIA - HATE CRIME</t>
  </si>
  <si>
    <t>1 January 2015 to 31 December 2017</t>
  </si>
  <si>
    <t>LJ11255</t>
  </si>
  <si>
    <r>
      <t xml:space="preserve">IMPORTANT: </t>
    </r>
    <r>
      <rPr>
        <sz val="10"/>
        <rFont val="Arial"/>
        <family val="2"/>
      </rPr>
      <t>Please ensure that the Notes Page is read in conjunction with the data in this report to ensure that it is interpreted correctly.</t>
    </r>
  </si>
  <si>
    <t xml:space="preserve"> Total</t>
  </si>
  <si>
    <t>Hate Crime Strand</t>
  </si>
  <si>
    <t>CR Recorded Month</t>
  </si>
  <si>
    <t>Incidents</t>
  </si>
  <si>
    <t>Offences</t>
  </si>
  <si>
    <t>Incidents &amp; Offences</t>
  </si>
  <si>
    <t>Racist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</si>
  <si>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</si>
  <si>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</si>
  <si>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</si>
  <si>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</si>
  <si>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</si>
  <si>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</si>
  <si>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</si>
  <si>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</si>
  <si>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</si>
  <si>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</si>
  <si>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</si>
  <si>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</si>
  <si>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Racist Total</t>
  </si>
  <si>
    <t>Faith Hate</t>
  </si>
  <si>
    <t>Faith Hate Total</t>
  </si>
  <si>
    <t>Homophobic</t>
  </si>
  <si>
    <t>Homophobic Total</t>
  </si>
  <si>
    <t>Islamaphobic</t>
  </si>
  <si>
    <t>Islamaphobic Total</t>
  </si>
  <si>
    <t>Disability</t>
  </si>
  <si>
    <t>Disability Total</t>
  </si>
  <si>
    <t>Antisemitic</t>
  </si>
  <si>
    <t>Antisemitic Total</t>
  </si>
  <si>
    <t>Transgender</t>
  </si>
  <si>
    <t>Transgender Total</t>
  </si>
  <si>
    <t>Incidence</t>
  </si>
  <si>
    <t>Incidences</t>
  </si>
  <si>
    <t>Anti-Semitic</t>
  </si>
  <si>
    <t>Anti-Semitic Total</t>
  </si>
  <si>
    <t>Total</t>
  </si>
  <si>
    <t>Offence Type</t>
  </si>
  <si>
    <t>Violence Against the Person</t>
  </si>
  <si>
    <t>Other Accepted Crime</t>
  </si>
  <si>
    <t>Criminal Damage</t>
  </si>
  <si>
    <t>Other Notifiable Offences</t>
  </si>
  <si>
    <t>Theft and Handling</t>
  </si>
  <si>
    <t>Robbery</t>
  </si>
  <si>
    <t>Sexual Offences</t>
  </si>
  <si>
    <t>Burglary</t>
  </si>
  <si>
    <t>Drugs</t>
  </si>
  <si>
    <t>Fraud or Forgery</t>
  </si>
  <si>
    <t>Blank</t>
  </si>
  <si>
    <t>Victim's Religion</t>
  </si>
  <si>
    <t>ISLAM</t>
  </si>
  <si>
    <t>JEWISH</t>
  </si>
  <si>
    <t>UNKNOWN</t>
  </si>
  <si>
    <t>CHRISTIAN</t>
  </si>
  <si>
    <t>Victim not Contacted</t>
  </si>
  <si>
    <t>HINDU</t>
  </si>
  <si>
    <t>SIKH</t>
  </si>
  <si>
    <t>ATHEIST</t>
  </si>
  <si>
    <t>ROMAN CATHOLIC</t>
  </si>
  <si>
    <t>AGNOSTIC</t>
  </si>
  <si>
    <t>NO RELIGION</t>
  </si>
  <si>
    <t>JEHOVAH'S WITNESS</t>
  </si>
  <si>
    <t>OTHER</t>
  </si>
  <si>
    <t>GREEK ORTHODOX</t>
  </si>
  <si>
    <t>BUDDHIST</t>
  </si>
  <si>
    <t>SCIENTOLOGIST</t>
  </si>
  <si>
    <t>PAGAN</t>
  </si>
  <si>
    <t>RASTAFARIAN</t>
  </si>
  <si>
    <t>PROTESTANT</t>
  </si>
  <si>
    <t>MORMON</t>
  </si>
  <si>
    <t>EVANGELICAL</t>
  </si>
  <si>
    <t>APOSTOLIC</t>
  </si>
  <si>
    <t>ANGLICAN</t>
  </si>
  <si>
    <t>KRISHNA CONSCIOUSNESS MOVEMENT</t>
  </si>
  <si>
    <t>FOIA -   HATE CRIME 1 JANUARY 2015 TO 31 DECEMBER 2017</t>
  </si>
  <si>
    <t xml:space="preserve"> Monthly Breakdown - All Hate Crime</t>
  </si>
  <si>
    <t>Monthly Breakdown - Online Hate Crime</t>
  </si>
  <si>
    <t>By Victim's Faith -  All Faith Hate</t>
  </si>
  <si>
    <t>By Victim's Faith - Online Faith Hate</t>
  </si>
  <si>
    <t>By Offence Type - Online Hate Crime</t>
  </si>
  <si>
    <t>By Offence Type - All Hate Crime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</si>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</sst>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u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5EB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5EB4"/>
      </right>
      <top/>
      <bottom/>
      <diagonal/>
    </border>
    <border>
      <left style="thin">
        <color rgb="FF005EB4"/>
      </left>
      <right style="thin">
        <color rgb="FF005EB4"/>
      </right>
      <top/>
      <bottom/>
      <diagonal/>
    </border>
    <border>
      <left style="thin">
        <color rgb="FF005EB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14" fontId="0" fillId="2" borderId="0" xfId="0" applyNumberForma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Font="1" applyBorder="1"/>
    <xf numFmtId="0" fontId="2" fillId="0" borderId="0" xfId="0" applyNumberFormat="1" applyFont="1" applyFill="1" applyAlignment="1">
      <alignment horizontal="left"/>
    </xf>
    <xf numFmtId="0" fontId="13" fillId="0" borderId="0" xfId="0" applyFont="1" applyBorder="1"/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center" vertical="center"/>
    </xf>
    <xf numFmtId="3" fontId="12" fillId="5" borderId="14" xfId="0" applyNumberFormat="1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left"/>
    </xf>
    <xf numFmtId="0" fontId="14" fillId="5" borderId="13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>
      <alignment horizontal="left"/>
    </xf>
    <xf numFmtId="0" fontId="12" fillId="5" borderId="13" xfId="0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 applyProtection="1">
      <alignment horizontal="center" vertical="center" wrapText="1"/>
    </xf>
    <xf numFmtId="0" fontId="11" fillId="2" borderId="0" xfId="1" applyFont="1" applyFill="1" applyBorder="1" applyAlignment="1" applyProtection="1">
      <alignment horizontal="center" vertical="center" wrapText="1"/>
    </xf>
    <xf numFmtId="0" fontId="11" fillId="2" borderId="3" xfId="1" applyFont="1" applyFill="1" applyBorder="1" applyAlignment="1" applyProtection="1">
      <alignment horizontal="center" vertical="center" wrapText="1"/>
    </xf>
    <xf numFmtId="0" fontId="11" fillId="2" borderId="4" xfId="1" applyFont="1" applyFill="1" applyBorder="1" applyAlignment="1" applyProtection="1">
      <alignment horizontal="center" vertical="center" wrapText="1"/>
    </xf>
    <xf numFmtId="0" fontId="11" fillId="2" borderId="5" xfId="1" applyFont="1" applyFill="1" applyBorder="1" applyAlignment="1" applyProtection="1">
      <alignment horizontal="center" vertical="center" wrapText="1"/>
    </xf>
    <xf numFmtId="0" fontId="11" fillId="2" borderId="6" xfId="1" applyFont="1" applyFill="1" applyBorder="1" applyAlignment="1" applyProtection="1">
      <alignment horizontal="center" vertical="center" wrapText="1"/>
    </xf>
    <xf numFmtId="14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14" fontId="3" fillId="0" borderId="7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border>
        <right style="thin">
          <color auto="1"/>
        </right>
        <top/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rgb="FF005EB4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5EB4"/>
        </patternFill>
      </fill>
      <border>
        <left style="thin">
          <color rgb="FF005EB4"/>
        </left>
        <right style="thin">
          <color rgb="FF005EB4"/>
        </right>
        <top/>
        <bottom style="thin">
          <color rgb="FF005EB4"/>
        </bottom>
      </border>
    </dxf>
    <dxf>
      <font>
        <b/>
        <i val="0"/>
        <color theme="0"/>
      </font>
      <fill>
        <patternFill>
          <bgColor rgb="FF005EB4"/>
        </patternFill>
      </fill>
      <border>
        <left/>
        <top/>
      </border>
    </dxf>
    <dxf>
      <border>
        <left style="thin">
          <color rgb="FF005EB4"/>
        </left>
        <right style="thin">
          <color rgb="FF005EB4"/>
        </right>
        <top style="thin">
          <color rgb="FF005EB4"/>
        </top>
        <bottom style="thin">
          <color rgb="FF005EB4"/>
        </bottom>
        <vertical style="thin">
          <color rgb="FF005EB4"/>
        </vertic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rgb="FF005EB4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5EB4"/>
        </patternFill>
      </fill>
      <border>
        <left style="thin">
          <color rgb="FF005EB4"/>
        </left>
        <right style="thin">
          <color rgb="FF005EB4"/>
        </right>
        <top/>
        <bottom style="thin">
          <color rgb="FF005EB4"/>
        </bottom>
      </border>
    </dxf>
    <dxf>
      <font>
        <b/>
        <i val="0"/>
        <color theme="0"/>
      </font>
      <fill>
        <patternFill>
          <bgColor rgb="FF005EB4"/>
        </patternFill>
      </fill>
      <border>
        <left/>
        <top/>
      </border>
    </dxf>
    <dxf>
      <border>
        <left style="thin">
          <color rgb="FF005EB4"/>
        </left>
        <right style="thin">
          <color rgb="FF005EB4"/>
        </right>
        <top style="thin">
          <color rgb="FF005EB4"/>
        </top>
        <bottom style="thin">
          <color rgb="FF005EB4"/>
        </bottom>
        <vertical style="thin">
          <color rgb="FF005EB4"/>
        </vertical>
      </border>
    </dxf>
  </dxfs>
  <tableStyles count="3" defaultTableStyle="TableStyleMedium2" defaultPivotStyle="PivotStyleLight16">
    <tableStyle name="PivotTable Style SAS Blue" table="0" count="10">
      <tableStyleElement type="wholeTable" dxfId="23"/>
      <tableStyleElement type="headerRow" dxfId="22"/>
      <tableStyleElement type="totalRow" dxfId="21"/>
      <tableStyleElement type="firstColumn" dxfId="20"/>
      <tableStyleElement type="firstSubtotalRow" dxfId="19"/>
      <tableStyleElement type="secondSubtotalRow" dxfId="18"/>
      <tableStyleElement type="thirdSubtotalRow" dxfId="17"/>
      <tableStyleElement type="firstRowSubheading" dxfId="16"/>
      <tableStyleElement type="secondRowSubheading" dxfId="15"/>
      <tableStyleElement type="thirdRowSubheading" dxfId="14"/>
    </tableStyle>
    <tableStyle name="PivotTable Style SAS Blue 2" table="0" count="10">
      <tableStyleElement type="wholeTable" dxfId="13"/>
      <tableStyleElement type="headerRow" dxfId="12"/>
      <tableStyleElement type="totalRow" dxfId="11"/>
      <tableStyleElement type="firstColumn" dxfId="10"/>
      <tableStyleElement type="firstSubtotalRow" dxfId="9"/>
      <tableStyleElement type="secondSubtotalRow" dxfId="8"/>
      <tableStyleElement type="thirdSubtotalRow" dxfId="7"/>
      <tableStyleElement type="firstRowSubheading" dxfId="6"/>
      <tableStyleElement type="secondRowSubheading" dxfId="5"/>
      <tableStyleElement type="thirdRowSubheading" dxfId="4"/>
    </tableStyle>
    <tableStyle name="PivotTable Style SAS Clear" table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1025" name="AutoShape 1" descr="MPSRGBDOI"/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1031" name="AutoShape 7" descr="MPSRGBDOI"/>
        <xdr:cNvSpPr>
          <a:spLocks noChangeAspect="1" noChangeArrowheads="1"/>
        </xdr:cNvSpPr>
      </xdr:nvSpPr>
      <xdr:spPr bwMode="auto">
        <a:xfrm>
          <a:off x="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10</xdr:col>
          <xdr:colOff>19050</xdr:colOff>
          <xdr:row>33</xdr:row>
          <xdr:rowOff>57150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1819275</xdr:colOff>
      <xdr:row>4</xdr:row>
      <xdr:rowOff>99060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67075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29</xdr:row>
          <xdr:rowOff>95250</xdr:rowOff>
        </xdr:from>
        <xdr:to>
          <xdr:col>10</xdr:col>
          <xdr:colOff>381000</xdr:colOff>
          <xdr:row>34</xdr:row>
          <xdr:rowOff>152400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5</xdr:col>
      <xdr:colOff>171450</xdr:colOff>
      <xdr:row>4</xdr:row>
      <xdr:rowOff>99060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67075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523877</xdr:colOff>
      <xdr:row>7</xdr:row>
      <xdr:rowOff>95249</xdr:rowOff>
    </xdr:from>
    <xdr:to>
      <xdr:col>9</xdr:col>
      <xdr:colOff>285750</xdr:colOff>
      <xdr:row>28</xdr:row>
      <xdr:rowOff>47625</xdr:rowOff>
    </xdr:to>
    <xdr:sp macro="" textlink="">
      <xdr:nvSpPr>
        <xdr:cNvPr id="2" name="TextBox 1"/>
        <xdr:cNvSpPr txBox="1"/>
      </xdr:nvSpPr>
      <xdr:spPr>
        <a:xfrm>
          <a:off x="523877" y="1228724"/>
          <a:ext cx="5333998" cy="33528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Information for this report was obtained by following these actions:</a:t>
          </a:r>
        </a:p>
        <a:p>
          <a:endParaRPr lang="en-GB" sz="1100" baseline="0"/>
        </a:p>
        <a:p>
          <a:r>
            <a:rPr lang="en-GB" sz="1100" b="1" baseline="0"/>
            <a:t>Hate Crime Incidents figures: </a:t>
          </a:r>
          <a:r>
            <a:rPr lang="en-GB" sz="1100" baseline="0"/>
            <a:t>Extracted using Hate Crime allegation CRIS data run.  The run was conducted for each hate crime strand, using the relevant strand branch feature code(s).</a:t>
          </a:r>
        </a:p>
        <a:p>
          <a:pPr marL="0" indent="0">
            <a:buFontTx/>
            <a:buNone/>
          </a:pPr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Hate Crime Offence figures: 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 as above but using the Hate Crime Offence CRIS data run.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Online Hate Crime Incidents and Offences figures: 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Same as above but online Flag (MR) was added to the conditions.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Faith Hate Victim's Faith: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Similar to above but Victim CRIS data run was used.  Figures are omitted for reports where 'victim's religion field' was left blank on the CRIS report.</a:t>
          </a:r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Online Faith Hate Victim's Faith: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Similar to the above Faith Hate Victim's Faith run but online Flag (MR) was added to the conditions.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Figures for the above were checked against MetStats2 figures. 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141</xdr:row>
          <xdr:rowOff>123825</xdr:rowOff>
        </xdr:from>
        <xdr:to>
          <xdr:col>9</xdr:col>
          <xdr:colOff>457200</xdr:colOff>
          <xdr:row>147</xdr:row>
          <xdr:rowOff>19050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457200</xdr:colOff>
      <xdr:row>4</xdr:row>
      <xdr:rowOff>99060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67075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ncwpibdmc02/rsportal/Adhoc2.aspx" TargetMode="External"/><Relationship Id="rId1" Type="http://schemas.openxmlformats.org/officeDocument/2006/relationships/hyperlink" Target="http://www.met.police.uk/information/metric/index.htm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7:J28"/>
  <sheetViews>
    <sheetView tabSelected="1" zoomScaleNormal="100" zoomScaleSheetLayoutView="100" workbookViewId="0">
      <selection activeCell="D18" sqref="D18:J18"/>
    </sheetView>
  </sheetViews>
  <sheetFormatPr defaultColWidth="9.140625" defaultRowHeight="12.75" x14ac:dyDescent="0.2"/>
  <cols>
    <col min="1" max="1" width="9.140625" style="1"/>
    <col min="2" max="2" width="12.5703125" style="1" customWidth="1"/>
    <col min="3" max="3" width="27.42578125" style="1" customWidth="1"/>
    <col min="4" max="16384" width="9.140625" style="1"/>
  </cols>
  <sheetData>
    <row r="7" spans="3:10" ht="21" customHeight="1" x14ac:dyDescent="0.2">
      <c r="C7" s="45" t="s">
        <v>19</v>
      </c>
      <c r="D7" s="46"/>
      <c r="E7" s="46"/>
      <c r="F7" s="46"/>
      <c r="G7" s="46"/>
      <c r="H7" s="46"/>
      <c r="I7" s="46"/>
      <c r="J7" s="46"/>
    </row>
    <row r="8" spans="3:10" ht="32.25" customHeight="1" x14ac:dyDescent="0.2">
      <c r="C8" s="47"/>
      <c r="D8" s="47"/>
      <c r="E8" s="47"/>
      <c r="F8" s="47"/>
      <c r="G8" s="47"/>
      <c r="H8" s="47"/>
      <c r="I8" s="47"/>
      <c r="J8" s="47"/>
    </row>
    <row r="9" spans="3:10" ht="25.5" customHeight="1" x14ac:dyDescent="0.2">
      <c r="C9" s="52" t="s">
        <v>20</v>
      </c>
      <c r="D9" s="52"/>
      <c r="E9" s="52"/>
      <c r="F9" s="52"/>
      <c r="G9" s="52"/>
      <c r="H9" s="52"/>
      <c r="I9" s="52"/>
      <c r="J9" s="52"/>
    </row>
    <row r="11" spans="3:10" ht="15.75" customHeight="1" x14ac:dyDescent="0.2">
      <c r="C11" s="2" t="s">
        <v>0</v>
      </c>
      <c r="D11" s="65" t="s">
        <v>16</v>
      </c>
      <c r="E11" s="65"/>
      <c r="F11" s="65"/>
      <c r="G11" s="65"/>
      <c r="H11" s="65"/>
      <c r="I11" s="65"/>
      <c r="J11" s="65"/>
    </row>
    <row r="12" spans="3:10" ht="15.75" customHeight="1" x14ac:dyDescent="0.2">
      <c r="C12" s="2" t="s">
        <v>1</v>
      </c>
      <c r="D12" s="65" t="s">
        <v>104</v>
      </c>
      <c r="E12" s="65"/>
      <c r="F12" s="65"/>
      <c r="G12" s="65"/>
      <c r="H12" s="65"/>
      <c r="I12" s="65"/>
      <c r="J12" s="65"/>
    </row>
    <row r="13" spans="3:10" ht="15.75" customHeight="1" x14ac:dyDescent="0.2">
      <c r="C13" s="2" t="s">
        <v>5</v>
      </c>
      <c r="D13" s="49" t="s">
        <v>21</v>
      </c>
      <c r="E13" s="49"/>
      <c r="F13" s="49"/>
      <c r="G13" s="49"/>
      <c r="H13" s="49"/>
      <c r="I13" s="49"/>
      <c r="J13" s="49"/>
    </row>
    <row r="14" spans="3:10" ht="15.75" customHeight="1" x14ac:dyDescent="0.2">
      <c r="C14" s="2" t="s">
        <v>12</v>
      </c>
      <c r="D14" s="49">
        <v>2018030000659</v>
      </c>
      <c r="E14" s="49"/>
      <c r="F14" s="49"/>
      <c r="G14" s="49"/>
      <c r="H14" s="49"/>
      <c r="I14" s="49"/>
      <c r="J14" s="49"/>
    </row>
    <row r="15" spans="3:10" ht="28.5" customHeight="1" x14ac:dyDescent="0.2">
      <c r="C15" s="2" t="s">
        <v>2</v>
      </c>
      <c r="D15" s="48" t="str">
        <f>C7&amp;" for the date range "&amp;C9</f>
        <v>FOIA - HATE CRIME for the date range 1 January 2015 to 31 December 2017</v>
      </c>
      <c r="E15" s="48"/>
      <c r="F15" s="48"/>
      <c r="G15" s="48"/>
      <c r="H15" s="48"/>
      <c r="I15" s="48"/>
      <c r="J15" s="48"/>
    </row>
    <row r="16" spans="3:10" ht="15.75" customHeight="1" x14ac:dyDescent="0.2">
      <c r="C16" s="6" t="s">
        <v>4</v>
      </c>
      <c r="D16" s="50" t="s">
        <v>15</v>
      </c>
      <c r="E16" s="51"/>
      <c r="F16" s="51"/>
      <c r="G16" s="51"/>
      <c r="H16" s="51"/>
      <c r="I16" s="51"/>
      <c r="J16" s="51"/>
    </row>
    <row r="17" spans="3:10" ht="15.75" customHeight="1" x14ac:dyDescent="0.2">
      <c r="C17" s="2" t="s">
        <v>3</v>
      </c>
      <c r="D17" s="66">
        <v>43237</v>
      </c>
      <c r="E17" s="67"/>
      <c r="F17" s="67"/>
      <c r="G17" s="67"/>
      <c r="H17" s="67"/>
      <c r="I17" s="67"/>
      <c r="J17" s="68"/>
    </row>
    <row r="18" spans="3:10" ht="15.75" customHeight="1" x14ac:dyDescent="0.2">
      <c r="C18" s="2" t="s">
        <v>8</v>
      </c>
      <c r="D18" s="62">
        <v>43550</v>
      </c>
      <c r="E18" s="63"/>
      <c r="F18" s="63"/>
      <c r="G18" s="63"/>
      <c r="H18" s="63"/>
      <c r="I18" s="63"/>
      <c r="J18" s="64"/>
    </row>
    <row r="19" spans="3:10" ht="15.75" customHeight="1" x14ac:dyDescent="0.2">
      <c r="C19" s="3"/>
      <c r="D19" s="4"/>
      <c r="E19" s="5"/>
      <c r="F19" s="5"/>
      <c r="G19" s="5"/>
      <c r="H19" s="5"/>
      <c r="I19" s="5"/>
      <c r="J19" s="5"/>
    </row>
    <row r="21" spans="3:10" ht="33.75" customHeight="1" x14ac:dyDescent="0.2">
      <c r="C21" s="71" t="s">
        <v>13</v>
      </c>
      <c r="D21" s="71"/>
      <c r="E21" s="71"/>
      <c r="F21" s="71"/>
      <c r="G21" s="71"/>
      <c r="H21" s="71"/>
      <c r="I21" s="71"/>
      <c r="J21" s="71"/>
    </row>
    <row r="22" spans="3:10" ht="15" x14ac:dyDescent="0.25">
      <c r="C22" s="70" t="s">
        <v>14</v>
      </c>
      <c r="D22" s="70"/>
      <c r="E22" s="70"/>
      <c r="F22" s="70"/>
      <c r="G22" s="70"/>
      <c r="H22" s="70"/>
      <c r="I22" s="70"/>
      <c r="J22" s="70"/>
    </row>
    <row r="23" spans="3:10" x14ac:dyDescent="0.2">
      <c r="C23" s="8"/>
      <c r="D23" s="7"/>
      <c r="E23" s="7"/>
      <c r="F23" s="7"/>
      <c r="G23" s="7"/>
      <c r="H23" s="7"/>
      <c r="I23" s="7"/>
      <c r="J23" s="7"/>
    </row>
    <row r="24" spans="3:10" ht="25.5" customHeight="1" x14ac:dyDescent="0.2">
      <c r="C24" s="69" t="s">
        <v>7</v>
      </c>
      <c r="D24" s="69"/>
      <c r="E24" s="69"/>
      <c r="F24" s="69"/>
      <c r="G24" s="69"/>
      <c r="H24" s="69"/>
      <c r="I24" s="69"/>
      <c r="J24" s="69"/>
    </row>
    <row r="25" spans="3:10" ht="15" customHeight="1" x14ac:dyDescent="0.2">
      <c r="C25" s="53" t="s">
        <v>9</v>
      </c>
      <c r="D25" s="54"/>
      <c r="E25" s="54"/>
      <c r="F25" s="54"/>
      <c r="G25" s="54"/>
      <c r="H25" s="54"/>
      <c r="I25" s="54"/>
      <c r="J25" s="55"/>
    </row>
    <row r="26" spans="3:10" x14ac:dyDescent="0.2">
      <c r="C26" s="56" t="s">
        <v>10</v>
      </c>
      <c r="D26" s="57"/>
      <c r="E26" s="57"/>
      <c r="F26" s="57"/>
      <c r="G26" s="57"/>
      <c r="H26" s="57"/>
      <c r="I26" s="57"/>
      <c r="J26" s="58"/>
    </row>
    <row r="27" spans="3:10" ht="19.5" customHeight="1" x14ac:dyDescent="0.2">
      <c r="C27" s="59" t="s">
        <v>11</v>
      </c>
      <c r="D27" s="60"/>
      <c r="E27" s="60"/>
      <c r="F27" s="60"/>
      <c r="G27" s="60"/>
      <c r="H27" s="60"/>
      <c r="I27" s="60"/>
      <c r="J27" s="61"/>
    </row>
    <row r="28" spans="3:10" x14ac:dyDescent="0.2">
      <c r="C28" s="7"/>
      <c r="D28" s="7"/>
      <c r="E28" s="7"/>
      <c r="F28" s="7"/>
      <c r="G28" s="7"/>
      <c r="H28" s="7"/>
      <c r="I28" s="7"/>
      <c r="J28" s="7"/>
    </row>
  </sheetData>
  <mergeCells count="16">
    <mergeCell ref="C25:J25"/>
    <mergeCell ref="C26:J26"/>
    <mergeCell ref="C27:J27"/>
    <mergeCell ref="D18:J18"/>
    <mergeCell ref="D11:J11"/>
    <mergeCell ref="D12:J12"/>
    <mergeCell ref="D13:J13"/>
    <mergeCell ref="D17:J17"/>
    <mergeCell ref="C24:J24"/>
    <mergeCell ref="C22:J22"/>
    <mergeCell ref="C21:J21"/>
    <mergeCell ref="C7:J8"/>
    <mergeCell ref="D15:J15"/>
    <mergeCell ref="D14:J14"/>
    <mergeCell ref="D16:J16"/>
    <mergeCell ref="C9:J9"/>
  </mergeCells>
  <phoneticPr fontId="0" type="noConversion"/>
  <hyperlinks>
    <hyperlink ref="C26:J26" r:id="rId1" display="Submit a new FOI request here if you are external to the MPS"/>
    <hyperlink ref="C27:J27" r:id="rId2" display="Submit a new FOI request here if you are internal to the MPS"/>
  </hyperlinks>
  <pageMargins left="0.55118110236220474" right="0.55118110236220474" top="0.27559055118110237" bottom="0.59055118110236227" header="0.27559055118110237" footer="0.23622047244094491"/>
  <pageSetup paperSize="9" scale="94" orientation="landscape" r:id="rId3"/>
  <headerFooter alignWithMargins="0">
    <oddFooter>&amp;L&amp;"Arial,Bold"
Last Refresh Date: 
Ad-Hoc Req: &amp;C&amp;"Arial,Bold"MetHQ Information and Insight - 783131
If you have any queries with this report, please contact the Helpdesk&amp;R&amp;"Arial,Bold"&amp;U
Data is subject to daily change
© MOPAC 2018</oddFooter>
  </headerFooter>
  <drawing r:id="rId4"/>
  <legacyDrawing r:id="rId5"/>
  <oleObjects>
    <mc:AlternateContent xmlns:mc="http://schemas.openxmlformats.org/markup-compatibility/2006">
      <mc:Choice Requires="x14">
        <oleObject progId="StaticEnhancedMetafile" shapeId="1047" r:id="rId6">
          <objectPr defaultSize="0" r:id="rId7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10</xdr:col>
                <xdr:colOff>19050</xdr:colOff>
                <xdr:row>33</xdr:row>
                <xdr:rowOff>57150</xdr:rowOff>
              </to>
            </anchor>
          </objectPr>
        </oleObject>
      </mc:Choice>
      <mc:Fallback>
        <oleObject progId="StaticEnhancedMetafile" shapeId="10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5:L38"/>
  <sheetViews>
    <sheetView showGridLines="0" zoomScaleNormal="100" zoomScaleSheetLayoutView="100" workbookViewId="0">
      <selection activeCell="D40" sqref="D40"/>
    </sheetView>
  </sheetViews>
  <sheetFormatPr defaultColWidth="9.28515625" defaultRowHeight="12.75" x14ac:dyDescent="0.2"/>
  <cols>
    <col min="1" max="16384" width="9.28515625" style="10"/>
  </cols>
  <sheetData>
    <row r="5" spans="2:12" s="9" customFormat="1" x14ac:dyDescent="0.2"/>
    <row r="6" spans="2:12" x14ac:dyDescent="0.2">
      <c r="B6" s="13"/>
      <c r="C6" s="11"/>
      <c r="D6" s="11"/>
      <c r="E6" s="11"/>
      <c r="F6" s="11"/>
      <c r="G6" s="11"/>
      <c r="H6" s="12"/>
      <c r="I6" s="12"/>
    </row>
    <row r="7" spans="2:12" x14ac:dyDescent="0.2">
      <c r="B7" s="74" t="s">
        <v>6</v>
      </c>
      <c r="C7" s="75"/>
      <c r="D7" s="75"/>
      <c r="E7" s="75"/>
      <c r="F7" s="75"/>
      <c r="G7" s="75"/>
      <c r="H7" s="75"/>
      <c r="I7" s="75"/>
      <c r="J7" s="75"/>
      <c r="K7" s="75"/>
      <c r="L7" s="75"/>
    </row>
    <row r="8" spans="2:12" ht="12.75" customHeight="1" x14ac:dyDescent="0.2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2:12" ht="12.75" customHeight="1" x14ac:dyDescent="0.2"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</row>
    <row r="10" spans="2:12" ht="12.75" customHeight="1" x14ac:dyDescent="0.2"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2:12" ht="12.75" customHeight="1" x14ac:dyDescent="0.2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2:12" x14ac:dyDescent="0.2"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3" spans="2:12" x14ac:dyDescent="0.2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</row>
    <row r="14" spans="2:12" x14ac:dyDescent="0.2"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</row>
    <row r="15" spans="2:12" x14ac:dyDescent="0.2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</row>
    <row r="16" spans="2:12" x14ac:dyDescent="0.2"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2:12" x14ac:dyDescent="0.2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2:12" x14ac:dyDescent="0.2"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2:12" x14ac:dyDescent="0.2"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2:12" x14ac:dyDescent="0.2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2:12" x14ac:dyDescent="0.2"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2:12" x14ac:dyDescent="0.2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2:12" x14ac:dyDescent="0.2"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2:12" x14ac:dyDescent="0.2"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2:12" x14ac:dyDescent="0.2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2:12" x14ac:dyDescent="0.2"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2:12" x14ac:dyDescent="0.2"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2:12" x14ac:dyDescent="0.2"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2:12" x14ac:dyDescent="0.2">
      <c r="B29" s="72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2:12" x14ac:dyDescent="0.2">
      <c r="B30" s="72"/>
      <c r="C30" s="73"/>
      <c r="D30" s="73"/>
      <c r="E30" s="73"/>
      <c r="F30" s="73"/>
      <c r="G30" s="73"/>
      <c r="H30" s="73"/>
      <c r="I30" s="73"/>
      <c r="J30" s="73"/>
      <c r="K30" s="73"/>
      <c r="L30" s="73"/>
    </row>
    <row r="31" spans="2:12" x14ac:dyDescent="0.2"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2:12" x14ac:dyDescent="0.2"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73"/>
    </row>
    <row r="33" spans="2:12" x14ac:dyDescent="0.2"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2:12" x14ac:dyDescent="0.2"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2:12" x14ac:dyDescent="0.2"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</row>
    <row r="36" spans="2:12" x14ac:dyDescent="0.2"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</row>
    <row r="37" spans="2:12" x14ac:dyDescent="0.2"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2:12" x14ac:dyDescent="0.2"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</row>
  </sheetData>
  <mergeCells count="32">
    <mergeCell ref="B38:L38"/>
    <mergeCell ref="B32:L32"/>
    <mergeCell ref="B33:L33"/>
    <mergeCell ref="B34:L34"/>
    <mergeCell ref="B35:L35"/>
    <mergeCell ref="B36:L36"/>
    <mergeCell ref="B28:L28"/>
    <mergeCell ref="B29:L29"/>
    <mergeCell ref="B30:L30"/>
    <mergeCell ref="B31:L31"/>
    <mergeCell ref="B37:L37"/>
    <mergeCell ref="B23:L23"/>
    <mergeCell ref="B24:L24"/>
    <mergeCell ref="B25:L25"/>
    <mergeCell ref="B26:L26"/>
    <mergeCell ref="B27:L27"/>
    <mergeCell ref="B10:L10"/>
    <mergeCell ref="B21:L21"/>
    <mergeCell ref="B22:L22"/>
    <mergeCell ref="B7:L7"/>
    <mergeCell ref="B8:L8"/>
    <mergeCell ref="B9:L9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</mergeCells>
  <phoneticPr fontId="0" type="noConversion"/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
Ad-Hoc Req: &amp;C&amp;"Arial,Bold"MetHQ Information and Insight - 783131
If you have any queries with this report, please contact the Helpdesk&amp;R&amp;"Arial,Bold"&amp;U
Data is subject to daily change
© MOPAC 2018</oddFooter>
  </headerFooter>
  <drawing r:id="rId2"/>
  <legacyDrawing r:id="rId3"/>
  <oleObjects>
    <mc:AlternateContent xmlns:mc="http://schemas.openxmlformats.org/markup-compatibility/2006">
      <mc:Choice Requires="x14">
        <oleObject progId="StaticEnhancedMetafile" shapeId="13324" r:id="rId4">
          <objectPr defaultSize="0" r:id="rId5">
            <anchor moveWithCells="1">
              <from>
                <xdr:col>0</xdr:col>
                <xdr:colOff>457200</xdr:colOff>
                <xdr:row>29</xdr:row>
                <xdr:rowOff>95250</xdr:rowOff>
              </from>
              <to>
                <xdr:col>10</xdr:col>
                <xdr:colOff>381000</xdr:colOff>
                <xdr:row>34</xdr:row>
                <xdr:rowOff>152400</xdr:rowOff>
              </to>
            </anchor>
          </objectPr>
        </oleObject>
      </mc:Choice>
      <mc:Fallback>
        <oleObject progId="StaticEnhancedMetafile" shapeId="1332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E157"/>
  <sheetViews>
    <sheetView showGridLines="0" zoomScaleNormal="100" zoomScaleSheetLayoutView="100" workbookViewId="0">
      <selection activeCell="P89" sqref="P89"/>
    </sheetView>
  </sheetViews>
  <sheetFormatPr defaultColWidth="9.28515625" defaultRowHeight="12.75" x14ac:dyDescent="0.2"/>
  <cols>
    <col min="1" max="1" width="2.140625" style="9" customWidth="1"/>
    <col min="2" max="2" width="21.5703125" style="9" customWidth="1"/>
    <col min="3" max="3" width="10.28515625" style="9" customWidth="1"/>
    <col min="4" max="4" width="8.140625" style="9" customWidth="1"/>
    <col min="5" max="5" width="10.42578125" style="9" customWidth="1"/>
    <col min="6" max="11" width="8.140625" style="9" customWidth="1"/>
    <col min="12" max="12" width="10" style="9" customWidth="1"/>
    <col min="13" max="13" width="9.28515625" style="9"/>
    <col min="14" max="14" width="26.5703125" style="9" customWidth="1"/>
    <col min="15" max="19" width="9.85546875" style="9" customWidth="1"/>
    <col min="20" max="20" width="9" style="9" customWidth="1"/>
    <col min="21" max="21" width="9.85546875" style="9" customWidth="1"/>
    <col min="22" max="22" width="8.85546875" style="9" customWidth="1"/>
    <col min="23" max="16384" width="9.28515625" style="9"/>
  </cols>
  <sheetData>
    <row r="6" spans="1:22" x14ac:dyDescent="0.2">
      <c r="A6" s="15" t="s">
        <v>22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8" spans="1:22" s="32" customFormat="1" x14ac:dyDescent="0.2"/>
    <row r="9" spans="1:22" s="32" customFormat="1" x14ac:dyDescent="0.2">
      <c r="B9" s="14"/>
      <c r="C9" s="33"/>
      <c r="D9" s="33"/>
      <c r="E9" s="33"/>
      <c r="H9" s="14" t="s">
        <v>97</v>
      </c>
      <c r="I9" s="33"/>
      <c r="J9" s="33"/>
      <c r="K9" s="33"/>
    </row>
    <row r="10" spans="1:22" s="32" customFormat="1" x14ac:dyDescent="0.2">
      <c r="B10" s="14"/>
      <c r="C10" s="33"/>
      <c r="D10" s="33"/>
      <c r="E10" s="33"/>
    </row>
    <row r="11" spans="1:22" s="32" customFormat="1" x14ac:dyDescent="0.2">
      <c r="B11" s="14"/>
      <c r="C11" s="33"/>
      <c r="D11" s="33"/>
      <c r="E11" s="33"/>
    </row>
    <row r="12" spans="1:22" s="32" customFormat="1" x14ac:dyDescent="0.2">
      <c r="A12" s="33"/>
      <c r="B12" s="33"/>
      <c r="C12" s="33"/>
      <c r="D12" s="33"/>
      <c r="E12" s="33"/>
    </row>
    <row r="13" spans="1:22" s="32" customFormat="1" x14ac:dyDescent="0.2">
      <c r="A13" s="33"/>
      <c r="B13" s="16" t="s">
        <v>98</v>
      </c>
      <c r="C13" s="41"/>
      <c r="L13" s="16"/>
      <c r="N13" s="41" t="s">
        <v>99</v>
      </c>
      <c r="O13" s="41"/>
      <c r="P13" s="41"/>
      <c r="Q13" s="41"/>
    </row>
    <row r="14" spans="1:22" s="32" customFormat="1" ht="12" customHeight="1" x14ac:dyDescent="0.2">
      <c r="B14" s="79"/>
      <c r="C14" s="79"/>
      <c r="D14" s="79"/>
      <c r="E14" s="79"/>
      <c r="F14" s="79"/>
      <c r="G14" s="79"/>
      <c r="H14" s="79"/>
    </row>
    <row r="15" spans="1:22" s="32" customFormat="1" ht="25.5" customHeight="1" x14ac:dyDescent="0.2">
      <c r="A15" s="34"/>
      <c r="B15" s="20"/>
      <c r="C15" s="20"/>
      <c r="D15" s="77">
        <v>2015</v>
      </c>
      <c r="E15" s="78"/>
      <c r="F15" s="77">
        <v>2016</v>
      </c>
      <c r="G15" s="78"/>
      <c r="H15" s="77">
        <v>2017</v>
      </c>
      <c r="I15" s="78"/>
      <c r="J15" s="77" t="s">
        <v>23</v>
      </c>
      <c r="K15" s="78"/>
      <c r="L15" s="20" t="s">
        <v>18</v>
      </c>
      <c r="N15" s="20"/>
      <c r="O15" s="20"/>
      <c r="P15" s="77">
        <v>2016</v>
      </c>
      <c r="Q15" s="78"/>
      <c r="R15" s="77">
        <v>2017</v>
      </c>
      <c r="S15" s="78"/>
      <c r="T15" s="77" t="s">
        <v>23</v>
      </c>
      <c r="U15" s="78"/>
      <c r="V15" s="40" t="s">
        <v>18</v>
      </c>
    </row>
    <row r="16" spans="1:22" s="35" customFormat="1" ht="34.5" customHeight="1" x14ac:dyDescent="0.2">
      <c r="A16" s="19"/>
      <c r="B16" s="20" t="s">
        <v>24</v>
      </c>
      <c r="C16" s="20" t="s">
        <v>25</v>
      </c>
      <c r="D16" s="20" t="s">
        <v>26</v>
      </c>
      <c r="E16" s="20" t="s">
        <v>27</v>
      </c>
      <c r="F16" s="26" t="s">
        <v>26</v>
      </c>
      <c r="G16" s="20" t="s">
        <v>27</v>
      </c>
      <c r="H16" s="20" t="s">
        <v>26</v>
      </c>
      <c r="I16" s="26" t="s">
        <v>27</v>
      </c>
      <c r="J16" s="20" t="s">
        <v>26</v>
      </c>
      <c r="K16" s="20" t="s">
        <v>27</v>
      </c>
      <c r="L16" s="20" t="s">
        <v>28</v>
      </c>
      <c r="N16" s="20" t="s">
        <v>24</v>
      </c>
      <c r="O16" s="20" t="s">
        <v>25</v>
      </c>
      <c r="P16" s="20" t="s">
        <v>55</v>
      </c>
      <c r="Q16" s="20" t="s">
        <v>27</v>
      </c>
      <c r="R16" s="26" t="s">
        <v>26</v>
      </c>
      <c r="S16" s="20" t="s">
        <v>27</v>
      </c>
      <c r="T16" s="20" t="s">
        <v>56</v>
      </c>
      <c r="U16" s="26" t="s">
        <v>27</v>
      </c>
      <c r="V16" s="20" t="s">
        <v>28</v>
      </c>
    </row>
    <row r="17" spans="1:22" s="35" customFormat="1" ht="23.25" customHeight="1" x14ac:dyDescent="0.2">
      <c r="A17" s="19"/>
      <c r="B17" s="76" t="s">
        <v>29</v>
      </c>
      <c r="C17" s="22" t="s">
        <v>30</v>
      </c>
      <c r="D17" s="22">
        <v>853</v>
      </c>
      <c r="E17" s="22">
        <v>905</v>
      </c>
      <c r="F17" s="22">
        <v>917</v>
      </c>
      <c r="G17" s="22">
        <v>968</v>
      </c>
      <c r="H17" s="22">
        <v>991</v>
      </c>
      <c r="I17" s="22">
        <v>1061</v>
      </c>
      <c r="J17" s="22">
        <v>2761</v>
      </c>
      <c r="K17" s="22">
        <v>2934</v>
      </c>
      <c r="L17" s="22">
        <f>J17+K17</f>
        <v>5695</v>
      </c>
      <c r="N17" s="76" t="s">
        <v>29</v>
      </c>
      <c r="O17" s="22" t="s">
        <v>30</v>
      </c>
      <c r="P17" s="22">
        <v>0</v>
      </c>
      <c r="Q17" s="22">
        <v>0</v>
      </c>
      <c r="R17" s="22">
        <v>7</v>
      </c>
      <c r="S17" s="22">
        <v>7</v>
      </c>
      <c r="T17" s="22">
        <v>7</v>
      </c>
      <c r="U17" s="22">
        <v>7</v>
      </c>
      <c r="V17" s="22">
        <f>T17+U17</f>
        <v>14</v>
      </c>
    </row>
    <row r="18" spans="1:22" s="35" customFormat="1" ht="23.25" customHeight="1" x14ac:dyDescent="0.2">
      <c r="A18" s="19"/>
      <c r="B18" s="76"/>
      <c r="C18" s="22" t="s">
        <v>31</v>
      </c>
      <c r="D18" s="22">
        <v>904</v>
      </c>
      <c r="E18" s="22">
        <v>927</v>
      </c>
      <c r="F18" s="22">
        <v>961</v>
      </c>
      <c r="G18" s="22">
        <v>1020</v>
      </c>
      <c r="H18" s="22">
        <v>1027</v>
      </c>
      <c r="I18" s="22">
        <v>1094</v>
      </c>
      <c r="J18" s="22">
        <v>2892</v>
      </c>
      <c r="K18" s="22">
        <v>3041</v>
      </c>
      <c r="L18" s="22">
        <f t="shared" ref="L18:L81" si="0">J18+K18</f>
        <v>5933</v>
      </c>
      <c r="N18" s="76"/>
      <c r="O18" s="22" t="s">
        <v>31</v>
      </c>
      <c r="P18" s="22">
        <v>0</v>
      </c>
      <c r="Q18" s="22">
        <v>0</v>
      </c>
      <c r="R18" s="22">
        <v>6</v>
      </c>
      <c r="S18" s="22">
        <v>5</v>
      </c>
      <c r="T18" s="22">
        <v>6</v>
      </c>
      <c r="U18" s="22">
        <v>5</v>
      </c>
      <c r="V18" s="22">
        <f t="shared" ref="V18:V81" si="1">T18+U18</f>
        <v>11</v>
      </c>
    </row>
    <row r="19" spans="1:22" s="35" customFormat="1" ht="24" customHeight="1" x14ac:dyDescent="0.2">
      <c r="A19" s="19"/>
      <c r="B19" s="76"/>
      <c r="C19" s="22" t="s">
        <v>32</v>
      </c>
      <c r="D19" s="22">
        <v>1035</v>
      </c>
      <c r="E19" s="22">
        <v>1080</v>
      </c>
      <c r="F19" s="22">
        <v>1047</v>
      </c>
      <c r="G19" s="22">
        <v>1134</v>
      </c>
      <c r="H19" s="22">
        <v>1237</v>
      </c>
      <c r="I19" s="22">
        <v>1351</v>
      </c>
      <c r="J19" s="22">
        <v>3319</v>
      </c>
      <c r="K19" s="22">
        <v>3565</v>
      </c>
      <c r="L19" s="22">
        <f t="shared" si="0"/>
        <v>6884</v>
      </c>
      <c r="N19" s="76"/>
      <c r="O19" s="22" t="s">
        <v>32</v>
      </c>
      <c r="P19" s="22">
        <v>3</v>
      </c>
      <c r="Q19" s="22">
        <v>2</v>
      </c>
      <c r="R19" s="22">
        <v>3</v>
      </c>
      <c r="S19" s="22">
        <v>3</v>
      </c>
      <c r="T19" s="22">
        <v>6</v>
      </c>
      <c r="U19" s="22">
        <v>5</v>
      </c>
      <c r="V19" s="22">
        <f t="shared" si="1"/>
        <v>11</v>
      </c>
    </row>
    <row r="20" spans="1:22" s="35" customFormat="1" ht="26.25" customHeight="1" x14ac:dyDescent="0.2">
      <c r="A20" s="19"/>
      <c r="B20" s="76"/>
      <c r="C20" s="22" t="s">
        <v>33</v>
      </c>
      <c r="D20" s="22">
        <v>1026</v>
      </c>
      <c r="E20" s="22">
        <v>1086</v>
      </c>
      <c r="F20" s="22">
        <v>1123</v>
      </c>
      <c r="G20" s="22">
        <v>1189</v>
      </c>
      <c r="H20" s="22">
        <v>1233</v>
      </c>
      <c r="I20" s="22">
        <v>1345</v>
      </c>
      <c r="J20" s="22">
        <v>3382</v>
      </c>
      <c r="K20" s="22">
        <v>3620</v>
      </c>
      <c r="L20" s="22">
        <f t="shared" si="0"/>
        <v>7002</v>
      </c>
      <c r="N20" s="76"/>
      <c r="O20" s="22" t="s">
        <v>33</v>
      </c>
      <c r="P20" s="22">
        <v>6</v>
      </c>
      <c r="Q20" s="22">
        <v>5</v>
      </c>
      <c r="R20" s="22"/>
      <c r="S20" s="22"/>
      <c r="T20" s="22">
        <v>6</v>
      </c>
      <c r="U20" s="22">
        <v>5</v>
      </c>
      <c r="V20" s="22">
        <f t="shared" si="1"/>
        <v>11</v>
      </c>
    </row>
    <row r="21" spans="1:22" s="35" customFormat="1" ht="15.75" customHeight="1" x14ac:dyDescent="0.2">
      <c r="A21" s="19"/>
      <c r="B21" s="76"/>
      <c r="C21" s="22" t="s">
        <v>34</v>
      </c>
      <c r="D21" s="22">
        <v>1076</v>
      </c>
      <c r="E21" s="22">
        <v>1172</v>
      </c>
      <c r="F21" s="22">
        <v>1268</v>
      </c>
      <c r="G21" s="22">
        <v>1319</v>
      </c>
      <c r="H21" s="22">
        <v>1264</v>
      </c>
      <c r="I21" s="22">
        <v>1382</v>
      </c>
      <c r="J21" s="22">
        <v>3608</v>
      </c>
      <c r="K21" s="22">
        <v>3873</v>
      </c>
      <c r="L21" s="22">
        <f t="shared" si="0"/>
        <v>7481</v>
      </c>
      <c r="N21" s="76"/>
      <c r="O21" s="22" t="s">
        <v>34</v>
      </c>
      <c r="P21" s="22">
        <v>6</v>
      </c>
      <c r="Q21" s="22">
        <v>5</v>
      </c>
      <c r="R21" s="22">
        <v>1</v>
      </c>
      <c r="S21" s="22">
        <v>1</v>
      </c>
      <c r="T21" s="22">
        <v>7</v>
      </c>
      <c r="U21" s="22">
        <v>6</v>
      </c>
      <c r="V21" s="22">
        <f t="shared" si="1"/>
        <v>13</v>
      </c>
    </row>
    <row r="22" spans="1:22" s="35" customFormat="1" ht="15.75" customHeight="1" x14ac:dyDescent="0.2">
      <c r="A22" s="19"/>
      <c r="B22" s="76"/>
      <c r="C22" s="22" t="s">
        <v>35</v>
      </c>
      <c r="D22" s="22">
        <v>1053</v>
      </c>
      <c r="E22" s="22">
        <v>1132</v>
      </c>
      <c r="F22" s="22">
        <v>1446</v>
      </c>
      <c r="G22" s="22">
        <v>1489</v>
      </c>
      <c r="H22" s="22">
        <v>1540</v>
      </c>
      <c r="I22" s="22">
        <v>1679</v>
      </c>
      <c r="J22" s="22">
        <v>4039</v>
      </c>
      <c r="K22" s="22">
        <v>4300</v>
      </c>
      <c r="L22" s="22">
        <f t="shared" si="0"/>
        <v>8339</v>
      </c>
      <c r="N22" s="76"/>
      <c r="O22" s="22" t="s">
        <v>35</v>
      </c>
      <c r="P22" s="22">
        <v>6</v>
      </c>
      <c r="Q22" s="22">
        <v>4</v>
      </c>
      <c r="R22" s="22">
        <v>7</v>
      </c>
      <c r="S22" s="22">
        <v>6</v>
      </c>
      <c r="T22" s="22">
        <v>13</v>
      </c>
      <c r="U22" s="22">
        <v>10</v>
      </c>
      <c r="V22" s="22">
        <f t="shared" si="1"/>
        <v>23</v>
      </c>
    </row>
    <row r="23" spans="1:22" s="35" customFormat="1" ht="15.75" customHeight="1" x14ac:dyDescent="0.2">
      <c r="A23" s="19"/>
      <c r="B23" s="76"/>
      <c r="C23" s="22" t="s">
        <v>36</v>
      </c>
      <c r="D23" s="22">
        <v>1110</v>
      </c>
      <c r="E23" s="22">
        <v>1192</v>
      </c>
      <c r="F23" s="22">
        <v>2044</v>
      </c>
      <c r="G23" s="22">
        <v>2048</v>
      </c>
      <c r="H23" s="22">
        <v>1468</v>
      </c>
      <c r="I23" s="22">
        <v>1604</v>
      </c>
      <c r="J23" s="22">
        <v>4622</v>
      </c>
      <c r="K23" s="22">
        <v>4844</v>
      </c>
      <c r="L23" s="22">
        <f t="shared" si="0"/>
        <v>9466</v>
      </c>
      <c r="N23" s="76"/>
      <c r="O23" s="22" t="s">
        <v>36</v>
      </c>
      <c r="P23" s="22">
        <v>9</v>
      </c>
      <c r="Q23" s="22">
        <v>8</v>
      </c>
      <c r="R23" s="22">
        <v>6</v>
      </c>
      <c r="S23" s="22">
        <v>4</v>
      </c>
      <c r="T23" s="22">
        <v>15</v>
      </c>
      <c r="U23" s="22">
        <v>12</v>
      </c>
      <c r="V23" s="22">
        <f t="shared" si="1"/>
        <v>27</v>
      </c>
    </row>
    <row r="24" spans="1:22" s="35" customFormat="1" ht="15.75" customHeight="1" x14ac:dyDescent="0.2">
      <c r="A24" s="19"/>
      <c r="B24" s="76"/>
      <c r="C24" s="22" t="s">
        <v>37</v>
      </c>
      <c r="D24" s="22">
        <v>1103</v>
      </c>
      <c r="E24" s="22">
        <v>1203</v>
      </c>
      <c r="F24" s="22">
        <v>1434</v>
      </c>
      <c r="G24" s="22">
        <v>1531</v>
      </c>
      <c r="H24" s="22">
        <v>1311</v>
      </c>
      <c r="I24" s="22">
        <v>1406</v>
      </c>
      <c r="J24" s="22">
        <v>3848</v>
      </c>
      <c r="K24" s="22">
        <v>4140</v>
      </c>
      <c r="L24" s="22">
        <f t="shared" si="0"/>
        <v>7988</v>
      </c>
      <c r="N24" s="76"/>
      <c r="O24" s="22" t="s">
        <v>37</v>
      </c>
      <c r="P24" s="22">
        <v>2</v>
      </c>
      <c r="Q24" s="22">
        <v>2</v>
      </c>
      <c r="R24" s="22">
        <v>5</v>
      </c>
      <c r="S24" s="22">
        <v>5</v>
      </c>
      <c r="T24" s="22">
        <v>7</v>
      </c>
      <c r="U24" s="22">
        <v>7</v>
      </c>
      <c r="V24" s="22">
        <f t="shared" si="1"/>
        <v>14</v>
      </c>
    </row>
    <row r="25" spans="1:22" s="35" customFormat="1" ht="15.75" customHeight="1" x14ac:dyDescent="0.2">
      <c r="A25" s="19"/>
      <c r="B25" s="76"/>
      <c r="C25" s="22" t="s">
        <v>38</v>
      </c>
      <c r="D25" s="22">
        <v>1028</v>
      </c>
      <c r="E25" s="22">
        <v>1089</v>
      </c>
      <c r="F25" s="22">
        <v>1357</v>
      </c>
      <c r="G25" s="22">
        <v>1409</v>
      </c>
      <c r="H25" s="22">
        <v>1165</v>
      </c>
      <c r="I25" s="22">
        <v>1243</v>
      </c>
      <c r="J25" s="22">
        <v>3550</v>
      </c>
      <c r="K25" s="22">
        <v>3741</v>
      </c>
      <c r="L25" s="22">
        <f t="shared" si="0"/>
        <v>7291</v>
      </c>
      <c r="N25" s="76"/>
      <c r="O25" s="22" t="s">
        <v>38</v>
      </c>
      <c r="P25" s="22">
        <v>5</v>
      </c>
      <c r="Q25" s="22">
        <v>4</v>
      </c>
      <c r="R25" s="22">
        <v>3</v>
      </c>
      <c r="S25" s="22">
        <v>3</v>
      </c>
      <c r="T25" s="22">
        <v>8</v>
      </c>
      <c r="U25" s="22">
        <v>7</v>
      </c>
      <c r="V25" s="22">
        <f t="shared" si="1"/>
        <v>15</v>
      </c>
    </row>
    <row r="26" spans="1:22" s="35" customFormat="1" ht="15.75" customHeight="1" x14ac:dyDescent="0.2">
      <c r="A26" s="19"/>
      <c r="B26" s="76"/>
      <c r="C26" s="22" t="s">
        <v>39</v>
      </c>
      <c r="D26" s="22">
        <v>1134</v>
      </c>
      <c r="E26" s="22">
        <v>1201</v>
      </c>
      <c r="F26" s="22">
        <v>1205</v>
      </c>
      <c r="G26" s="22">
        <v>1273</v>
      </c>
      <c r="H26" s="22">
        <v>1233</v>
      </c>
      <c r="I26" s="22">
        <v>1353</v>
      </c>
      <c r="J26" s="22">
        <v>3572</v>
      </c>
      <c r="K26" s="22">
        <v>3827</v>
      </c>
      <c r="L26" s="22">
        <f t="shared" si="0"/>
        <v>7399</v>
      </c>
      <c r="N26" s="76"/>
      <c r="O26" s="22" t="s">
        <v>39</v>
      </c>
      <c r="P26" s="22">
        <v>6</v>
      </c>
      <c r="Q26" s="22">
        <v>5</v>
      </c>
      <c r="R26" s="22">
        <v>5</v>
      </c>
      <c r="S26" s="22">
        <v>3</v>
      </c>
      <c r="T26" s="22">
        <v>11</v>
      </c>
      <c r="U26" s="22">
        <v>8</v>
      </c>
      <c r="V26" s="22">
        <f t="shared" si="1"/>
        <v>19</v>
      </c>
    </row>
    <row r="27" spans="1:22" s="35" customFormat="1" ht="15.75" customHeight="1" x14ac:dyDescent="0.2">
      <c r="A27" s="19"/>
      <c r="B27" s="76"/>
      <c r="C27" s="22" t="s">
        <v>40</v>
      </c>
      <c r="D27" s="22">
        <v>1154</v>
      </c>
      <c r="E27" s="22">
        <v>1252</v>
      </c>
      <c r="F27" s="22">
        <v>1143</v>
      </c>
      <c r="G27" s="22">
        <v>1221</v>
      </c>
      <c r="H27" s="22">
        <v>1049</v>
      </c>
      <c r="I27" s="22">
        <v>1153</v>
      </c>
      <c r="J27" s="22">
        <v>3346</v>
      </c>
      <c r="K27" s="22">
        <v>3626</v>
      </c>
      <c r="L27" s="22">
        <f t="shared" si="0"/>
        <v>6972</v>
      </c>
      <c r="N27" s="76"/>
      <c r="O27" s="22" t="s">
        <v>40</v>
      </c>
      <c r="P27" s="22">
        <v>4</v>
      </c>
      <c r="Q27" s="22">
        <v>4</v>
      </c>
      <c r="R27" s="22">
        <v>4</v>
      </c>
      <c r="S27" s="22">
        <v>3</v>
      </c>
      <c r="T27" s="22">
        <v>8</v>
      </c>
      <c r="U27" s="22">
        <v>7</v>
      </c>
      <c r="V27" s="22">
        <f t="shared" si="1"/>
        <v>15</v>
      </c>
    </row>
    <row r="28" spans="1:22" s="35" customFormat="1" ht="15.75" customHeight="1" x14ac:dyDescent="0.2">
      <c r="A28" s="19"/>
      <c r="B28" s="76"/>
      <c r="C28" s="22" t="s">
        <v>41</v>
      </c>
      <c r="D28" s="22">
        <v>1071</v>
      </c>
      <c r="E28" s="22">
        <v>1192</v>
      </c>
      <c r="F28" s="22">
        <v>1200</v>
      </c>
      <c r="G28" s="22">
        <v>1270</v>
      </c>
      <c r="H28" s="22">
        <v>949</v>
      </c>
      <c r="I28" s="22">
        <v>1055</v>
      </c>
      <c r="J28" s="22">
        <v>3220</v>
      </c>
      <c r="K28" s="22">
        <v>3517</v>
      </c>
      <c r="L28" s="22">
        <f t="shared" si="0"/>
        <v>6737</v>
      </c>
      <c r="N28" s="76"/>
      <c r="O28" s="22" t="s">
        <v>41</v>
      </c>
      <c r="P28" s="22">
        <v>5</v>
      </c>
      <c r="Q28" s="22">
        <v>2</v>
      </c>
      <c r="R28" s="22">
        <v>3</v>
      </c>
      <c r="S28" s="22">
        <v>4</v>
      </c>
      <c r="T28" s="22">
        <v>8</v>
      </c>
      <c r="U28" s="22">
        <v>6</v>
      </c>
      <c r="V28" s="22">
        <f t="shared" si="1"/>
        <v>14</v>
      </c>
    </row>
    <row r="29" spans="1:22" s="35" customFormat="1" ht="15.75" customHeight="1" x14ac:dyDescent="0.2">
      <c r="A29" s="19"/>
      <c r="B29" s="26" t="s">
        <v>42</v>
      </c>
      <c r="C29" s="20"/>
      <c r="D29" s="20">
        <v>12547</v>
      </c>
      <c r="E29" s="20">
        <v>13431</v>
      </c>
      <c r="F29" s="26">
        <v>15145</v>
      </c>
      <c r="G29" s="20">
        <v>15871</v>
      </c>
      <c r="H29" s="20">
        <v>14467</v>
      </c>
      <c r="I29" s="26">
        <v>15726</v>
      </c>
      <c r="J29" s="20">
        <v>42159</v>
      </c>
      <c r="K29" s="20">
        <v>45028</v>
      </c>
      <c r="L29" s="20">
        <f t="shared" si="0"/>
        <v>87187</v>
      </c>
      <c r="N29" s="26" t="s">
        <v>42</v>
      </c>
      <c r="O29" s="20"/>
      <c r="P29" s="20">
        <v>52</v>
      </c>
      <c r="Q29" s="20">
        <f>SUM(Q19:Q28)</f>
        <v>41</v>
      </c>
      <c r="R29" s="26">
        <v>50</v>
      </c>
      <c r="S29" s="20">
        <f>SUM(S17:S28)</f>
        <v>44</v>
      </c>
      <c r="T29" s="20">
        <v>102</v>
      </c>
      <c r="U29" s="26">
        <f>SUM(U17:U28)</f>
        <v>85</v>
      </c>
      <c r="V29" s="20">
        <f t="shared" si="1"/>
        <v>187</v>
      </c>
    </row>
    <row r="30" spans="1:22" s="35" customFormat="1" ht="15.75" customHeight="1" x14ac:dyDescent="0.2">
      <c r="A30" s="19"/>
      <c r="B30" s="76" t="s">
        <v>43</v>
      </c>
      <c r="C30" s="22" t="s">
        <v>30</v>
      </c>
      <c r="D30" s="22">
        <v>145</v>
      </c>
      <c r="E30" s="22">
        <v>124</v>
      </c>
      <c r="F30" s="22">
        <v>163</v>
      </c>
      <c r="G30" s="22">
        <v>159</v>
      </c>
      <c r="H30" s="22">
        <v>140</v>
      </c>
      <c r="I30" s="22">
        <v>144</v>
      </c>
      <c r="J30" s="22">
        <v>448</v>
      </c>
      <c r="K30" s="22">
        <v>427</v>
      </c>
      <c r="L30" s="22">
        <f t="shared" si="0"/>
        <v>875</v>
      </c>
      <c r="N30" s="76" t="s">
        <v>43</v>
      </c>
      <c r="O30" s="22" t="s">
        <v>30</v>
      </c>
      <c r="P30" s="22">
        <v>0</v>
      </c>
      <c r="Q30" s="22">
        <v>0</v>
      </c>
      <c r="R30" s="22">
        <v>2</v>
      </c>
      <c r="S30" s="22">
        <v>2</v>
      </c>
      <c r="T30" s="22">
        <v>2</v>
      </c>
      <c r="U30" s="22">
        <v>2</v>
      </c>
      <c r="V30" s="22">
        <f t="shared" si="1"/>
        <v>4</v>
      </c>
    </row>
    <row r="31" spans="1:22" s="35" customFormat="1" ht="15.75" customHeight="1" x14ac:dyDescent="0.2">
      <c r="A31" s="19"/>
      <c r="B31" s="76"/>
      <c r="C31" s="22" t="s">
        <v>31</v>
      </c>
      <c r="D31" s="22">
        <v>130</v>
      </c>
      <c r="E31" s="22">
        <v>111</v>
      </c>
      <c r="F31" s="22">
        <v>112</v>
      </c>
      <c r="G31" s="22">
        <v>115</v>
      </c>
      <c r="H31" s="22">
        <v>143</v>
      </c>
      <c r="I31" s="22">
        <v>147</v>
      </c>
      <c r="J31" s="22">
        <v>385</v>
      </c>
      <c r="K31" s="22">
        <v>373</v>
      </c>
      <c r="L31" s="22">
        <f t="shared" si="0"/>
        <v>758</v>
      </c>
      <c r="N31" s="76"/>
      <c r="O31" s="22" t="s">
        <v>31</v>
      </c>
      <c r="P31" s="22">
        <v>0</v>
      </c>
      <c r="Q31" s="22">
        <v>0</v>
      </c>
      <c r="R31" s="22">
        <v>3</v>
      </c>
      <c r="S31" s="22">
        <v>3</v>
      </c>
      <c r="T31" s="22">
        <v>3</v>
      </c>
      <c r="U31" s="22">
        <v>3</v>
      </c>
      <c r="V31" s="22">
        <f t="shared" si="1"/>
        <v>6</v>
      </c>
    </row>
    <row r="32" spans="1:22" s="35" customFormat="1" ht="15.75" customHeight="1" x14ac:dyDescent="0.2">
      <c r="A32" s="19"/>
      <c r="B32" s="76"/>
      <c r="C32" s="22" t="s">
        <v>32</v>
      </c>
      <c r="D32" s="22">
        <v>126</v>
      </c>
      <c r="E32" s="22">
        <v>125</v>
      </c>
      <c r="F32" s="22">
        <v>161</v>
      </c>
      <c r="G32" s="22">
        <v>151</v>
      </c>
      <c r="H32" s="22">
        <v>176</v>
      </c>
      <c r="I32" s="22">
        <v>207</v>
      </c>
      <c r="J32" s="22">
        <v>463</v>
      </c>
      <c r="K32" s="22">
        <v>483</v>
      </c>
      <c r="L32" s="22">
        <f t="shared" si="0"/>
        <v>946</v>
      </c>
      <c r="N32" s="76"/>
      <c r="O32" s="22" t="s">
        <v>32</v>
      </c>
      <c r="P32" s="22">
        <v>2</v>
      </c>
      <c r="Q32" s="22">
        <v>1</v>
      </c>
      <c r="R32" s="22">
        <v>1</v>
      </c>
      <c r="S32" s="22">
        <v>1</v>
      </c>
      <c r="T32" s="22">
        <v>3</v>
      </c>
      <c r="U32" s="22">
        <v>2</v>
      </c>
      <c r="V32" s="22">
        <f t="shared" si="1"/>
        <v>5</v>
      </c>
    </row>
    <row r="33" spans="1:22" s="35" customFormat="1" ht="15.75" customHeight="1" x14ac:dyDescent="0.2">
      <c r="A33" s="19"/>
      <c r="B33" s="76"/>
      <c r="C33" s="22" t="s">
        <v>33</v>
      </c>
      <c r="D33" s="22">
        <v>122</v>
      </c>
      <c r="E33" s="22">
        <v>123</v>
      </c>
      <c r="F33" s="22">
        <v>174</v>
      </c>
      <c r="G33" s="22">
        <v>179</v>
      </c>
      <c r="H33" s="22">
        <v>154</v>
      </c>
      <c r="I33" s="22">
        <v>164</v>
      </c>
      <c r="J33" s="22">
        <v>450</v>
      </c>
      <c r="K33" s="22">
        <v>466</v>
      </c>
      <c r="L33" s="22">
        <f t="shared" si="0"/>
        <v>916</v>
      </c>
      <c r="N33" s="76"/>
      <c r="O33" s="22" t="s">
        <v>33</v>
      </c>
      <c r="P33" s="22">
        <v>1</v>
      </c>
      <c r="Q33" s="22">
        <v>0</v>
      </c>
      <c r="R33" s="22">
        <v>0</v>
      </c>
      <c r="S33" s="22">
        <v>0</v>
      </c>
      <c r="T33" s="22">
        <v>1</v>
      </c>
      <c r="U33" s="22">
        <v>0</v>
      </c>
      <c r="V33" s="22">
        <f t="shared" si="1"/>
        <v>1</v>
      </c>
    </row>
    <row r="34" spans="1:22" s="35" customFormat="1" ht="15.75" customHeight="1" x14ac:dyDescent="0.2">
      <c r="A34" s="19"/>
      <c r="B34" s="76"/>
      <c r="C34" s="22" t="s">
        <v>34</v>
      </c>
      <c r="D34" s="22">
        <v>114</v>
      </c>
      <c r="E34" s="22">
        <v>113</v>
      </c>
      <c r="F34" s="22">
        <v>191</v>
      </c>
      <c r="G34" s="22">
        <v>187</v>
      </c>
      <c r="H34" s="22">
        <v>206</v>
      </c>
      <c r="I34" s="22">
        <v>201</v>
      </c>
      <c r="J34" s="22">
        <v>511</v>
      </c>
      <c r="K34" s="22">
        <v>501</v>
      </c>
      <c r="L34" s="22">
        <f t="shared" si="0"/>
        <v>1012</v>
      </c>
      <c r="N34" s="76"/>
      <c r="O34" s="22" t="s">
        <v>34</v>
      </c>
      <c r="P34" s="22">
        <v>3</v>
      </c>
      <c r="Q34" s="22">
        <v>3</v>
      </c>
      <c r="R34" s="22">
        <v>1</v>
      </c>
      <c r="S34" s="22">
        <v>1</v>
      </c>
      <c r="T34" s="22">
        <v>4</v>
      </c>
      <c r="U34" s="22">
        <v>4</v>
      </c>
      <c r="V34" s="22">
        <f t="shared" si="1"/>
        <v>8</v>
      </c>
    </row>
    <row r="35" spans="1:22" s="35" customFormat="1" ht="15.75" customHeight="1" x14ac:dyDescent="0.2">
      <c r="A35" s="19"/>
      <c r="B35" s="76"/>
      <c r="C35" s="22" t="s">
        <v>35</v>
      </c>
      <c r="D35" s="22">
        <v>117</v>
      </c>
      <c r="E35" s="22">
        <v>120</v>
      </c>
      <c r="F35" s="22">
        <v>169</v>
      </c>
      <c r="G35" s="22">
        <v>170</v>
      </c>
      <c r="H35" s="22">
        <v>406</v>
      </c>
      <c r="I35" s="22">
        <v>441</v>
      </c>
      <c r="J35" s="22">
        <v>692</v>
      </c>
      <c r="K35" s="22">
        <v>731</v>
      </c>
      <c r="L35" s="22">
        <f t="shared" si="0"/>
        <v>1423</v>
      </c>
      <c r="N35" s="76"/>
      <c r="O35" s="22" t="s">
        <v>35</v>
      </c>
      <c r="P35" s="22">
        <v>1</v>
      </c>
      <c r="Q35" s="22">
        <v>1</v>
      </c>
      <c r="R35" s="22">
        <v>4</v>
      </c>
      <c r="S35" s="22">
        <v>4</v>
      </c>
      <c r="T35" s="22">
        <v>5</v>
      </c>
      <c r="U35" s="22">
        <v>5</v>
      </c>
      <c r="V35" s="22">
        <f t="shared" si="1"/>
        <v>10</v>
      </c>
    </row>
    <row r="36" spans="1:22" s="35" customFormat="1" ht="15.75" customHeight="1" x14ac:dyDescent="0.2">
      <c r="A36" s="19"/>
      <c r="B36" s="76"/>
      <c r="C36" s="22" t="s">
        <v>36</v>
      </c>
      <c r="D36" s="22">
        <v>138</v>
      </c>
      <c r="E36" s="22">
        <v>138</v>
      </c>
      <c r="F36" s="22">
        <v>254</v>
      </c>
      <c r="G36" s="22">
        <v>253</v>
      </c>
      <c r="H36" s="22">
        <v>305</v>
      </c>
      <c r="I36" s="22">
        <v>293</v>
      </c>
      <c r="J36" s="22">
        <v>697</v>
      </c>
      <c r="K36" s="22">
        <v>684</v>
      </c>
      <c r="L36" s="22">
        <f t="shared" si="0"/>
        <v>1381</v>
      </c>
      <c r="N36" s="76"/>
      <c r="O36" s="22" t="s">
        <v>36</v>
      </c>
      <c r="P36" s="22">
        <v>5</v>
      </c>
      <c r="Q36" s="22">
        <v>5</v>
      </c>
      <c r="R36" s="22">
        <v>1</v>
      </c>
      <c r="S36" s="22">
        <v>1</v>
      </c>
      <c r="T36" s="22">
        <v>6</v>
      </c>
      <c r="U36" s="22">
        <v>6</v>
      </c>
      <c r="V36" s="22">
        <f t="shared" si="1"/>
        <v>12</v>
      </c>
    </row>
    <row r="37" spans="1:22" s="35" customFormat="1" ht="15.75" customHeight="1" x14ac:dyDescent="0.2">
      <c r="A37" s="19"/>
      <c r="B37" s="76"/>
      <c r="C37" s="22" t="s">
        <v>37</v>
      </c>
      <c r="D37" s="22">
        <v>122</v>
      </c>
      <c r="E37" s="22">
        <v>119</v>
      </c>
      <c r="F37" s="22">
        <v>188</v>
      </c>
      <c r="G37" s="22">
        <v>185</v>
      </c>
      <c r="H37" s="22">
        <v>175</v>
      </c>
      <c r="I37" s="22">
        <v>188</v>
      </c>
      <c r="J37" s="22">
        <v>485</v>
      </c>
      <c r="K37" s="22">
        <v>492</v>
      </c>
      <c r="L37" s="22">
        <f t="shared" si="0"/>
        <v>977</v>
      </c>
      <c r="N37" s="76"/>
      <c r="O37" s="22" t="s">
        <v>37</v>
      </c>
      <c r="P37" s="22">
        <v>2</v>
      </c>
      <c r="Q37" s="22">
        <v>2</v>
      </c>
      <c r="R37" s="22">
        <v>3</v>
      </c>
      <c r="S37" s="22">
        <v>2</v>
      </c>
      <c r="T37" s="22">
        <v>5</v>
      </c>
      <c r="U37" s="22">
        <v>4</v>
      </c>
      <c r="V37" s="22">
        <f t="shared" si="1"/>
        <v>9</v>
      </c>
    </row>
    <row r="38" spans="1:22" s="35" customFormat="1" ht="15.75" customHeight="1" x14ac:dyDescent="0.2">
      <c r="A38" s="19"/>
      <c r="B38" s="76"/>
      <c r="C38" s="22" t="s">
        <v>38</v>
      </c>
      <c r="D38" s="22">
        <v>122</v>
      </c>
      <c r="E38" s="22">
        <v>127</v>
      </c>
      <c r="F38" s="22">
        <v>153</v>
      </c>
      <c r="G38" s="22">
        <v>143</v>
      </c>
      <c r="H38" s="22">
        <v>202</v>
      </c>
      <c r="I38" s="22">
        <v>197</v>
      </c>
      <c r="J38" s="22">
        <v>477</v>
      </c>
      <c r="K38" s="22">
        <v>467</v>
      </c>
      <c r="L38" s="22">
        <f t="shared" si="0"/>
        <v>944</v>
      </c>
      <c r="N38" s="76"/>
      <c r="O38" s="22" t="s">
        <v>38</v>
      </c>
      <c r="P38" s="22">
        <v>4</v>
      </c>
      <c r="Q38" s="22">
        <v>4</v>
      </c>
      <c r="R38" s="22">
        <v>0</v>
      </c>
      <c r="S38" s="22">
        <v>0</v>
      </c>
      <c r="T38" s="22">
        <v>4</v>
      </c>
      <c r="U38" s="22">
        <v>4</v>
      </c>
      <c r="V38" s="22">
        <f t="shared" si="1"/>
        <v>8</v>
      </c>
    </row>
    <row r="39" spans="1:22" s="35" customFormat="1" ht="15.75" customHeight="1" x14ac:dyDescent="0.2">
      <c r="A39" s="19"/>
      <c r="B39" s="76"/>
      <c r="C39" s="22" t="s">
        <v>39</v>
      </c>
      <c r="D39" s="22">
        <v>163</v>
      </c>
      <c r="E39" s="22">
        <v>156</v>
      </c>
      <c r="F39" s="22">
        <v>150</v>
      </c>
      <c r="G39" s="22">
        <v>157</v>
      </c>
      <c r="H39" s="22">
        <v>171</v>
      </c>
      <c r="I39" s="22">
        <v>189</v>
      </c>
      <c r="J39" s="22">
        <v>484</v>
      </c>
      <c r="K39" s="22">
        <v>502</v>
      </c>
      <c r="L39" s="22">
        <f t="shared" si="0"/>
        <v>986</v>
      </c>
      <c r="N39" s="76"/>
      <c r="O39" s="22" t="s">
        <v>39</v>
      </c>
      <c r="P39" s="22">
        <v>3</v>
      </c>
      <c r="Q39" s="22">
        <v>3</v>
      </c>
      <c r="R39" s="22">
        <v>4</v>
      </c>
      <c r="S39" s="22">
        <v>3</v>
      </c>
      <c r="T39" s="22">
        <v>7</v>
      </c>
      <c r="U39" s="22">
        <v>6</v>
      </c>
      <c r="V39" s="22">
        <f t="shared" si="1"/>
        <v>13</v>
      </c>
    </row>
    <row r="40" spans="1:22" s="35" customFormat="1" ht="15.75" customHeight="1" x14ac:dyDescent="0.2">
      <c r="A40" s="19"/>
      <c r="B40" s="76"/>
      <c r="C40" s="22" t="s">
        <v>40</v>
      </c>
      <c r="D40" s="22">
        <v>227</v>
      </c>
      <c r="E40" s="22">
        <v>223</v>
      </c>
      <c r="F40" s="22">
        <v>165</v>
      </c>
      <c r="G40" s="22">
        <v>160</v>
      </c>
      <c r="H40" s="22">
        <v>151</v>
      </c>
      <c r="I40" s="22">
        <v>149</v>
      </c>
      <c r="J40" s="22">
        <v>543</v>
      </c>
      <c r="K40" s="22">
        <v>532</v>
      </c>
      <c r="L40" s="22">
        <f t="shared" si="0"/>
        <v>1075</v>
      </c>
      <c r="N40" s="76"/>
      <c r="O40" s="22" t="s">
        <v>40</v>
      </c>
      <c r="P40" s="22">
        <v>1</v>
      </c>
      <c r="Q40" s="22">
        <v>1</v>
      </c>
      <c r="R40" s="22">
        <v>1</v>
      </c>
      <c r="S40" s="22">
        <v>1</v>
      </c>
      <c r="T40" s="22">
        <v>2</v>
      </c>
      <c r="U40" s="22">
        <v>2</v>
      </c>
      <c r="V40" s="22">
        <f t="shared" si="1"/>
        <v>4</v>
      </c>
    </row>
    <row r="41" spans="1:22" s="35" customFormat="1" ht="15.75" customHeight="1" x14ac:dyDescent="0.2">
      <c r="A41" s="19"/>
      <c r="B41" s="76"/>
      <c r="C41" s="22" t="s">
        <v>41</v>
      </c>
      <c r="D41" s="22">
        <v>203</v>
      </c>
      <c r="E41" s="22">
        <v>217</v>
      </c>
      <c r="F41" s="22">
        <v>178</v>
      </c>
      <c r="G41" s="22">
        <v>178</v>
      </c>
      <c r="H41" s="22">
        <v>141</v>
      </c>
      <c r="I41" s="22">
        <v>150</v>
      </c>
      <c r="J41" s="22">
        <v>522</v>
      </c>
      <c r="K41" s="22">
        <v>545</v>
      </c>
      <c r="L41" s="22">
        <f t="shared" si="0"/>
        <v>1067</v>
      </c>
      <c r="N41" s="76"/>
      <c r="O41" s="22" t="s">
        <v>41</v>
      </c>
      <c r="P41" s="22">
        <v>2</v>
      </c>
      <c r="Q41" s="22">
        <v>2</v>
      </c>
      <c r="R41" s="22">
        <v>1</v>
      </c>
      <c r="S41" s="22">
        <v>0</v>
      </c>
      <c r="T41" s="22">
        <v>3</v>
      </c>
      <c r="U41" s="22">
        <v>2</v>
      </c>
      <c r="V41" s="22">
        <f t="shared" si="1"/>
        <v>5</v>
      </c>
    </row>
    <row r="42" spans="1:22" s="35" customFormat="1" ht="23.25" customHeight="1" x14ac:dyDescent="0.2">
      <c r="A42" s="19"/>
      <c r="B42" s="26" t="s">
        <v>44</v>
      </c>
      <c r="C42" s="20"/>
      <c r="D42" s="20">
        <v>1729</v>
      </c>
      <c r="E42" s="20">
        <v>1696</v>
      </c>
      <c r="F42" s="26">
        <v>2058</v>
      </c>
      <c r="G42" s="20">
        <v>2037</v>
      </c>
      <c r="H42" s="20">
        <v>2370</v>
      </c>
      <c r="I42" s="26">
        <v>2470</v>
      </c>
      <c r="J42" s="20">
        <v>6157</v>
      </c>
      <c r="K42" s="20">
        <v>6203</v>
      </c>
      <c r="L42" s="20">
        <f t="shared" si="0"/>
        <v>12360</v>
      </c>
      <c r="N42" s="26" t="s">
        <v>44</v>
      </c>
      <c r="O42" s="20"/>
      <c r="P42" s="20">
        <v>24</v>
      </c>
      <c r="Q42" s="20">
        <f>SUM(Q30:Q41)</f>
        <v>22</v>
      </c>
      <c r="R42" s="26">
        <v>21</v>
      </c>
      <c r="S42" s="20">
        <f>SUM(S30:S41)</f>
        <v>18</v>
      </c>
      <c r="T42" s="20">
        <v>45</v>
      </c>
      <c r="U42" s="26">
        <f>SUM(U30:U41)</f>
        <v>40</v>
      </c>
      <c r="V42" s="20">
        <f t="shared" si="1"/>
        <v>85</v>
      </c>
    </row>
    <row r="43" spans="1:22" s="35" customFormat="1" ht="15.75" customHeight="1" x14ac:dyDescent="0.2">
      <c r="A43" s="19"/>
      <c r="B43" s="80" t="s">
        <v>45</v>
      </c>
      <c r="C43" s="22" t="s">
        <v>30</v>
      </c>
      <c r="D43" s="22">
        <v>110</v>
      </c>
      <c r="E43" s="22">
        <v>97</v>
      </c>
      <c r="F43" s="22">
        <v>137</v>
      </c>
      <c r="G43" s="22">
        <v>141</v>
      </c>
      <c r="H43" s="22">
        <v>145</v>
      </c>
      <c r="I43" s="22">
        <v>163</v>
      </c>
      <c r="J43" s="22">
        <v>392</v>
      </c>
      <c r="K43" s="22">
        <v>401</v>
      </c>
      <c r="L43" s="22">
        <f t="shared" si="0"/>
        <v>793</v>
      </c>
      <c r="N43" s="76" t="s">
        <v>45</v>
      </c>
      <c r="O43" s="22" t="s">
        <v>33</v>
      </c>
      <c r="P43" s="22">
        <v>2</v>
      </c>
      <c r="Q43" s="22">
        <v>1</v>
      </c>
      <c r="R43" s="22">
        <v>0</v>
      </c>
      <c r="S43" s="22">
        <v>0</v>
      </c>
      <c r="T43" s="22">
        <v>2</v>
      </c>
      <c r="U43" s="22">
        <v>1</v>
      </c>
      <c r="V43" s="22">
        <f t="shared" si="1"/>
        <v>3</v>
      </c>
    </row>
    <row r="44" spans="1:22" s="35" customFormat="1" ht="15.75" customHeight="1" x14ac:dyDescent="0.2">
      <c r="A44" s="19"/>
      <c r="B44" s="80"/>
      <c r="C44" s="22" t="s">
        <v>31</v>
      </c>
      <c r="D44" s="22">
        <v>112</v>
      </c>
      <c r="E44" s="22">
        <v>110</v>
      </c>
      <c r="F44" s="22">
        <v>141</v>
      </c>
      <c r="G44" s="22">
        <v>151</v>
      </c>
      <c r="H44" s="22">
        <v>121</v>
      </c>
      <c r="I44" s="22">
        <v>125</v>
      </c>
      <c r="J44" s="22">
        <v>374</v>
      </c>
      <c r="K44" s="22">
        <v>386</v>
      </c>
      <c r="L44" s="22">
        <f t="shared" si="0"/>
        <v>760</v>
      </c>
      <c r="N44" s="76"/>
      <c r="O44" s="22" t="s">
        <v>34</v>
      </c>
      <c r="P44" s="22">
        <v>2</v>
      </c>
      <c r="Q44" s="22">
        <v>2</v>
      </c>
      <c r="R44" s="22">
        <v>3</v>
      </c>
      <c r="S44" s="22">
        <v>3</v>
      </c>
      <c r="T44" s="22">
        <v>5</v>
      </c>
      <c r="U44" s="22">
        <v>5</v>
      </c>
      <c r="V44" s="22">
        <f t="shared" si="1"/>
        <v>10</v>
      </c>
    </row>
    <row r="45" spans="1:22" s="35" customFormat="1" ht="15.75" customHeight="1" x14ac:dyDescent="0.2">
      <c r="A45" s="19"/>
      <c r="B45" s="80"/>
      <c r="C45" s="22" t="s">
        <v>32</v>
      </c>
      <c r="D45" s="22">
        <v>142</v>
      </c>
      <c r="E45" s="22">
        <v>142</v>
      </c>
      <c r="F45" s="22">
        <v>135</v>
      </c>
      <c r="G45" s="22">
        <v>134</v>
      </c>
      <c r="H45" s="22">
        <v>170</v>
      </c>
      <c r="I45" s="22">
        <v>169</v>
      </c>
      <c r="J45" s="22">
        <v>447</v>
      </c>
      <c r="K45" s="22">
        <v>445</v>
      </c>
      <c r="L45" s="22">
        <f t="shared" si="0"/>
        <v>892</v>
      </c>
      <c r="N45" s="76"/>
      <c r="O45" s="22" t="s">
        <v>35</v>
      </c>
      <c r="P45" s="22">
        <v>1</v>
      </c>
      <c r="Q45" s="22">
        <v>1</v>
      </c>
      <c r="R45" s="22">
        <v>1</v>
      </c>
      <c r="S45" s="22">
        <v>1</v>
      </c>
      <c r="T45" s="22">
        <v>2</v>
      </c>
      <c r="U45" s="22">
        <v>2</v>
      </c>
      <c r="V45" s="22">
        <f t="shared" si="1"/>
        <v>4</v>
      </c>
    </row>
    <row r="46" spans="1:22" s="35" customFormat="1" ht="15.75" customHeight="1" x14ac:dyDescent="0.2">
      <c r="A46" s="19"/>
      <c r="B46" s="80"/>
      <c r="C46" s="22" t="s">
        <v>33</v>
      </c>
      <c r="D46" s="22">
        <v>142</v>
      </c>
      <c r="E46" s="22">
        <v>141</v>
      </c>
      <c r="F46" s="22">
        <v>147</v>
      </c>
      <c r="G46" s="22">
        <v>154</v>
      </c>
      <c r="H46" s="22">
        <v>152</v>
      </c>
      <c r="I46" s="22">
        <v>169</v>
      </c>
      <c r="J46" s="22">
        <v>441</v>
      </c>
      <c r="K46" s="22">
        <v>464</v>
      </c>
      <c r="L46" s="22">
        <f t="shared" si="0"/>
        <v>905</v>
      </c>
      <c r="N46" s="76"/>
      <c r="O46" s="22" t="s">
        <v>36</v>
      </c>
      <c r="P46" s="22">
        <v>2</v>
      </c>
      <c r="Q46" s="22">
        <v>2</v>
      </c>
      <c r="R46" s="22">
        <v>7</v>
      </c>
      <c r="S46" s="22">
        <v>5</v>
      </c>
      <c r="T46" s="22">
        <v>9</v>
      </c>
      <c r="U46" s="22">
        <v>7</v>
      </c>
      <c r="V46" s="22">
        <f t="shared" si="1"/>
        <v>16</v>
      </c>
    </row>
    <row r="47" spans="1:22" s="35" customFormat="1" ht="15.75" customHeight="1" x14ac:dyDescent="0.2">
      <c r="A47" s="19"/>
      <c r="B47" s="80"/>
      <c r="C47" s="22" t="s">
        <v>34</v>
      </c>
      <c r="D47" s="22">
        <v>159</v>
      </c>
      <c r="E47" s="22">
        <v>164</v>
      </c>
      <c r="F47" s="22">
        <v>172</v>
      </c>
      <c r="G47" s="22">
        <v>173</v>
      </c>
      <c r="H47" s="22">
        <v>157</v>
      </c>
      <c r="I47" s="22">
        <v>180</v>
      </c>
      <c r="J47" s="22">
        <v>488</v>
      </c>
      <c r="K47" s="22">
        <v>517</v>
      </c>
      <c r="L47" s="22">
        <f t="shared" si="0"/>
        <v>1005</v>
      </c>
      <c r="N47" s="76"/>
      <c r="O47" s="22" t="s">
        <v>37</v>
      </c>
      <c r="P47" s="22">
        <v>2</v>
      </c>
      <c r="Q47" s="22">
        <v>2</v>
      </c>
      <c r="R47" s="22">
        <v>0</v>
      </c>
      <c r="S47" s="22">
        <v>0</v>
      </c>
      <c r="T47" s="22">
        <v>2</v>
      </c>
      <c r="U47" s="22">
        <v>2</v>
      </c>
      <c r="V47" s="22">
        <f t="shared" si="1"/>
        <v>4</v>
      </c>
    </row>
    <row r="48" spans="1:22" s="35" customFormat="1" ht="15.75" customHeight="1" x14ac:dyDescent="0.2">
      <c r="A48" s="19"/>
      <c r="B48" s="80"/>
      <c r="C48" s="22" t="s">
        <v>35</v>
      </c>
      <c r="D48" s="22">
        <v>185</v>
      </c>
      <c r="E48" s="22">
        <v>193</v>
      </c>
      <c r="F48" s="22">
        <v>180</v>
      </c>
      <c r="G48" s="22">
        <v>191</v>
      </c>
      <c r="H48" s="22">
        <v>195</v>
      </c>
      <c r="I48" s="22">
        <v>206</v>
      </c>
      <c r="J48" s="22">
        <v>560</v>
      </c>
      <c r="K48" s="22">
        <v>590</v>
      </c>
      <c r="L48" s="22">
        <f t="shared" si="0"/>
        <v>1150</v>
      </c>
      <c r="N48" s="76"/>
      <c r="O48" s="22" t="s">
        <v>38</v>
      </c>
      <c r="P48" s="22">
        <v>2</v>
      </c>
      <c r="Q48" s="22">
        <v>0</v>
      </c>
      <c r="R48" s="22">
        <v>0</v>
      </c>
      <c r="S48" s="22">
        <v>0</v>
      </c>
      <c r="T48" s="22">
        <v>2</v>
      </c>
      <c r="U48" s="22">
        <v>0</v>
      </c>
      <c r="V48" s="22">
        <f t="shared" si="1"/>
        <v>2</v>
      </c>
    </row>
    <row r="49" spans="1:22" s="35" customFormat="1" ht="15.75" customHeight="1" x14ac:dyDescent="0.2">
      <c r="A49" s="19"/>
      <c r="B49" s="80"/>
      <c r="C49" s="22" t="s">
        <v>36</v>
      </c>
      <c r="D49" s="22">
        <v>154</v>
      </c>
      <c r="E49" s="22">
        <v>164</v>
      </c>
      <c r="F49" s="22">
        <v>236</v>
      </c>
      <c r="G49" s="22">
        <v>242</v>
      </c>
      <c r="H49" s="22">
        <v>199</v>
      </c>
      <c r="I49" s="22">
        <v>210</v>
      </c>
      <c r="J49" s="22">
        <v>589</v>
      </c>
      <c r="K49" s="22">
        <v>616</v>
      </c>
      <c r="L49" s="22">
        <f t="shared" si="0"/>
        <v>1205</v>
      </c>
      <c r="N49" s="76"/>
      <c r="O49" s="22" t="s">
        <v>39</v>
      </c>
      <c r="P49" s="22">
        <v>1</v>
      </c>
      <c r="Q49" s="22">
        <v>0</v>
      </c>
      <c r="R49" s="22">
        <v>1</v>
      </c>
      <c r="S49" s="22">
        <v>1</v>
      </c>
      <c r="T49" s="22">
        <v>2</v>
      </c>
      <c r="U49" s="22">
        <v>1</v>
      </c>
      <c r="V49" s="22">
        <f t="shared" si="1"/>
        <v>3</v>
      </c>
    </row>
    <row r="50" spans="1:22" s="35" customFormat="1" ht="15.75" customHeight="1" x14ac:dyDescent="0.2">
      <c r="A50" s="19"/>
      <c r="B50" s="80"/>
      <c r="C50" s="22" t="s">
        <v>37</v>
      </c>
      <c r="D50" s="22">
        <v>175</v>
      </c>
      <c r="E50" s="22">
        <v>174</v>
      </c>
      <c r="F50" s="22">
        <v>190</v>
      </c>
      <c r="G50" s="22">
        <v>182</v>
      </c>
      <c r="H50" s="22">
        <v>202</v>
      </c>
      <c r="I50" s="22">
        <v>222</v>
      </c>
      <c r="J50" s="22">
        <v>567</v>
      </c>
      <c r="K50" s="22">
        <v>578</v>
      </c>
      <c r="L50" s="22">
        <f t="shared" si="0"/>
        <v>1145</v>
      </c>
      <c r="N50" s="76"/>
      <c r="O50" s="22" t="s">
        <v>40</v>
      </c>
      <c r="P50" s="22">
        <v>2</v>
      </c>
      <c r="Q50" s="22">
        <v>1</v>
      </c>
      <c r="R50" s="22">
        <v>0</v>
      </c>
      <c r="S50" s="22">
        <v>0</v>
      </c>
      <c r="T50" s="22">
        <v>2</v>
      </c>
      <c r="U50" s="22">
        <v>1</v>
      </c>
      <c r="V50" s="22">
        <f t="shared" si="1"/>
        <v>3</v>
      </c>
    </row>
    <row r="51" spans="1:22" s="35" customFormat="1" ht="15.75" customHeight="1" x14ac:dyDescent="0.2">
      <c r="A51" s="19"/>
      <c r="B51" s="80"/>
      <c r="C51" s="22" t="s">
        <v>38</v>
      </c>
      <c r="D51" s="22">
        <v>147</v>
      </c>
      <c r="E51" s="22">
        <v>159</v>
      </c>
      <c r="F51" s="22">
        <v>174</v>
      </c>
      <c r="G51" s="22">
        <v>167</v>
      </c>
      <c r="H51" s="22">
        <v>168</v>
      </c>
      <c r="I51" s="22">
        <v>173</v>
      </c>
      <c r="J51" s="22">
        <v>489</v>
      </c>
      <c r="K51" s="22">
        <v>499</v>
      </c>
      <c r="L51" s="22">
        <f t="shared" si="0"/>
        <v>988</v>
      </c>
      <c r="N51" s="76"/>
      <c r="O51" s="22" t="s">
        <v>41</v>
      </c>
      <c r="P51" s="22">
        <v>0</v>
      </c>
      <c r="Q51" s="22">
        <v>0</v>
      </c>
      <c r="R51" s="22">
        <v>1</v>
      </c>
      <c r="S51" s="22">
        <v>1</v>
      </c>
      <c r="T51" s="22">
        <v>1</v>
      </c>
      <c r="U51" s="22">
        <v>1</v>
      </c>
      <c r="V51" s="22">
        <f t="shared" si="1"/>
        <v>2</v>
      </c>
    </row>
    <row r="52" spans="1:22" s="35" customFormat="1" ht="24.75" customHeight="1" x14ac:dyDescent="0.2">
      <c r="A52" s="19"/>
      <c r="B52" s="80"/>
      <c r="C52" s="22" t="s">
        <v>39</v>
      </c>
      <c r="D52" s="22">
        <v>160</v>
      </c>
      <c r="E52" s="22">
        <v>155</v>
      </c>
      <c r="F52" s="22">
        <v>184</v>
      </c>
      <c r="G52" s="22">
        <v>201</v>
      </c>
      <c r="H52" s="22">
        <v>170</v>
      </c>
      <c r="I52" s="22">
        <v>175</v>
      </c>
      <c r="J52" s="22">
        <v>514</v>
      </c>
      <c r="K52" s="22">
        <v>531</v>
      </c>
      <c r="L52" s="22">
        <f t="shared" si="0"/>
        <v>1045</v>
      </c>
      <c r="N52" s="26" t="s">
        <v>46</v>
      </c>
      <c r="O52" s="20"/>
      <c r="P52" s="20">
        <v>14</v>
      </c>
      <c r="Q52" s="20">
        <f>SUM(Q43:Q51)</f>
        <v>9</v>
      </c>
      <c r="R52" s="26">
        <v>13</v>
      </c>
      <c r="S52" s="20">
        <f>SUM(S43:S51)</f>
        <v>11</v>
      </c>
      <c r="T52" s="20">
        <v>27</v>
      </c>
      <c r="U52" s="26">
        <f>SUM(U43:U51)</f>
        <v>20</v>
      </c>
      <c r="V52" s="20">
        <f t="shared" si="1"/>
        <v>47</v>
      </c>
    </row>
    <row r="53" spans="1:22" s="35" customFormat="1" ht="15.75" customHeight="1" x14ac:dyDescent="0.2">
      <c r="A53" s="19"/>
      <c r="B53" s="80"/>
      <c r="C53" s="22" t="s">
        <v>40</v>
      </c>
      <c r="D53" s="22">
        <v>123</v>
      </c>
      <c r="E53" s="22">
        <v>143</v>
      </c>
      <c r="F53" s="22">
        <v>137</v>
      </c>
      <c r="G53" s="22">
        <v>143</v>
      </c>
      <c r="H53" s="22">
        <v>147</v>
      </c>
      <c r="I53" s="22">
        <v>165</v>
      </c>
      <c r="J53" s="22">
        <v>407</v>
      </c>
      <c r="K53" s="22">
        <v>451</v>
      </c>
      <c r="L53" s="22">
        <f t="shared" si="0"/>
        <v>858</v>
      </c>
      <c r="N53" s="76" t="s">
        <v>47</v>
      </c>
      <c r="O53" s="22" t="s">
        <v>30</v>
      </c>
      <c r="P53" s="22">
        <v>0</v>
      </c>
      <c r="Q53" s="22">
        <v>0</v>
      </c>
      <c r="R53" s="22">
        <v>2</v>
      </c>
      <c r="S53" s="22">
        <v>2</v>
      </c>
      <c r="T53" s="22">
        <v>2</v>
      </c>
      <c r="U53" s="22">
        <v>2</v>
      </c>
      <c r="V53" s="22">
        <f t="shared" si="1"/>
        <v>4</v>
      </c>
    </row>
    <row r="54" spans="1:22" s="35" customFormat="1" ht="15.75" customHeight="1" x14ac:dyDescent="0.2">
      <c r="A54" s="19"/>
      <c r="B54" s="80"/>
      <c r="C54" s="22" t="s">
        <v>41</v>
      </c>
      <c r="D54" s="22">
        <v>141</v>
      </c>
      <c r="E54" s="22">
        <v>140</v>
      </c>
      <c r="F54" s="22">
        <v>134</v>
      </c>
      <c r="G54" s="22">
        <v>132</v>
      </c>
      <c r="H54" s="22">
        <v>125</v>
      </c>
      <c r="I54" s="22">
        <v>136</v>
      </c>
      <c r="J54" s="22">
        <v>400</v>
      </c>
      <c r="K54" s="22">
        <v>408</v>
      </c>
      <c r="L54" s="22">
        <f t="shared" si="0"/>
        <v>808</v>
      </c>
      <c r="N54" s="76"/>
      <c r="O54" s="22" t="s">
        <v>31</v>
      </c>
      <c r="P54" s="22">
        <v>0</v>
      </c>
      <c r="Q54" s="22">
        <v>0</v>
      </c>
      <c r="R54" s="22">
        <v>1</v>
      </c>
      <c r="S54" s="22">
        <v>1</v>
      </c>
      <c r="T54" s="22">
        <v>1</v>
      </c>
      <c r="U54" s="22">
        <v>1</v>
      </c>
      <c r="V54" s="22">
        <f t="shared" si="1"/>
        <v>2</v>
      </c>
    </row>
    <row r="55" spans="1:22" s="35" customFormat="1" ht="15.75" customHeight="1" x14ac:dyDescent="0.2">
      <c r="A55" s="19"/>
      <c r="B55" s="26" t="s">
        <v>46</v>
      </c>
      <c r="C55" s="20"/>
      <c r="D55" s="20">
        <v>1750</v>
      </c>
      <c r="E55" s="20">
        <v>1782</v>
      </c>
      <c r="F55" s="26">
        <v>1967</v>
      </c>
      <c r="G55" s="20">
        <v>2011</v>
      </c>
      <c r="H55" s="20">
        <v>1951</v>
      </c>
      <c r="I55" s="26">
        <v>2093</v>
      </c>
      <c r="J55" s="20">
        <v>5668</v>
      </c>
      <c r="K55" s="20">
        <v>5886</v>
      </c>
      <c r="L55" s="20">
        <f t="shared" si="0"/>
        <v>11554</v>
      </c>
      <c r="N55" s="76"/>
      <c r="O55" s="22" t="s">
        <v>32</v>
      </c>
      <c r="P55" s="22">
        <v>0</v>
      </c>
      <c r="Q55" s="22">
        <v>0</v>
      </c>
      <c r="R55" s="22">
        <v>1</v>
      </c>
      <c r="S55" s="22">
        <v>1</v>
      </c>
      <c r="T55" s="22">
        <v>1</v>
      </c>
      <c r="U55" s="22">
        <v>1</v>
      </c>
      <c r="V55" s="22">
        <f t="shared" si="1"/>
        <v>2</v>
      </c>
    </row>
    <row r="56" spans="1:22" s="35" customFormat="1" ht="15.75" customHeight="1" x14ac:dyDescent="0.2">
      <c r="A56" s="19"/>
      <c r="B56" s="76" t="s">
        <v>47</v>
      </c>
      <c r="C56" s="22" t="s">
        <v>30</v>
      </c>
      <c r="D56" s="22">
        <v>93</v>
      </c>
      <c r="E56" s="22">
        <v>80</v>
      </c>
      <c r="F56" s="22">
        <v>101</v>
      </c>
      <c r="G56" s="22">
        <v>99</v>
      </c>
      <c r="H56" s="22">
        <v>75</v>
      </c>
      <c r="I56" s="22">
        <v>80</v>
      </c>
      <c r="J56" s="22">
        <v>269</v>
      </c>
      <c r="K56" s="22">
        <v>259</v>
      </c>
      <c r="L56" s="22">
        <f t="shared" si="0"/>
        <v>528</v>
      </c>
      <c r="N56" s="76"/>
      <c r="O56" s="22" t="s">
        <v>34</v>
      </c>
      <c r="P56" s="22">
        <v>2</v>
      </c>
      <c r="Q56" s="22">
        <v>2</v>
      </c>
      <c r="R56" s="22">
        <v>1</v>
      </c>
      <c r="S56" s="22">
        <v>1</v>
      </c>
      <c r="T56" s="22">
        <v>3</v>
      </c>
      <c r="U56" s="22">
        <v>3</v>
      </c>
      <c r="V56" s="22">
        <f t="shared" si="1"/>
        <v>6</v>
      </c>
    </row>
    <row r="57" spans="1:22" s="35" customFormat="1" ht="15.75" customHeight="1" x14ac:dyDescent="0.2">
      <c r="A57" s="19"/>
      <c r="B57" s="76"/>
      <c r="C57" s="22" t="s">
        <v>31</v>
      </c>
      <c r="D57" s="22">
        <v>64</v>
      </c>
      <c r="E57" s="22">
        <v>56</v>
      </c>
      <c r="F57" s="22">
        <v>70</v>
      </c>
      <c r="G57" s="22">
        <v>75</v>
      </c>
      <c r="H57" s="22">
        <v>87</v>
      </c>
      <c r="I57" s="22">
        <v>95</v>
      </c>
      <c r="J57" s="22">
        <v>221</v>
      </c>
      <c r="K57" s="22">
        <v>226</v>
      </c>
      <c r="L57" s="22">
        <f t="shared" si="0"/>
        <v>447</v>
      </c>
      <c r="N57" s="76"/>
      <c r="O57" s="22" t="s">
        <v>35</v>
      </c>
      <c r="P57" s="22">
        <v>0</v>
      </c>
      <c r="Q57" s="22">
        <v>0</v>
      </c>
      <c r="R57" s="22">
        <v>3</v>
      </c>
      <c r="S57" s="22">
        <v>3</v>
      </c>
      <c r="T57" s="22">
        <v>3</v>
      </c>
      <c r="U57" s="22">
        <v>3</v>
      </c>
      <c r="V57" s="22">
        <f t="shared" si="1"/>
        <v>6</v>
      </c>
    </row>
    <row r="58" spans="1:22" s="35" customFormat="1" ht="15.75" customHeight="1" x14ac:dyDescent="0.2">
      <c r="A58" s="19"/>
      <c r="B58" s="76"/>
      <c r="C58" s="22" t="s">
        <v>32</v>
      </c>
      <c r="D58" s="22">
        <v>77</v>
      </c>
      <c r="E58" s="22">
        <v>75</v>
      </c>
      <c r="F58" s="22">
        <v>106</v>
      </c>
      <c r="G58" s="22">
        <v>100</v>
      </c>
      <c r="H58" s="22">
        <v>113</v>
      </c>
      <c r="I58" s="22">
        <v>141</v>
      </c>
      <c r="J58" s="22">
        <v>296</v>
      </c>
      <c r="K58" s="22">
        <v>316</v>
      </c>
      <c r="L58" s="22">
        <f t="shared" si="0"/>
        <v>612</v>
      </c>
      <c r="N58" s="76"/>
      <c r="O58" s="22" t="s">
        <v>36</v>
      </c>
      <c r="P58" s="22">
        <v>2</v>
      </c>
      <c r="Q58" s="22">
        <v>2</v>
      </c>
      <c r="R58" s="22"/>
      <c r="S58" s="22"/>
      <c r="T58" s="22">
        <v>2</v>
      </c>
      <c r="U58" s="22">
        <v>2</v>
      </c>
      <c r="V58" s="22">
        <f t="shared" si="1"/>
        <v>4</v>
      </c>
    </row>
    <row r="59" spans="1:22" s="35" customFormat="1" ht="15.75" customHeight="1" x14ac:dyDescent="0.2">
      <c r="A59" s="19"/>
      <c r="B59" s="76"/>
      <c r="C59" s="22" t="s">
        <v>33</v>
      </c>
      <c r="D59" s="22">
        <v>57</v>
      </c>
      <c r="E59" s="22">
        <v>58</v>
      </c>
      <c r="F59" s="22">
        <v>97</v>
      </c>
      <c r="G59" s="22">
        <v>99</v>
      </c>
      <c r="H59" s="22">
        <v>83</v>
      </c>
      <c r="I59" s="22">
        <v>86</v>
      </c>
      <c r="J59" s="22">
        <v>237</v>
      </c>
      <c r="K59" s="22">
        <v>243</v>
      </c>
      <c r="L59" s="22">
        <f t="shared" si="0"/>
        <v>480</v>
      </c>
      <c r="N59" s="76"/>
      <c r="O59" s="22" t="s">
        <v>37</v>
      </c>
      <c r="P59" s="22">
        <v>1</v>
      </c>
      <c r="Q59" s="22">
        <v>1</v>
      </c>
      <c r="R59" s="22">
        <v>2</v>
      </c>
      <c r="S59" s="22">
        <v>1</v>
      </c>
      <c r="T59" s="22">
        <v>3</v>
      </c>
      <c r="U59" s="22">
        <v>2</v>
      </c>
      <c r="V59" s="22">
        <f t="shared" si="1"/>
        <v>5</v>
      </c>
    </row>
    <row r="60" spans="1:22" s="35" customFormat="1" ht="15.75" customHeight="1" x14ac:dyDescent="0.2">
      <c r="A60" s="19"/>
      <c r="B60" s="76"/>
      <c r="C60" s="22" t="s">
        <v>34</v>
      </c>
      <c r="D60" s="22">
        <v>67</v>
      </c>
      <c r="E60" s="22">
        <v>69</v>
      </c>
      <c r="F60" s="22">
        <v>114</v>
      </c>
      <c r="G60" s="22">
        <v>116</v>
      </c>
      <c r="H60" s="22">
        <v>138</v>
      </c>
      <c r="I60" s="22">
        <v>138</v>
      </c>
      <c r="J60" s="22">
        <v>319</v>
      </c>
      <c r="K60" s="22">
        <v>323</v>
      </c>
      <c r="L60" s="22">
        <f t="shared" si="0"/>
        <v>642</v>
      </c>
      <c r="N60" s="76"/>
      <c r="O60" s="22" t="s">
        <v>38</v>
      </c>
      <c r="P60" s="22">
        <v>1</v>
      </c>
      <c r="Q60" s="22">
        <v>1</v>
      </c>
      <c r="R60" s="22"/>
      <c r="S60" s="22"/>
      <c r="T60" s="22">
        <v>1</v>
      </c>
      <c r="U60" s="22">
        <v>1</v>
      </c>
      <c r="V60" s="22">
        <f t="shared" si="1"/>
        <v>2</v>
      </c>
    </row>
    <row r="61" spans="1:22" s="35" customFormat="1" ht="15.75" customHeight="1" x14ac:dyDescent="0.2">
      <c r="A61" s="19"/>
      <c r="B61" s="76"/>
      <c r="C61" s="22" t="s">
        <v>35</v>
      </c>
      <c r="D61" s="22">
        <v>66</v>
      </c>
      <c r="E61" s="22">
        <v>69</v>
      </c>
      <c r="F61" s="22">
        <v>104</v>
      </c>
      <c r="G61" s="22">
        <v>99</v>
      </c>
      <c r="H61" s="22">
        <v>335</v>
      </c>
      <c r="I61" s="22">
        <v>368</v>
      </c>
      <c r="J61" s="22">
        <v>505</v>
      </c>
      <c r="K61" s="22">
        <v>536</v>
      </c>
      <c r="L61" s="22">
        <f t="shared" si="0"/>
        <v>1041</v>
      </c>
      <c r="N61" s="76"/>
      <c r="O61" s="22" t="s">
        <v>39</v>
      </c>
      <c r="P61" s="22">
        <v>2</v>
      </c>
      <c r="Q61" s="22">
        <v>2</v>
      </c>
      <c r="R61" s="22">
        <v>2</v>
      </c>
      <c r="S61" s="22">
        <v>2</v>
      </c>
      <c r="T61" s="22">
        <v>4</v>
      </c>
      <c r="U61" s="22">
        <v>4</v>
      </c>
      <c r="V61" s="22">
        <f t="shared" si="1"/>
        <v>8</v>
      </c>
    </row>
    <row r="62" spans="1:22" s="35" customFormat="1" ht="15.75" customHeight="1" x14ac:dyDescent="0.2">
      <c r="A62" s="19"/>
      <c r="B62" s="76"/>
      <c r="C62" s="22" t="s">
        <v>36</v>
      </c>
      <c r="D62" s="22">
        <v>86</v>
      </c>
      <c r="E62" s="22">
        <v>83</v>
      </c>
      <c r="F62" s="22">
        <v>160</v>
      </c>
      <c r="G62" s="22">
        <v>160</v>
      </c>
      <c r="H62" s="22">
        <v>232</v>
      </c>
      <c r="I62" s="22">
        <v>221</v>
      </c>
      <c r="J62" s="22">
        <v>478</v>
      </c>
      <c r="K62" s="22">
        <v>464</v>
      </c>
      <c r="L62" s="22">
        <f t="shared" si="0"/>
        <v>942</v>
      </c>
      <c r="N62" s="76"/>
      <c r="O62" s="22" t="s">
        <v>41</v>
      </c>
      <c r="P62" s="22">
        <v>0</v>
      </c>
      <c r="Q62" s="22">
        <v>0</v>
      </c>
      <c r="R62" s="22">
        <v>1</v>
      </c>
      <c r="S62" s="22">
        <v>0</v>
      </c>
      <c r="T62" s="22">
        <v>1</v>
      </c>
      <c r="U62" s="22">
        <v>0</v>
      </c>
      <c r="V62" s="22">
        <f t="shared" si="1"/>
        <v>1</v>
      </c>
    </row>
    <row r="63" spans="1:22" s="35" customFormat="1" ht="21.75" customHeight="1" x14ac:dyDescent="0.2">
      <c r="A63" s="19"/>
      <c r="B63" s="76"/>
      <c r="C63" s="22" t="s">
        <v>37</v>
      </c>
      <c r="D63" s="22">
        <v>70</v>
      </c>
      <c r="E63" s="22">
        <v>69</v>
      </c>
      <c r="F63" s="22">
        <v>111</v>
      </c>
      <c r="G63" s="22">
        <v>110</v>
      </c>
      <c r="H63" s="22">
        <v>114</v>
      </c>
      <c r="I63" s="22">
        <v>123</v>
      </c>
      <c r="J63" s="22">
        <v>295</v>
      </c>
      <c r="K63" s="22">
        <v>302</v>
      </c>
      <c r="L63" s="22">
        <f t="shared" si="0"/>
        <v>597</v>
      </c>
      <c r="N63" s="26" t="s">
        <v>48</v>
      </c>
      <c r="O63" s="20"/>
      <c r="P63" s="20">
        <v>8</v>
      </c>
      <c r="Q63" s="20">
        <f>SUM(Q53:Q62)</f>
        <v>8</v>
      </c>
      <c r="R63" s="26">
        <v>13</v>
      </c>
      <c r="S63" s="20">
        <f>SUM(S53:S62)</f>
        <v>11</v>
      </c>
      <c r="T63" s="20">
        <v>21</v>
      </c>
      <c r="U63" s="26">
        <f>SUM(U53:U62)</f>
        <v>19</v>
      </c>
      <c r="V63" s="20">
        <f t="shared" si="1"/>
        <v>40</v>
      </c>
    </row>
    <row r="64" spans="1:22" s="35" customFormat="1" ht="15.75" customHeight="1" x14ac:dyDescent="0.2">
      <c r="A64" s="19"/>
      <c r="B64" s="76"/>
      <c r="C64" s="22" t="s">
        <v>38</v>
      </c>
      <c r="D64" s="22">
        <v>76</v>
      </c>
      <c r="E64" s="22">
        <v>81</v>
      </c>
      <c r="F64" s="22">
        <v>84</v>
      </c>
      <c r="G64" s="22">
        <v>84</v>
      </c>
      <c r="H64" s="22">
        <v>120</v>
      </c>
      <c r="I64" s="22">
        <v>117</v>
      </c>
      <c r="J64" s="22">
        <v>280</v>
      </c>
      <c r="K64" s="22">
        <v>282</v>
      </c>
      <c r="L64" s="22">
        <f t="shared" si="0"/>
        <v>562</v>
      </c>
      <c r="N64" s="76" t="s">
        <v>57</v>
      </c>
      <c r="O64" s="22" t="s">
        <v>31</v>
      </c>
      <c r="P64" s="22"/>
      <c r="Q64" s="22">
        <v>0</v>
      </c>
      <c r="R64" s="22">
        <v>2</v>
      </c>
      <c r="S64" s="22">
        <v>2</v>
      </c>
      <c r="T64" s="22">
        <v>2</v>
      </c>
      <c r="U64" s="22">
        <f>Q64+S64</f>
        <v>2</v>
      </c>
      <c r="V64" s="22">
        <f t="shared" si="1"/>
        <v>4</v>
      </c>
    </row>
    <row r="65" spans="1:22" s="35" customFormat="1" ht="15.75" customHeight="1" x14ac:dyDescent="0.2">
      <c r="A65" s="19"/>
      <c r="B65" s="76"/>
      <c r="C65" s="22" t="s">
        <v>39</v>
      </c>
      <c r="D65" s="22">
        <v>100</v>
      </c>
      <c r="E65" s="22">
        <v>94</v>
      </c>
      <c r="F65" s="22">
        <v>87</v>
      </c>
      <c r="G65" s="22">
        <v>91</v>
      </c>
      <c r="H65" s="22">
        <v>102</v>
      </c>
      <c r="I65" s="22">
        <v>121</v>
      </c>
      <c r="J65" s="22">
        <v>289</v>
      </c>
      <c r="K65" s="22">
        <v>306</v>
      </c>
      <c r="L65" s="22">
        <f t="shared" si="0"/>
        <v>595</v>
      </c>
      <c r="N65" s="76"/>
      <c r="O65" s="22" t="s">
        <v>32</v>
      </c>
      <c r="P65" s="22">
        <v>1</v>
      </c>
      <c r="Q65" s="22"/>
      <c r="R65" s="22"/>
      <c r="S65" s="22"/>
      <c r="T65" s="22">
        <v>1</v>
      </c>
      <c r="U65" s="22">
        <f t="shared" ref="U65:U73" si="2">Q65+S65</f>
        <v>0</v>
      </c>
      <c r="V65" s="22">
        <f t="shared" si="1"/>
        <v>1</v>
      </c>
    </row>
    <row r="66" spans="1:22" s="35" customFormat="1" ht="15.75" customHeight="1" x14ac:dyDescent="0.2">
      <c r="A66" s="19"/>
      <c r="B66" s="76"/>
      <c r="C66" s="22" t="s">
        <v>40</v>
      </c>
      <c r="D66" s="22">
        <v>160</v>
      </c>
      <c r="E66" s="22">
        <v>162</v>
      </c>
      <c r="F66" s="22">
        <v>87</v>
      </c>
      <c r="G66" s="22">
        <v>83</v>
      </c>
      <c r="H66" s="22">
        <v>84</v>
      </c>
      <c r="I66" s="22">
        <v>85</v>
      </c>
      <c r="J66" s="22">
        <v>331</v>
      </c>
      <c r="K66" s="22">
        <v>330</v>
      </c>
      <c r="L66" s="22">
        <f t="shared" si="0"/>
        <v>661</v>
      </c>
      <c r="N66" s="76"/>
      <c r="O66" s="22" t="s">
        <v>33</v>
      </c>
      <c r="P66" s="22">
        <v>1</v>
      </c>
      <c r="Q66" s="22"/>
      <c r="R66" s="22"/>
      <c r="S66" s="22"/>
      <c r="T66" s="22">
        <v>1</v>
      </c>
      <c r="U66" s="22">
        <f t="shared" si="2"/>
        <v>0</v>
      </c>
      <c r="V66" s="22">
        <f t="shared" si="1"/>
        <v>1</v>
      </c>
    </row>
    <row r="67" spans="1:22" s="35" customFormat="1" ht="15.75" customHeight="1" x14ac:dyDescent="0.2">
      <c r="A67" s="19"/>
      <c r="B67" s="76"/>
      <c r="C67" s="22" t="s">
        <v>41</v>
      </c>
      <c r="D67" s="22">
        <v>149</v>
      </c>
      <c r="E67" s="22">
        <v>156</v>
      </c>
      <c r="F67" s="22">
        <v>103</v>
      </c>
      <c r="G67" s="22">
        <v>108</v>
      </c>
      <c r="H67" s="22">
        <v>82</v>
      </c>
      <c r="I67" s="22">
        <v>86</v>
      </c>
      <c r="J67" s="22">
        <v>334</v>
      </c>
      <c r="K67" s="22">
        <v>350</v>
      </c>
      <c r="L67" s="22">
        <f t="shared" si="0"/>
        <v>684</v>
      </c>
      <c r="N67" s="76"/>
      <c r="O67" s="22" t="s">
        <v>34</v>
      </c>
      <c r="P67" s="22">
        <v>1</v>
      </c>
      <c r="Q67" s="22">
        <v>1</v>
      </c>
      <c r="R67" s="22"/>
      <c r="S67" s="22"/>
      <c r="T67" s="22">
        <v>1</v>
      </c>
      <c r="U67" s="22">
        <f t="shared" si="2"/>
        <v>1</v>
      </c>
      <c r="V67" s="22">
        <f t="shared" si="1"/>
        <v>2</v>
      </c>
    </row>
    <row r="68" spans="1:22" s="35" customFormat="1" ht="15.75" customHeight="1" x14ac:dyDescent="0.2">
      <c r="A68" s="19"/>
      <c r="B68" s="26" t="s">
        <v>48</v>
      </c>
      <c r="C68" s="20"/>
      <c r="D68" s="20">
        <v>1065</v>
      </c>
      <c r="E68" s="20">
        <v>1052</v>
      </c>
      <c r="F68" s="26">
        <v>1224</v>
      </c>
      <c r="G68" s="20">
        <v>1224</v>
      </c>
      <c r="H68" s="20">
        <v>1565</v>
      </c>
      <c r="I68" s="26">
        <v>1661</v>
      </c>
      <c r="J68" s="20">
        <v>3854</v>
      </c>
      <c r="K68" s="20">
        <v>3937</v>
      </c>
      <c r="L68" s="20">
        <f t="shared" si="0"/>
        <v>7791</v>
      </c>
      <c r="N68" s="76"/>
      <c r="O68" s="22" t="s">
        <v>35</v>
      </c>
      <c r="P68" s="22">
        <v>1</v>
      </c>
      <c r="Q68" s="22">
        <v>1</v>
      </c>
      <c r="R68" s="22">
        <v>1</v>
      </c>
      <c r="S68" s="22">
        <v>1</v>
      </c>
      <c r="T68" s="22">
        <v>2</v>
      </c>
      <c r="U68" s="22">
        <f t="shared" si="2"/>
        <v>2</v>
      </c>
      <c r="V68" s="22">
        <f t="shared" si="1"/>
        <v>4</v>
      </c>
    </row>
    <row r="69" spans="1:22" s="35" customFormat="1" ht="15.75" customHeight="1" x14ac:dyDescent="0.2">
      <c r="A69" s="19"/>
      <c r="B69" s="80" t="s">
        <v>49</v>
      </c>
      <c r="C69" s="22" t="s">
        <v>30</v>
      </c>
      <c r="D69" s="22">
        <v>18</v>
      </c>
      <c r="E69" s="22">
        <v>17</v>
      </c>
      <c r="F69" s="22">
        <v>18</v>
      </c>
      <c r="G69" s="22">
        <v>16</v>
      </c>
      <c r="H69" s="22">
        <v>38</v>
      </c>
      <c r="I69" s="22">
        <v>34</v>
      </c>
      <c r="J69" s="22">
        <v>74</v>
      </c>
      <c r="K69" s="22">
        <v>67</v>
      </c>
      <c r="L69" s="22">
        <f t="shared" si="0"/>
        <v>141</v>
      </c>
      <c r="N69" s="76"/>
      <c r="O69" s="22" t="s">
        <v>36</v>
      </c>
      <c r="P69" s="22">
        <v>2</v>
      </c>
      <c r="Q69" s="22">
        <v>2</v>
      </c>
      <c r="R69" s="22">
        <v>1</v>
      </c>
      <c r="S69" s="22">
        <v>1</v>
      </c>
      <c r="T69" s="22">
        <v>3</v>
      </c>
      <c r="U69" s="22">
        <f t="shared" si="2"/>
        <v>3</v>
      </c>
      <c r="V69" s="22">
        <f t="shared" si="1"/>
        <v>6</v>
      </c>
    </row>
    <row r="70" spans="1:22" s="35" customFormat="1" ht="15.75" customHeight="1" x14ac:dyDescent="0.2">
      <c r="A70" s="19"/>
      <c r="B70" s="80"/>
      <c r="C70" s="22" t="s">
        <v>31</v>
      </c>
      <c r="D70" s="22">
        <v>15</v>
      </c>
      <c r="E70" s="22">
        <v>13</v>
      </c>
      <c r="F70" s="22">
        <v>102</v>
      </c>
      <c r="G70" s="22">
        <v>86</v>
      </c>
      <c r="H70" s="22">
        <v>28</v>
      </c>
      <c r="I70" s="22">
        <v>30</v>
      </c>
      <c r="J70" s="22">
        <v>145</v>
      </c>
      <c r="K70" s="22">
        <v>129</v>
      </c>
      <c r="L70" s="22">
        <f t="shared" si="0"/>
        <v>274</v>
      </c>
      <c r="N70" s="76"/>
      <c r="O70" s="22" t="s">
        <v>37</v>
      </c>
      <c r="P70" s="22">
        <v>1</v>
      </c>
      <c r="Q70" s="22">
        <v>1</v>
      </c>
      <c r="R70" s="22">
        <v>1</v>
      </c>
      <c r="S70" s="22">
        <v>1</v>
      </c>
      <c r="T70" s="22">
        <v>2</v>
      </c>
      <c r="U70" s="22">
        <f t="shared" si="2"/>
        <v>2</v>
      </c>
      <c r="V70" s="22">
        <f t="shared" si="1"/>
        <v>4</v>
      </c>
    </row>
    <row r="71" spans="1:22" s="35" customFormat="1" ht="15.75" customHeight="1" x14ac:dyDescent="0.2">
      <c r="A71" s="19"/>
      <c r="B71" s="80"/>
      <c r="C71" s="22" t="s">
        <v>32</v>
      </c>
      <c r="D71" s="22">
        <v>34</v>
      </c>
      <c r="E71" s="22">
        <v>30</v>
      </c>
      <c r="F71" s="22">
        <v>91</v>
      </c>
      <c r="G71" s="22">
        <v>80</v>
      </c>
      <c r="H71" s="22">
        <v>31</v>
      </c>
      <c r="I71" s="22">
        <v>28</v>
      </c>
      <c r="J71" s="22">
        <v>156</v>
      </c>
      <c r="K71" s="22">
        <v>138</v>
      </c>
      <c r="L71" s="22">
        <f t="shared" si="0"/>
        <v>294</v>
      </c>
      <c r="N71" s="76"/>
      <c r="O71" s="22" t="s">
        <v>38</v>
      </c>
      <c r="P71" s="22">
        <v>3</v>
      </c>
      <c r="Q71" s="22">
        <v>3</v>
      </c>
      <c r="R71" s="22"/>
      <c r="S71" s="22"/>
      <c r="T71" s="22">
        <v>3</v>
      </c>
      <c r="U71" s="22">
        <f t="shared" si="2"/>
        <v>3</v>
      </c>
      <c r="V71" s="22">
        <f t="shared" si="1"/>
        <v>6</v>
      </c>
    </row>
    <row r="72" spans="1:22" s="35" customFormat="1" ht="15.75" customHeight="1" x14ac:dyDescent="0.2">
      <c r="A72" s="19"/>
      <c r="B72" s="80"/>
      <c r="C72" s="22" t="s">
        <v>33</v>
      </c>
      <c r="D72" s="22">
        <v>18</v>
      </c>
      <c r="E72" s="22">
        <v>18</v>
      </c>
      <c r="F72" s="22">
        <v>68</v>
      </c>
      <c r="G72" s="22">
        <v>66</v>
      </c>
      <c r="H72" s="22">
        <v>37</v>
      </c>
      <c r="I72" s="22">
        <v>38</v>
      </c>
      <c r="J72" s="22">
        <v>123</v>
      </c>
      <c r="K72" s="22">
        <v>122</v>
      </c>
      <c r="L72" s="22">
        <f t="shared" si="0"/>
        <v>245</v>
      </c>
      <c r="N72" s="76"/>
      <c r="O72" s="22" t="s">
        <v>40</v>
      </c>
      <c r="P72" s="22"/>
      <c r="Q72" s="22">
        <v>0</v>
      </c>
      <c r="R72" s="22">
        <v>1</v>
      </c>
      <c r="S72" s="22">
        <v>1</v>
      </c>
      <c r="T72" s="22">
        <v>1</v>
      </c>
      <c r="U72" s="22">
        <f t="shared" si="2"/>
        <v>1</v>
      </c>
      <c r="V72" s="22">
        <f t="shared" si="1"/>
        <v>2</v>
      </c>
    </row>
    <row r="73" spans="1:22" s="35" customFormat="1" ht="15.75" customHeight="1" x14ac:dyDescent="0.2">
      <c r="A73" s="19"/>
      <c r="B73" s="80"/>
      <c r="C73" s="22" t="s">
        <v>34</v>
      </c>
      <c r="D73" s="22">
        <v>12</v>
      </c>
      <c r="E73" s="22">
        <v>10</v>
      </c>
      <c r="F73" s="22">
        <v>66</v>
      </c>
      <c r="G73" s="22">
        <v>59</v>
      </c>
      <c r="H73" s="22">
        <v>39</v>
      </c>
      <c r="I73" s="22">
        <v>41</v>
      </c>
      <c r="J73" s="22">
        <v>117</v>
      </c>
      <c r="K73" s="22">
        <v>110</v>
      </c>
      <c r="L73" s="22">
        <f t="shared" si="0"/>
        <v>227</v>
      </c>
      <c r="N73" s="76"/>
      <c r="O73" s="22" t="s">
        <v>41</v>
      </c>
      <c r="P73" s="22">
        <v>2</v>
      </c>
      <c r="Q73" s="22">
        <v>2</v>
      </c>
      <c r="R73" s="22"/>
      <c r="S73" s="22">
        <v>0</v>
      </c>
      <c r="T73" s="22">
        <v>2</v>
      </c>
      <c r="U73" s="22">
        <f t="shared" si="2"/>
        <v>2</v>
      </c>
      <c r="V73" s="22">
        <f t="shared" si="1"/>
        <v>4</v>
      </c>
    </row>
    <row r="74" spans="1:22" s="35" customFormat="1" ht="24" customHeight="1" x14ac:dyDescent="0.2">
      <c r="A74" s="19"/>
      <c r="B74" s="80"/>
      <c r="C74" s="22" t="s">
        <v>35</v>
      </c>
      <c r="D74" s="22">
        <v>23</v>
      </c>
      <c r="E74" s="22">
        <v>26</v>
      </c>
      <c r="F74" s="22">
        <v>52</v>
      </c>
      <c r="G74" s="22">
        <v>54</v>
      </c>
      <c r="H74" s="22">
        <v>32</v>
      </c>
      <c r="I74" s="22">
        <v>39</v>
      </c>
      <c r="J74" s="22">
        <v>107</v>
      </c>
      <c r="K74" s="22">
        <v>119</v>
      </c>
      <c r="L74" s="22">
        <f t="shared" si="0"/>
        <v>226</v>
      </c>
      <c r="N74" s="26" t="s">
        <v>58</v>
      </c>
      <c r="O74" s="20"/>
      <c r="P74" s="20">
        <v>12</v>
      </c>
      <c r="Q74" s="20">
        <f>SUM(Q64:Q73)</f>
        <v>10</v>
      </c>
      <c r="R74" s="26">
        <v>6</v>
      </c>
      <c r="S74" s="20">
        <f>SUM(S64:S73)</f>
        <v>6</v>
      </c>
      <c r="T74" s="20">
        <v>18</v>
      </c>
      <c r="U74" s="26">
        <f>SUM(U64:U73)</f>
        <v>16</v>
      </c>
      <c r="V74" s="20">
        <f t="shared" si="1"/>
        <v>34</v>
      </c>
    </row>
    <row r="75" spans="1:22" s="35" customFormat="1" ht="15.75" customHeight="1" x14ac:dyDescent="0.2">
      <c r="A75" s="19"/>
      <c r="B75" s="80"/>
      <c r="C75" s="22" t="s">
        <v>36</v>
      </c>
      <c r="D75" s="22">
        <v>24</v>
      </c>
      <c r="E75" s="22">
        <v>29</v>
      </c>
      <c r="F75" s="22">
        <v>83</v>
      </c>
      <c r="G75" s="22">
        <v>77</v>
      </c>
      <c r="H75" s="22">
        <v>40</v>
      </c>
      <c r="I75" s="22">
        <v>33</v>
      </c>
      <c r="J75" s="22">
        <v>147</v>
      </c>
      <c r="K75" s="22">
        <v>139</v>
      </c>
      <c r="L75" s="22">
        <f t="shared" si="0"/>
        <v>286</v>
      </c>
      <c r="N75" s="76" t="s">
        <v>49</v>
      </c>
      <c r="O75" s="22" t="s">
        <v>32</v>
      </c>
      <c r="P75" s="22"/>
      <c r="Q75" s="22">
        <v>0</v>
      </c>
      <c r="R75" s="22">
        <v>1</v>
      </c>
      <c r="S75" s="22">
        <v>1</v>
      </c>
      <c r="T75" s="22">
        <v>1</v>
      </c>
      <c r="U75" s="22">
        <f>Q75+S75</f>
        <v>1</v>
      </c>
      <c r="V75" s="22">
        <f t="shared" si="1"/>
        <v>2</v>
      </c>
    </row>
    <row r="76" spans="1:22" s="35" customFormat="1" ht="15.75" customHeight="1" x14ac:dyDescent="0.2">
      <c r="A76" s="19"/>
      <c r="B76" s="80"/>
      <c r="C76" s="22" t="s">
        <v>37</v>
      </c>
      <c r="D76" s="22">
        <v>33</v>
      </c>
      <c r="E76" s="22">
        <v>36</v>
      </c>
      <c r="F76" s="22">
        <v>68</v>
      </c>
      <c r="G76" s="22">
        <v>70</v>
      </c>
      <c r="H76" s="22">
        <v>48</v>
      </c>
      <c r="I76" s="22">
        <v>50</v>
      </c>
      <c r="J76" s="22">
        <v>149</v>
      </c>
      <c r="K76" s="22">
        <v>156</v>
      </c>
      <c r="L76" s="22">
        <f t="shared" si="0"/>
        <v>305</v>
      </c>
      <c r="N76" s="76"/>
      <c r="O76" s="22" t="s">
        <v>35</v>
      </c>
      <c r="P76" s="22">
        <v>1</v>
      </c>
      <c r="Q76" s="22">
        <v>1</v>
      </c>
      <c r="R76" s="22"/>
      <c r="S76" s="22"/>
      <c r="T76" s="22">
        <v>1</v>
      </c>
      <c r="U76" s="22">
        <f t="shared" ref="U76:U79" si="3">Q76+S76</f>
        <v>1</v>
      </c>
      <c r="V76" s="22">
        <f t="shared" si="1"/>
        <v>2</v>
      </c>
    </row>
    <row r="77" spans="1:22" s="35" customFormat="1" ht="15.75" customHeight="1" x14ac:dyDescent="0.2">
      <c r="A77" s="19"/>
      <c r="B77" s="80"/>
      <c r="C77" s="22" t="s">
        <v>38</v>
      </c>
      <c r="D77" s="22">
        <v>22</v>
      </c>
      <c r="E77" s="22">
        <v>18</v>
      </c>
      <c r="F77" s="22">
        <v>96</v>
      </c>
      <c r="G77" s="22">
        <v>86</v>
      </c>
      <c r="H77" s="22">
        <v>56</v>
      </c>
      <c r="I77" s="22">
        <v>46</v>
      </c>
      <c r="J77" s="22">
        <v>174</v>
      </c>
      <c r="K77" s="22">
        <v>150</v>
      </c>
      <c r="L77" s="22">
        <f t="shared" si="0"/>
        <v>324</v>
      </c>
      <c r="N77" s="76"/>
      <c r="O77" s="22" t="s">
        <v>36</v>
      </c>
      <c r="P77" s="22">
        <v>1</v>
      </c>
      <c r="Q77" s="22">
        <v>1</v>
      </c>
      <c r="R77" s="22"/>
      <c r="S77" s="22"/>
      <c r="T77" s="22">
        <v>1</v>
      </c>
      <c r="U77" s="22">
        <f t="shared" si="3"/>
        <v>1</v>
      </c>
      <c r="V77" s="22">
        <f t="shared" si="1"/>
        <v>2</v>
      </c>
    </row>
    <row r="78" spans="1:22" s="35" customFormat="1" ht="15.75" customHeight="1" x14ac:dyDescent="0.2">
      <c r="A78" s="19"/>
      <c r="B78" s="80"/>
      <c r="C78" s="22" t="s">
        <v>39</v>
      </c>
      <c r="D78" s="22">
        <v>22</v>
      </c>
      <c r="E78" s="22">
        <v>23</v>
      </c>
      <c r="F78" s="22">
        <v>79</v>
      </c>
      <c r="G78" s="22">
        <v>73</v>
      </c>
      <c r="H78" s="22">
        <v>36</v>
      </c>
      <c r="I78" s="22">
        <v>36</v>
      </c>
      <c r="J78" s="22">
        <v>137</v>
      </c>
      <c r="K78" s="22">
        <v>132</v>
      </c>
      <c r="L78" s="22">
        <f t="shared" si="0"/>
        <v>269</v>
      </c>
      <c r="N78" s="76"/>
      <c r="O78" s="22" t="s">
        <v>37</v>
      </c>
      <c r="P78" s="22">
        <v>1</v>
      </c>
      <c r="Q78" s="22">
        <v>1</v>
      </c>
      <c r="R78" s="22">
        <v>1</v>
      </c>
      <c r="S78" s="22"/>
      <c r="T78" s="22">
        <v>2</v>
      </c>
      <c r="U78" s="22">
        <f t="shared" si="3"/>
        <v>1</v>
      </c>
      <c r="V78" s="22">
        <f t="shared" si="1"/>
        <v>3</v>
      </c>
    </row>
    <row r="79" spans="1:22" s="35" customFormat="1" ht="15.75" customHeight="1" x14ac:dyDescent="0.2">
      <c r="A79" s="19"/>
      <c r="B79" s="80"/>
      <c r="C79" s="22" t="s">
        <v>40</v>
      </c>
      <c r="D79" s="22">
        <v>20</v>
      </c>
      <c r="E79" s="22">
        <v>15</v>
      </c>
      <c r="F79" s="22">
        <v>55</v>
      </c>
      <c r="G79" s="22">
        <v>53</v>
      </c>
      <c r="H79" s="22">
        <v>21</v>
      </c>
      <c r="I79" s="22">
        <v>22</v>
      </c>
      <c r="J79" s="22">
        <v>96</v>
      </c>
      <c r="K79" s="22">
        <v>90</v>
      </c>
      <c r="L79" s="22">
        <f t="shared" si="0"/>
        <v>186</v>
      </c>
      <c r="N79" s="76"/>
      <c r="O79" s="22" t="s">
        <v>39</v>
      </c>
      <c r="P79" s="22">
        <v>1</v>
      </c>
      <c r="Q79" s="22">
        <v>0</v>
      </c>
      <c r="R79" s="22">
        <v>1</v>
      </c>
      <c r="S79" s="22"/>
      <c r="T79" s="22">
        <v>2</v>
      </c>
      <c r="U79" s="22">
        <f t="shared" si="3"/>
        <v>0</v>
      </c>
      <c r="V79" s="22">
        <f t="shared" si="1"/>
        <v>2</v>
      </c>
    </row>
    <row r="80" spans="1:22" s="35" customFormat="1" ht="19.5" customHeight="1" x14ac:dyDescent="0.2">
      <c r="A80" s="19"/>
      <c r="B80" s="80"/>
      <c r="C80" s="22" t="s">
        <v>41</v>
      </c>
      <c r="D80" s="22">
        <v>23</v>
      </c>
      <c r="E80" s="22">
        <v>20</v>
      </c>
      <c r="F80" s="22">
        <v>38</v>
      </c>
      <c r="G80" s="22">
        <v>37</v>
      </c>
      <c r="H80" s="22">
        <v>24</v>
      </c>
      <c r="I80" s="22">
        <v>26</v>
      </c>
      <c r="J80" s="22">
        <v>85</v>
      </c>
      <c r="K80" s="22">
        <v>83</v>
      </c>
      <c r="L80" s="22">
        <f t="shared" si="0"/>
        <v>168</v>
      </c>
      <c r="N80" s="26" t="s">
        <v>50</v>
      </c>
      <c r="O80" s="20"/>
      <c r="P80" s="20">
        <v>4</v>
      </c>
      <c r="Q80" s="20">
        <f>SUM(Q75:Q79)</f>
        <v>3</v>
      </c>
      <c r="R80" s="26">
        <v>3</v>
      </c>
      <c r="S80" s="20">
        <v>1</v>
      </c>
      <c r="T80" s="20">
        <v>7</v>
      </c>
      <c r="U80" s="26">
        <f>SUM(U75:U79)</f>
        <v>4</v>
      </c>
      <c r="V80" s="20">
        <f t="shared" si="1"/>
        <v>11</v>
      </c>
    </row>
    <row r="81" spans="1:31" s="35" customFormat="1" ht="15.75" customHeight="1" x14ac:dyDescent="0.2">
      <c r="A81" s="19"/>
      <c r="B81" s="26" t="s">
        <v>50</v>
      </c>
      <c r="C81" s="20"/>
      <c r="D81" s="20">
        <v>264</v>
      </c>
      <c r="E81" s="20">
        <v>255</v>
      </c>
      <c r="F81" s="26">
        <v>816</v>
      </c>
      <c r="G81" s="20">
        <v>757</v>
      </c>
      <c r="H81" s="20">
        <v>430</v>
      </c>
      <c r="I81" s="26">
        <v>423</v>
      </c>
      <c r="J81" s="20">
        <v>1510</v>
      </c>
      <c r="K81" s="20">
        <v>1435</v>
      </c>
      <c r="L81" s="20">
        <f t="shared" si="0"/>
        <v>2945</v>
      </c>
      <c r="N81" s="76" t="s">
        <v>53</v>
      </c>
      <c r="O81" s="22" t="s">
        <v>33</v>
      </c>
      <c r="P81" s="22">
        <v>1</v>
      </c>
      <c r="Q81" s="22"/>
      <c r="R81" s="22"/>
      <c r="S81" s="22"/>
      <c r="T81" s="22">
        <v>1</v>
      </c>
      <c r="U81" s="22">
        <f>Q81+S81</f>
        <v>0</v>
      </c>
      <c r="V81" s="22">
        <f t="shared" si="1"/>
        <v>1</v>
      </c>
    </row>
    <row r="82" spans="1:31" s="35" customFormat="1" ht="15.75" customHeight="1" x14ac:dyDescent="0.2">
      <c r="A82" s="19"/>
      <c r="B82" s="76" t="s">
        <v>51</v>
      </c>
      <c r="C82" s="22" t="s">
        <v>30</v>
      </c>
      <c r="D82" s="22">
        <v>40</v>
      </c>
      <c r="E82" s="22">
        <v>33</v>
      </c>
      <c r="F82" s="22">
        <v>38</v>
      </c>
      <c r="G82" s="22">
        <v>35</v>
      </c>
      <c r="H82" s="22">
        <v>41</v>
      </c>
      <c r="I82" s="22">
        <v>40</v>
      </c>
      <c r="J82" s="22">
        <v>119</v>
      </c>
      <c r="K82" s="22">
        <v>108</v>
      </c>
      <c r="L82" s="22">
        <f t="shared" ref="L82:L108" si="4">J82+K82</f>
        <v>227</v>
      </c>
      <c r="N82" s="76"/>
      <c r="O82" s="22" t="s">
        <v>36</v>
      </c>
      <c r="P82" s="22"/>
      <c r="Q82" s="22"/>
      <c r="R82" s="22">
        <v>1</v>
      </c>
      <c r="S82" s="22"/>
      <c r="T82" s="22">
        <v>1</v>
      </c>
      <c r="U82" s="22">
        <f t="shared" ref="U82:U84" si="5">Q82+S82</f>
        <v>0</v>
      </c>
      <c r="V82" s="22">
        <f t="shared" ref="V82:V86" si="6">T82+U82</f>
        <v>1</v>
      </c>
    </row>
    <row r="83" spans="1:31" s="35" customFormat="1" ht="15.75" customHeight="1" x14ac:dyDescent="0.2">
      <c r="A83" s="19"/>
      <c r="B83" s="76"/>
      <c r="C83" s="22" t="s">
        <v>31</v>
      </c>
      <c r="D83" s="22">
        <v>49</v>
      </c>
      <c r="E83" s="22">
        <v>39</v>
      </c>
      <c r="F83" s="22">
        <v>30</v>
      </c>
      <c r="G83" s="22">
        <v>29</v>
      </c>
      <c r="H83" s="22">
        <v>43</v>
      </c>
      <c r="I83" s="22">
        <v>41</v>
      </c>
      <c r="J83" s="22">
        <v>122</v>
      </c>
      <c r="K83" s="22">
        <v>109</v>
      </c>
      <c r="L83" s="22">
        <f t="shared" si="4"/>
        <v>231</v>
      </c>
      <c r="N83" s="76"/>
      <c r="O83" s="22" t="s">
        <v>39</v>
      </c>
      <c r="P83" s="22"/>
      <c r="Q83" s="22"/>
      <c r="R83" s="22">
        <v>1</v>
      </c>
      <c r="S83" s="22">
        <v>1</v>
      </c>
      <c r="T83" s="22">
        <v>1</v>
      </c>
      <c r="U83" s="22">
        <f t="shared" si="5"/>
        <v>1</v>
      </c>
      <c r="V83" s="22">
        <f t="shared" si="6"/>
        <v>2</v>
      </c>
    </row>
    <row r="84" spans="1:31" s="35" customFormat="1" ht="15.75" customHeight="1" x14ac:dyDescent="0.2">
      <c r="A84" s="19"/>
      <c r="B84" s="76"/>
      <c r="C84" s="22" t="s">
        <v>32</v>
      </c>
      <c r="D84" s="22">
        <v>39</v>
      </c>
      <c r="E84" s="22">
        <v>41</v>
      </c>
      <c r="F84" s="22">
        <v>31</v>
      </c>
      <c r="G84" s="22">
        <v>29</v>
      </c>
      <c r="H84" s="22">
        <v>38</v>
      </c>
      <c r="I84" s="22">
        <v>42</v>
      </c>
      <c r="J84" s="22">
        <v>108</v>
      </c>
      <c r="K84" s="22">
        <v>112</v>
      </c>
      <c r="L84" s="22">
        <f t="shared" si="4"/>
        <v>220</v>
      </c>
      <c r="N84" s="76"/>
      <c r="O84" s="22" t="s">
        <v>40</v>
      </c>
      <c r="P84" s="22"/>
      <c r="Q84" s="22"/>
      <c r="R84" s="22">
        <v>1</v>
      </c>
      <c r="S84" s="22">
        <v>1</v>
      </c>
      <c r="T84" s="22">
        <v>1</v>
      </c>
      <c r="U84" s="22">
        <f t="shared" si="5"/>
        <v>1</v>
      </c>
      <c r="V84" s="22">
        <f t="shared" si="6"/>
        <v>2</v>
      </c>
    </row>
    <row r="85" spans="1:31" s="35" customFormat="1" ht="21" customHeight="1" x14ac:dyDescent="0.2">
      <c r="A85" s="19"/>
      <c r="B85" s="76"/>
      <c r="C85" s="22" t="s">
        <v>33</v>
      </c>
      <c r="D85" s="22">
        <v>41</v>
      </c>
      <c r="E85" s="22">
        <v>43</v>
      </c>
      <c r="F85" s="22">
        <v>46</v>
      </c>
      <c r="G85" s="22">
        <v>46</v>
      </c>
      <c r="H85" s="22">
        <v>46</v>
      </c>
      <c r="I85" s="22">
        <v>54</v>
      </c>
      <c r="J85" s="22">
        <v>133</v>
      </c>
      <c r="K85" s="22">
        <v>143</v>
      </c>
      <c r="L85" s="22">
        <f t="shared" si="4"/>
        <v>276</v>
      </c>
      <c r="N85" s="26" t="s">
        <v>54</v>
      </c>
      <c r="O85" s="20"/>
      <c r="P85" s="20">
        <v>1</v>
      </c>
      <c r="Q85" s="20">
        <v>0</v>
      </c>
      <c r="R85" s="26">
        <v>3</v>
      </c>
      <c r="S85" s="20">
        <v>2</v>
      </c>
      <c r="T85" s="20">
        <v>4</v>
      </c>
      <c r="U85" s="26">
        <f>SUM(U81:U84)</f>
        <v>2</v>
      </c>
      <c r="V85" s="20">
        <f t="shared" si="6"/>
        <v>6</v>
      </c>
    </row>
    <row r="86" spans="1:31" s="35" customFormat="1" ht="24.75" customHeight="1" x14ac:dyDescent="0.2">
      <c r="A86" s="19"/>
      <c r="B86" s="76"/>
      <c r="C86" s="22" t="s">
        <v>34</v>
      </c>
      <c r="D86" s="22">
        <v>37</v>
      </c>
      <c r="E86" s="22">
        <v>36</v>
      </c>
      <c r="F86" s="22">
        <v>52</v>
      </c>
      <c r="G86" s="22">
        <v>47</v>
      </c>
      <c r="H86" s="22">
        <v>43</v>
      </c>
      <c r="I86" s="22">
        <v>38</v>
      </c>
      <c r="J86" s="22">
        <v>132</v>
      </c>
      <c r="K86" s="22">
        <v>121</v>
      </c>
      <c r="L86" s="22">
        <f t="shared" si="4"/>
        <v>253</v>
      </c>
      <c r="N86" s="26" t="s">
        <v>18</v>
      </c>
      <c r="O86" s="20"/>
      <c r="P86" s="20">
        <v>115</v>
      </c>
      <c r="Q86" s="20">
        <v>93</v>
      </c>
      <c r="R86" s="26">
        <v>109</v>
      </c>
      <c r="S86" s="20">
        <v>93</v>
      </c>
      <c r="T86" s="20">
        <v>224</v>
      </c>
      <c r="U86" s="26">
        <v>186</v>
      </c>
      <c r="V86" s="20">
        <f t="shared" si="6"/>
        <v>410</v>
      </c>
    </row>
    <row r="87" spans="1:31" s="35" customFormat="1" ht="15.75" customHeight="1" x14ac:dyDescent="0.2">
      <c r="A87" s="19"/>
      <c r="B87" s="76"/>
      <c r="C87" s="22" t="s">
        <v>35</v>
      </c>
      <c r="D87" s="22">
        <v>37</v>
      </c>
      <c r="E87" s="22">
        <v>39</v>
      </c>
      <c r="F87" s="22">
        <v>47</v>
      </c>
      <c r="G87" s="22">
        <v>46</v>
      </c>
      <c r="H87" s="22">
        <v>36</v>
      </c>
      <c r="I87" s="22">
        <v>34</v>
      </c>
      <c r="J87" s="22">
        <v>120</v>
      </c>
      <c r="K87" s="22">
        <v>119</v>
      </c>
      <c r="L87" s="22">
        <f t="shared" si="4"/>
        <v>239</v>
      </c>
    </row>
    <row r="88" spans="1:31" s="35" customFormat="1" ht="15.75" customHeight="1" x14ac:dyDescent="0.2">
      <c r="A88" s="19"/>
      <c r="B88" s="76"/>
      <c r="C88" s="22" t="s">
        <v>36</v>
      </c>
      <c r="D88" s="22">
        <v>36</v>
      </c>
      <c r="E88" s="22">
        <v>40</v>
      </c>
      <c r="F88" s="22">
        <v>57</v>
      </c>
      <c r="G88" s="22">
        <v>58</v>
      </c>
      <c r="H88" s="22">
        <v>47</v>
      </c>
      <c r="I88" s="22">
        <v>49</v>
      </c>
      <c r="J88" s="22">
        <v>140</v>
      </c>
      <c r="K88" s="22">
        <v>147</v>
      </c>
      <c r="L88" s="22">
        <f t="shared" si="4"/>
        <v>287</v>
      </c>
    </row>
    <row r="89" spans="1:31" s="35" customFormat="1" ht="15.75" customHeight="1" x14ac:dyDescent="0.2">
      <c r="A89" s="19"/>
      <c r="B89" s="76"/>
      <c r="C89" s="22" t="s">
        <v>37</v>
      </c>
      <c r="D89" s="22">
        <v>40</v>
      </c>
      <c r="E89" s="22">
        <v>39</v>
      </c>
      <c r="F89" s="22">
        <v>43</v>
      </c>
      <c r="G89" s="22">
        <v>41</v>
      </c>
      <c r="H89" s="22">
        <v>35</v>
      </c>
      <c r="I89" s="22">
        <v>37</v>
      </c>
      <c r="J89" s="22">
        <v>118</v>
      </c>
      <c r="K89" s="22">
        <v>117</v>
      </c>
      <c r="L89" s="22">
        <f t="shared" si="4"/>
        <v>235</v>
      </c>
    </row>
    <row r="90" spans="1:31" s="35" customFormat="1" ht="15.75" customHeight="1" x14ac:dyDescent="0.2">
      <c r="A90" s="19"/>
      <c r="B90" s="76"/>
      <c r="C90" s="22" t="s">
        <v>38</v>
      </c>
      <c r="D90" s="22">
        <v>33</v>
      </c>
      <c r="E90" s="22">
        <v>32</v>
      </c>
      <c r="F90" s="22">
        <v>46</v>
      </c>
      <c r="G90" s="22">
        <v>41</v>
      </c>
      <c r="H90" s="22">
        <v>45</v>
      </c>
      <c r="I90" s="22">
        <v>40</v>
      </c>
      <c r="J90" s="22">
        <v>124</v>
      </c>
      <c r="K90" s="22">
        <v>113</v>
      </c>
      <c r="L90" s="22">
        <f t="shared" si="4"/>
        <v>237</v>
      </c>
      <c r="N90" s="18"/>
      <c r="O90" s="18"/>
      <c r="P90" s="18"/>
      <c r="Q90" s="16" t="s">
        <v>103</v>
      </c>
      <c r="R90" s="41"/>
      <c r="S90" s="32"/>
      <c r="T90" s="32"/>
    </row>
    <row r="91" spans="1:31" s="35" customFormat="1" ht="15.75" customHeight="1" x14ac:dyDescent="0.2">
      <c r="A91" s="19"/>
      <c r="B91" s="76"/>
      <c r="C91" s="22" t="s">
        <v>39</v>
      </c>
      <c r="D91" s="22">
        <v>39</v>
      </c>
      <c r="E91" s="22">
        <v>41</v>
      </c>
      <c r="F91" s="22">
        <v>41</v>
      </c>
      <c r="G91" s="22">
        <v>41</v>
      </c>
      <c r="H91" s="22">
        <v>46</v>
      </c>
      <c r="I91" s="22">
        <v>48</v>
      </c>
      <c r="J91" s="22">
        <v>126</v>
      </c>
      <c r="K91" s="22">
        <v>130</v>
      </c>
      <c r="L91" s="22">
        <f t="shared" si="4"/>
        <v>256</v>
      </c>
      <c r="N91" s="18"/>
      <c r="O91" s="18"/>
      <c r="P91" s="18"/>
      <c r="Q91" s="36"/>
    </row>
    <row r="92" spans="1:31" s="35" customFormat="1" ht="15.75" customHeight="1" x14ac:dyDescent="0.2">
      <c r="A92" s="19"/>
      <c r="B92" s="76"/>
      <c r="C92" s="22" t="s">
        <v>40</v>
      </c>
      <c r="D92" s="22">
        <v>41</v>
      </c>
      <c r="E92" s="22">
        <v>38</v>
      </c>
      <c r="F92" s="22">
        <v>48</v>
      </c>
      <c r="G92" s="22">
        <v>50</v>
      </c>
      <c r="H92" s="22">
        <v>47</v>
      </c>
      <c r="I92" s="22">
        <v>42</v>
      </c>
      <c r="J92" s="22">
        <v>136</v>
      </c>
      <c r="K92" s="22">
        <v>130</v>
      </c>
      <c r="L92" s="22">
        <f t="shared" si="4"/>
        <v>266</v>
      </c>
      <c r="N92" s="26"/>
      <c r="O92" s="77" t="s">
        <v>29</v>
      </c>
      <c r="P92" s="78"/>
      <c r="Q92" s="77" t="s">
        <v>43</v>
      </c>
      <c r="R92" s="78"/>
      <c r="S92" s="77" t="s">
        <v>45</v>
      </c>
      <c r="T92" s="78"/>
      <c r="U92" s="77" t="s">
        <v>47</v>
      </c>
      <c r="V92" s="78"/>
      <c r="W92" s="77" t="s">
        <v>49</v>
      </c>
      <c r="X92" s="78"/>
      <c r="Y92" s="77" t="s">
        <v>51</v>
      </c>
      <c r="Z92" s="78"/>
      <c r="AA92" s="77" t="s">
        <v>53</v>
      </c>
      <c r="AB92" s="78"/>
      <c r="AC92" s="77" t="s">
        <v>59</v>
      </c>
      <c r="AD92" s="78"/>
      <c r="AE92" s="26"/>
    </row>
    <row r="93" spans="1:31" s="35" customFormat="1" ht="15.75" customHeight="1" x14ac:dyDescent="0.2">
      <c r="A93" s="19"/>
      <c r="B93" s="76"/>
      <c r="C93" s="22" t="s">
        <v>41</v>
      </c>
      <c r="D93" s="22">
        <v>36</v>
      </c>
      <c r="E93" s="22">
        <v>40</v>
      </c>
      <c r="F93" s="22">
        <v>54</v>
      </c>
      <c r="G93" s="22">
        <v>49</v>
      </c>
      <c r="H93" s="22">
        <v>41</v>
      </c>
      <c r="I93" s="22">
        <v>46</v>
      </c>
      <c r="J93" s="22">
        <v>131</v>
      </c>
      <c r="K93" s="22">
        <v>135</v>
      </c>
      <c r="L93" s="22">
        <f t="shared" si="4"/>
        <v>266</v>
      </c>
      <c r="N93" s="26" t="s">
        <v>60</v>
      </c>
      <c r="O93" s="20" t="s">
        <v>26</v>
      </c>
      <c r="P93" s="20" t="s">
        <v>17</v>
      </c>
      <c r="Q93" s="20" t="s">
        <v>26</v>
      </c>
      <c r="R93" s="26" t="s">
        <v>17</v>
      </c>
      <c r="S93" s="20" t="s">
        <v>26</v>
      </c>
      <c r="T93" s="20" t="s">
        <v>17</v>
      </c>
      <c r="U93" s="26" t="s">
        <v>26</v>
      </c>
      <c r="V93" s="20" t="s">
        <v>17</v>
      </c>
      <c r="W93" s="20" t="s">
        <v>26</v>
      </c>
      <c r="X93" s="20" t="s">
        <v>17</v>
      </c>
      <c r="Y93" s="26" t="s">
        <v>26</v>
      </c>
      <c r="Z93" s="20" t="s">
        <v>17</v>
      </c>
      <c r="AA93" s="20" t="s">
        <v>26</v>
      </c>
      <c r="AB93" s="26" t="s">
        <v>17</v>
      </c>
      <c r="AC93" s="20" t="s">
        <v>26</v>
      </c>
      <c r="AD93" s="20" t="s">
        <v>17</v>
      </c>
      <c r="AE93" s="20" t="s">
        <v>18</v>
      </c>
    </row>
    <row r="94" spans="1:31" s="35" customFormat="1" ht="18" customHeight="1" x14ac:dyDescent="0.2">
      <c r="A94" s="19"/>
      <c r="B94" s="26" t="s">
        <v>52</v>
      </c>
      <c r="C94" s="20"/>
      <c r="D94" s="20">
        <v>468</v>
      </c>
      <c r="E94" s="20">
        <v>461</v>
      </c>
      <c r="F94" s="26">
        <v>533</v>
      </c>
      <c r="G94" s="20">
        <v>512</v>
      </c>
      <c r="H94" s="20">
        <v>508</v>
      </c>
      <c r="I94" s="26">
        <v>511</v>
      </c>
      <c r="J94" s="20">
        <v>1509</v>
      </c>
      <c r="K94" s="20">
        <v>1484</v>
      </c>
      <c r="L94" s="20">
        <f t="shared" si="4"/>
        <v>2993</v>
      </c>
      <c r="N94" s="21" t="s">
        <v>61</v>
      </c>
      <c r="O94" s="22">
        <v>33408</v>
      </c>
      <c r="P94" s="22">
        <v>41463</v>
      </c>
      <c r="Q94" s="22">
        <v>4289</v>
      </c>
      <c r="R94" s="22">
        <v>5290</v>
      </c>
      <c r="S94" s="22">
        <v>4466</v>
      </c>
      <c r="T94" s="22">
        <v>5448</v>
      </c>
      <c r="U94" s="22">
        <v>2845</v>
      </c>
      <c r="V94" s="22">
        <v>3473</v>
      </c>
      <c r="W94" s="22">
        <v>905</v>
      </c>
      <c r="X94" s="22">
        <v>1066</v>
      </c>
      <c r="Y94" s="22">
        <v>936</v>
      </c>
      <c r="Z94" s="22">
        <v>1197</v>
      </c>
      <c r="AA94" s="22">
        <v>426</v>
      </c>
      <c r="AB94" s="22">
        <v>474</v>
      </c>
      <c r="AC94" s="22">
        <v>47275</v>
      </c>
      <c r="AD94" s="22">
        <f>P94+R94+T94+V94+X94+Z94+AB94</f>
        <v>58411</v>
      </c>
      <c r="AE94" s="22">
        <f>AC94+AD94</f>
        <v>105686</v>
      </c>
    </row>
    <row r="95" spans="1:31" s="35" customFormat="1" ht="18" customHeight="1" x14ac:dyDescent="0.2">
      <c r="A95" s="19"/>
      <c r="B95" s="76" t="s">
        <v>53</v>
      </c>
      <c r="C95" s="22" t="s">
        <v>30</v>
      </c>
      <c r="D95" s="22">
        <v>12</v>
      </c>
      <c r="E95" s="22">
        <v>12</v>
      </c>
      <c r="F95" s="22">
        <v>13</v>
      </c>
      <c r="G95" s="22">
        <v>11</v>
      </c>
      <c r="H95" s="22">
        <v>18</v>
      </c>
      <c r="I95" s="22">
        <v>16</v>
      </c>
      <c r="J95" s="22">
        <v>43</v>
      </c>
      <c r="K95" s="22">
        <v>39</v>
      </c>
      <c r="L95" s="22">
        <f t="shared" si="4"/>
        <v>82</v>
      </c>
      <c r="N95" s="21" t="s">
        <v>62</v>
      </c>
      <c r="O95" s="22">
        <v>4922</v>
      </c>
      <c r="P95" s="22"/>
      <c r="Q95" s="22">
        <v>845</v>
      </c>
      <c r="R95" s="22"/>
      <c r="S95" s="22">
        <v>727</v>
      </c>
      <c r="T95" s="22"/>
      <c r="U95" s="22">
        <v>483</v>
      </c>
      <c r="V95" s="22"/>
      <c r="W95" s="22">
        <v>218</v>
      </c>
      <c r="X95" s="22"/>
      <c r="Y95" s="22">
        <v>259</v>
      </c>
      <c r="Z95" s="22"/>
      <c r="AA95" s="22">
        <v>60</v>
      </c>
      <c r="AB95" s="22"/>
      <c r="AC95" s="22">
        <v>7514</v>
      </c>
      <c r="AD95" s="22">
        <f t="shared" ref="AD95:AD105" si="7">P95+R95+T95+V95+X95+Z95+AB95</f>
        <v>0</v>
      </c>
      <c r="AE95" s="22">
        <f t="shared" ref="AE95:AE105" si="8">AC95+AD95</f>
        <v>7514</v>
      </c>
    </row>
    <row r="96" spans="1:31" s="35" customFormat="1" ht="18" customHeight="1" x14ac:dyDescent="0.2">
      <c r="A96" s="19"/>
      <c r="B96" s="76"/>
      <c r="C96" s="22" t="s">
        <v>31</v>
      </c>
      <c r="D96" s="22">
        <v>10</v>
      </c>
      <c r="E96" s="22">
        <v>8</v>
      </c>
      <c r="F96" s="22">
        <v>13</v>
      </c>
      <c r="G96" s="22">
        <v>10</v>
      </c>
      <c r="H96" s="22">
        <v>17</v>
      </c>
      <c r="I96" s="22">
        <v>17</v>
      </c>
      <c r="J96" s="22">
        <v>40</v>
      </c>
      <c r="K96" s="22">
        <v>35</v>
      </c>
      <c r="L96" s="22">
        <f t="shared" si="4"/>
        <v>75</v>
      </c>
      <c r="N96" s="21" t="s">
        <v>63</v>
      </c>
      <c r="O96" s="22">
        <v>1872</v>
      </c>
      <c r="P96" s="22">
        <v>2145</v>
      </c>
      <c r="Q96" s="22">
        <v>581</v>
      </c>
      <c r="R96" s="22">
        <v>612</v>
      </c>
      <c r="S96" s="22">
        <v>193</v>
      </c>
      <c r="T96" s="22">
        <v>196</v>
      </c>
      <c r="U96" s="22">
        <v>273</v>
      </c>
      <c r="V96" s="22">
        <v>286</v>
      </c>
      <c r="W96" s="22">
        <v>91</v>
      </c>
      <c r="X96" s="22">
        <v>86</v>
      </c>
      <c r="Y96" s="22">
        <v>180</v>
      </c>
      <c r="Z96" s="22">
        <v>194</v>
      </c>
      <c r="AA96" s="22">
        <v>18</v>
      </c>
      <c r="AB96" s="22">
        <v>18</v>
      </c>
      <c r="AC96" s="22">
        <v>3208</v>
      </c>
      <c r="AD96" s="22">
        <f t="shared" si="7"/>
        <v>3537</v>
      </c>
      <c r="AE96" s="22">
        <f t="shared" si="8"/>
        <v>6745</v>
      </c>
    </row>
    <row r="97" spans="1:31" s="35" customFormat="1" ht="24" customHeight="1" x14ac:dyDescent="0.2">
      <c r="A97" s="19"/>
      <c r="B97" s="76"/>
      <c r="C97" s="22" t="s">
        <v>32</v>
      </c>
      <c r="D97" s="22">
        <v>12</v>
      </c>
      <c r="E97" s="22">
        <v>12</v>
      </c>
      <c r="F97" s="22">
        <v>10</v>
      </c>
      <c r="G97" s="22">
        <v>12</v>
      </c>
      <c r="H97" s="22">
        <v>12</v>
      </c>
      <c r="I97" s="22">
        <v>12</v>
      </c>
      <c r="J97" s="22">
        <v>34</v>
      </c>
      <c r="K97" s="22">
        <v>36</v>
      </c>
      <c r="L97" s="22">
        <f t="shared" si="4"/>
        <v>70</v>
      </c>
      <c r="N97" s="23" t="s">
        <v>64</v>
      </c>
      <c r="O97" s="22">
        <v>1272</v>
      </c>
      <c r="P97" s="22">
        <v>397</v>
      </c>
      <c r="Q97" s="22">
        <v>353</v>
      </c>
      <c r="R97" s="22">
        <v>196</v>
      </c>
      <c r="S97" s="22">
        <v>114</v>
      </c>
      <c r="T97" s="22">
        <v>38</v>
      </c>
      <c r="U97" s="22">
        <v>208</v>
      </c>
      <c r="V97" s="22">
        <v>118</v>
      </c>
      <c r="W97" s="22">
        <v>35</v>
      </c>
      <c r="X97" s="22">
        <v>13</v>
      </c>
      <c r="Y97" s="22">
        <v>103</v>
      </c>
      <c r="Z97" s="22">
        <v>64</v>
      </c>
      <c r="AA97" s="22">
        <v>13</v>
      </c>
      <c r="AB97" s="22">
        <v>4</v>
      </c>
      <c r="AC97" s="22">
        <v>2098</v>
      </c>
      <c r="AD97" s="22">
        <f t="shared" si="7"/>
        <v>830</v>
      </c>
      <c r="AE97" s="22">
        <f t="shared" si="8"/>
        <v>2928</v>
      </c>
    </row>
    <row r="98" spans="1:31" s="35" customFormat="1" ht="18" customHeight="1" x14ac:dyDescent="0.2">
      <c r="A98" s="19"/>
      <c r="B98" s="76"/>
      <c r="C98" s="22" t="s">
        <v>33</v>
      </c>
      <c r="D98" s="22">
        <v>11</v>
      </c>
      <c r="E98" s="22">
        <v>12</v>
      </c>
      <c r="F98" s="22">
        <v>16</v>
      </c>
      <c r="G98" s="22">
        <v>18</v>
      </c>
      <c r="H98" s="22">
        <v>19</v>
      </c>
      <c r="I98" s="22">
        <v>17</v>
      </c>
      <c r="J98" s="22">
        <v>46</v>
      </c>
      <c r="K98" s="22">
        <v>47</v>
      </c>
      <c r="L98" s="22">
        <f t="shared" si="4"/>
        <v>93</v>
      </c>
      <c r="N98" s="21" t="s">
        <v>65</v>
      </c>
      <c r="O98" s="22">
        <v>413</v>
      </c>
      <c r="P98" s="22">
        <v>556</v>
      </c>
      <c r="Q98" s="22">
        <v>42</v>
      </c>
      <c r="R98" s="22">
        <v>46</v>
      </c>
      <c r="S98" s="22">
        <v>44</v>
      </c>
      <c r="T98" s="22">
        <v>42</v>
      </c>
      <c r="U98" s="22">
        <v>16</v>
      </c>
      <c r="V98" s="22">
        <v>21</v>
      </c>
      <c r="W98" s="22">
        <v>156</v>
      </c>
      <c r="X98" s="22">
        <v>126</v>
      </c>
      <c r="Y98" s="22">
        <v>20</v>
      </c>
      <c r="Z98" s="22">
        <v>19</v>
      </c>
      <c r="AA98" s="22">
        <v>9</v>
      </c>
      <c r="AB98" s="22">
        <v>7</v>
      </c>
      <c r="AC98" s="22">
        <v>700</v>
      </c>
      <c r="AD98" s="22">
        <f t="shared" si="7"/>
        <v>817</v>
      </c>
      <c r="AE98" s="22">
        <f t="shared" si="8"/>
        <v>1517</v>
      </c>
    </row>
    <row r="99" spans="1:31" s="35" customFormat="1" ht="18" customHeight="1" x14ac:dyDescent="0.2">
      <c r="A99" s="19"/>
      <c r="B99" s="76"/>
      <c r="C99" s="22" t="s">
        <v>34</v>
      </c>
      <c r="D99" s="22">
        <v>18</v>
      </c>
      <c r="E99" s="22">
        <v>19</v>
      </c>
      <c r="F99" s="22">
        <v>13</v>
      </c>
      <c r="G99" s="22">
        <v>11</v>
      </c>
      <c r="H99" s="22">
        <v>19</v>
      </c>
      <c r="I99" s="22">
        <v>21</v>
      </c>
      <c r="J99" s="22">
        <v>50</v>
      </c>
      <c r="K99" s="22">
        <v>51</v>
      </c>
      <c r="L99" s="22">
        <f t="shared" si="4"/>
        <v>101</v>
      </c>
      <c r="N99" s="21" t="s">
        <v>66</v>
      </c>
      <c r="O99" s="22">
        <v>132</v>
      </c>
      <c r="P99" s="22">
        <v>244</v>
      </c>
      <c r="Q99" s="22">
        <v>18</v>
      </c>
      <c r="R99" s="22">
        <v>28</v>
      </c>
      <c r="S99" s="22">
        <v>72</v>
      </c>
      <c r="T99" s="22">
        <v>103</v>
      </c>
      <c r="U99" s="22">
        <v>14</v>
      </c>
      <c r="V99" s="22">
        <v>23</v>
      </c>
      <c r="W99" s="22">
        <v>29</v>
      </c>
      <c r="X99" s="22">
        <v>59</v>
      </c>
      <c r="Y99" s="22">
        <v>3</v>
      </c>
      <c r="Z99" s="22">
        <v>3</v>
      </c>
      <c r="AA99" s="22">
        <v>4</v>
      </c>
      <c r="AB99" s="22">
        <v>5</v>
      </c>
      <c r="AC99" s="22">
        <v>272</v>
      </c>
      <c r="AD99" s="22">
        <f t="shared" si="7"/>
        <v>465</v>
      </c>
      <c r="AE99" s="22">
        <f t="shared" si="8"/>
        <v>737</v>
      </c>
    </row>
    <row r="100" spans="1:31" s="35" customFormat="1" ht="18" customHeight="1" x14ac:dyDescent="0.2">
      <c r="A100" s="19"/>
      <c r="B100" s="76"/>
      <c r="C100" s="22" t="s">
        <v>35</v>
      </c>
      <c r="D100" s="22">
        <v>19</v>
      </c>
      <c r="E100" s="22">
        <v>21</v>
      </c>
      <c r="F100" s="22">
        <v>22</v>
      </c>
      <c r="G100" s="22">
        <v>19</v>
      </c>
      <c r="H100" s="22">
        <v>12</v>
      </c>
      <c r="I100" s="22">
        <v>12</v>
      </c>
      <c r="J100" s="22">
        <v>53</v>
      </c>
      <c r="K100" s="22">
        <v>52</v>
      </c>
      <c r="L100" s="22">
        <f t="shared" si="4"/>
        <v>105</v>
      </c>
      <c r="N100" s="21" t="s">
        <v>67</v>
      </c>
      <c r="O100" s="22">
        <v>58</v>
      </c>
      <c r="P100" s="22">
        <v>69</v>
      </c>
      <c r="Q100" s="22">
        <v>11</v>
      </c>
      <c r="R100" s="22">
        <v>8</v>
      </c>
      <c r="S100" s="22">
        <v>31</v>
      </c>
      <c r="T100" s="22">
        <v>34</v>
      </c>
      <c r="U100" s="22">
        <v>8</v>
      </c>
      <c r="V100" s="22">
        <v>4</v>
      </c>
      <c r="W100" s="22">
        <v>21</v>
      </c>
      <c r="X100" s="22">
        <v>28</v>
      </c>
      <c r="Y100" s="22">
        <v>3</v>
      </c>
      <c r="Z100" s="22">
        <v>4</v>
      </c>
      <c r="AA100" s="22">
        <v>12</v>
      </c>
      <c r="AB100" s="22">
        <v>14</v>
      </c>
      <c r="AC100" s="22">
        <v>144</v>
      </c>
      <c r="AD100" s="22">
        <f t="shared" si="7"/>
        <v>161</v>
      </c>
      <c r="AE100" s="22">
        <f t="shared" si="8"/>
        <v>305</v>
      </c>
    </row>
    <row r="101" spans="1:31" s="35" customFormat="1" ht="18" customHeight="1" x14ac:dyDescent="0.2">
      <c r="A101" s="19"/>
      <c r="B101" s="76"/>
      <c r="C101" s="22" t="s">
        <v>36</v>
      </c>
      <c r="D101" s="22">
        <v>15</v>
      </c>
      <c r="E101" s="22">
        <v>14</v>
      </c>
      <c r="F101" s="22">
        <v>26</v>
      </c>
      <c r="G101" s="22">
        <v>25</v>
      </c>
      <c r="H101" s="22">
        <v>17</v>
      </c>
      <c r="I101" s="22">
        <v>17</v>
      </c>
      <c r="J101" s="22">
        <v>58</v>
      </c>
      <c r="K101" s="22">
        <v>56</v>
      </c>
      <c r="L101" s="22">
        <f t="shared" si="4"/>
        <v>114</v>
      </c>
      <c r="N101" s="23" t="s">
        <v>68</v>
      </c>
      <c r="O101" s="22">
        <v>54</v>
      </c>
      <c r="P101" s="22">
        <v>79</v>
      </c>
      <c r="Q101" s="22">
        <v>14</v>
      </c>
      <c r="R101" s="22">
        <v>17</v>
      </c>
      <c r="S101" s="22">
        <v>17</v>
      </c>
      <c r="T101" s="22">
        <v>15</v>
      </c>
      <c r="U101" s="22">
        <v>6</v>
      </c>
      <c r="V101" s="22">
        <v>9</v>
      </c>
      <c r="W101" s="22">
        <v>50</v>
      </c>
      <c r="X101" s="22">
        <v>56</v>
      </c>
      <c r="Y101" s="22">
        <v>2</v>
      </c>
      <c r="Z101" s="22">
        <v>2</v>
      </c>
      <c r="AA101" s="22">
        <v>1</v>
      </c>
      <c r="AB101" s="22">
        <v>1</v>
      </c>
      <c r="AC101" s="22">
        <v>144</v>
      </c>
      <c r="AD101" s="22">
        <f t="shared" si="7"/>
        <v>179</v>
      </c>
      <c r="AE101" s="22">
        <f t="shared" si="8"/>
        <v>323</v>
      </c>
    </row>
    <row r="102" spans="1:31" s="35" customFormat="1" ht="18" customHeight="1" x14ac:dyDescent="0.2">
      <c r="A102" s="19"/>
      <c r="B102" s="76"/>
      <c r="C102" s="22" t="s">
        <v>37</v>
      </c>
      <c r="D102" s="22">
        <v>11</v>
      </c>
      <c r="E102" s="22">
        <v>9</v>
      </c>
      <c r="F102" s="22">
        <v>23</v>
      </c>
      <c r="G102" s="22">
        <v>19</v>
      </c>
      <c r="H102" s="22">
        <v>11</v>
      </c>
      <c r="I102" s="22">
        <v>11</v>
      </c>
      <c r="J102" s="22">
        <v>45</v>
      </c>
      <c r="K102" s="22">
        <v>39</v>
      </c>
      <c r="L102" s="22">
        <f t="shared" si="4"/>
        <v>84</v>
      </c>
      <c r="N102" s="21" t="s">
        <v>69</v>
      </c>
      <c r="O102" s="22">
        <v>15</v>
      </c>
      <c r="P102" s="22">
        <v>63</v>
      </c>
      <c r="Q102" s="22">
        <v>2</v>
      </c>
      <c r="R102" s="22">
        <v>4</v>
      </c>
      <c r="S102" s="22">
        <v>2</v>
      </c>
      <c r="T102" s="22">
        <v>5</v>
      </c>
      <c r="U102" s="22">
        <v>1</v>
      </c>
      <c r="V102" s="22">
        <v>2</v>
      </c>
      <c r="W102" s="22"/>
      <c r="X102" s="22">
        <v>1</v>
      </c>
      <c r="Y102" s="22">
        <v>1</v>
      </c>
      <c r="Z102" s="22">
        <v>1</v>
      </c>
      <c r="AA102" s="22"/>
      <c r="AB102" s="22">
        <v>1</v>
      </c>
      <c r="AC102" s="22">
        <v>21</v>
      </c>
      <c r="AD102" s="22">
        <f t="shared" si="7"/>
        <v>77</v>
      </c>
      <c r="AE102" s="22">
        <f t="shared" si="8"/>
        <v>98</v>
      </c>
    </row>
    <row r="103" spans="1:31" s="35" customFormat="1" ht="18" customHeight="1" x14ac:dyDescent="0.2">
      <c r="A103" s="19"/>
      <c r="B103" s="76"/>
      <c r="C103" s="22" t="s">
        <v>38</v>
      </c>
      <c r="D103" s="22">
        <v>9</v>
      </c>
      <c r="E103" s="22">
        <v>10</v>
      </c>
      <c r="F103" s="22">
        <v>11</v>
      </c>
      <c r="G103" s="22">
        <v>11</v>
      </c>
      <c r="H103" s="22">
        <v>16</v>
      </c>
      <c r="I103" s="22">
        <v>14</v>
      </c>
      <c r="J103" s="22">
        <v>36</v>
      </c>
      <c r="K103" s="22">
        <v>35</v>
      </c>
      <c r="L103" s="22">
        <f t="shared" si="4"/>
        <v>71</v>
      </c>
      <c r="N103" s="21" t="s">
        <v>70</v>
      </c>
      <c r="O103" s="22">
        <v>6</v>
      </c>
      <c r="P103" s="22">
        <v>7</v>
      </c>
      <c r="Q103" s="22">
        <v>1</v>
      </c>
      <c r="R103" s="22"/>
      <c r="S103" s="22">
        <v>2</v>
      </c>
      <c r="T103" s="22">
        <v>2</v>
      </c>
      <c r="U103" s="22"/>
      <c r="V103" s="22"/>
      <c r="W103" s="22">
        <v>5</v>
      </c>
      <c r="X103" s="22"/>
      <c r="Y103" s="22">
        <v>1</v>
      </c>
      <c r="Z103" s="22"/>
      <c r="AA103" s="22"/>
      <c r="AB103" s="22"/>
      <c r="AC103" s="22">
        <v>15</v>
      </c>
      <c r="AD103" s="22">
        <f t="shared" si="7"/>
        <v>9</v>
      </c>
      <c r="AE103" s="22">
        <f t="shared" si="8"/>
        <v>24</v>
      </c>
    </row>
    <row r="104" spans="1:31" s="35" customFormat="1" ht="18" customHeight="1" x14ac:dyDescent="0.2">
      <c r="A104" s="19"/>
      <c r="B104" s="76"/>
      <c r="C104" s="22" t="s">
        <v>39</v>
      </c>
      <c r="D104" s="22">
        <v>15</v>
      </c>
      <c r="E104" s="22">
        <v>13</v>
      </c>
      <c r="F104" s="22">
        <v>20</v>
      </c>
      <c r="G104" s="22">
        <v>21</v>
      </c>
      <c r="H104" s="22">
        <v>11</v>
      </c>
      <c r="I104" s="22">
        <v>14</v>
      </c>
      <c r="J104" s="22">
        <v>46</v>
      </c>
      <c r="K104" s="22">
        <v>48</v>
      </c>
      <c r="L104" s="22">
        <f t="shared" si="4"/>
        <v>94</v>
      </c>
      <c r="N104" s="21" t="s">
        <v>71</v>
      </c>
      <c r="O104" s="22">
        <v>7</v>
      </c>
      <c r="P104" s="22">
        <v>5</v>
      </c>
      <c r="Q104" s="22">
        <v>1</v>
      </c>
      <c r="R104" s="22">
        <v>2</v>
      </c>
      <c r="S104" s="22"/>
      <c r="T104" s="22">
        <v>3</v>
      </c>
      <c r="U104" s="22"/>
      <c r="V104" s="22">
        <v>1</v>
      </c>
      <c r="W104" s="22"/>
      <c r="X104" s="22"/>
      <c r="Y104" s="22">
        <v>1</v>
      </c>
      <c r="Z104" s="22"/>
      <c r="AA104" s="22"/>
      <c r="AB104" s="22">
        <v>1</v>
      </c>
      <c r="AC104" s="22">
        <v>9</v>
      </c>
      <c r="AD104" s="22">
        <f t="shared" si="7"/>
        <v>12</v>
      </c>
      <c r="AE104" s="22">
        <f t="shared" si="8"/>
        <v>21</v>
      </c>
    </row>
    <row r="105" spans="1:31" s="35" customFormat="1" ht="15.75" customHeight="1" x14ac:dyDescent="0.2">
      <c r="A105" s="19"/>
      <c r="B105" s="76"/>
      <c r="C105" s="22" t="s">
        <v>40</v>
      </c>
      <c r="D105" s="22">
        <v>12</v>
      </c>
      <c r="E105" s="22">
        <v>10</v>
      </c>
      <c r="F105" s="22">
        <v>10</v>
      </c>
      <c r="G105" s="22">
        <v>10</v>
      </c>
      <c r="H105" s="22">
        <v>17</v>
      </c>
      <c r="I105" s="22">
        <v>19</v>
      </c>
      <c r="J105" s="22">
        <v>39</v>
      </c>
      <c r="K105" s="22">
        <v>39</v>
      </c>
      <c r="L105" s="22">
        <f t="shared" si="4"/>
        <v>78</v>
      </c>
      <c r="N105" s="24" t="s">
        <v>18</v>
      </c>
      <c r="O105" s="25">
        <v>42159</v>
      </c>
      <c r="P105" s="25">
        <f>SUM(P94:P104)</f>
        <v>45028</v>
      </c>
      <c r="Q105" s="25">
        <v>6157</v>
      </c>
      <c r="R105" s="24">
        <f>SUM(R94:R104)</f>
        <v>6203</v>
      </c>
      <c r="S105" s="25">
        <v>5668</v>
      </c>
      <c r="T105" s="25">
        <f>SUM(T94:T104)</f>
        <v>5886</v>
      </c>
      <c r="U105" s="24">
        <v>3854</v>
      </c>
      <c r="V105" s="25">
        <f>SUM(V94:V104)</f>
        <v>3937</v>
      </c>
      <c r="W105" s="25">
        <v>1510</v>
      </c>
      <c r="X105" s="25">
        <v>1435</v>
      </c>
      <c r="Y105" s="24">
        <v>1509</v>
      </c>
      <c r="Z105" s="25">
        <v>1484</v>
      </c>
      <c r="AA105" s="25">
        <v>543</v>
      </c>
      <c r="AB105" s="24">
        <f>SUM(AB94:AB104)</f>
        <v>525</v>
      </c>
      <c r="AC105" s="25">
        <v>61400</v>
      </c>
      <c r="AD105" s="25">
        <f t="shared" si="7"/>
        <v>64498</v>
      </c>
      <c r="AE105" s="25">
        <f t="shared" si="8"/>
        <v>125898</v>
      </c>
    </row>
    <row r="106" spans="1:31" s="35" customFormat="1" ht="15.75" customHeight="1" x14ac:dyDescent="0.2">
      <c r="A106" s="19"/>
      <c r="B106" s="76"/>
      <c r="C106" s="22" t="s">
        <v>41</v>
      </c>
      <c r="D106" s="22">
        <v>13</v>
      </c>
      <c r="E106" s="22">
        <v>11</v>
      </c>
      <c r="F106" s="22">
        <v>25</v>
      </c>
      <c r="G106" s="22">
        <v>21</v>
      </c>
      <c r="H106" s="22">
        <v>15</v>
      </c>
      <c r="I106" s="22">
        <v>16</v>
      </c>
      <c r="J106" s="22">
        <v>53</v>
      </c>
      <c r="K106" s="22">
        <v>48</v>
      </c>
      <c r="L106" s="22">
        <f t="shared" si="4"/>
        <v>101</v>
      </c>
    </row>
    <row r="107" spans="1:31" s="35" customFormat="1" ht="15.75" customHeight="1" x14ac:dyDescent="0.2">
      <c r="A107" s="19"/>
      <c r="B107" s="26" t="s">
        <v>54</v>
      </c>
      <c r="C107" s="20"/>
      <c r="D107" s="20">
        <v>157</v>
      </c>
      <c r="E107" s="20">
        <v>151</v>
      </c>
      <c r="F107" s="26">
        <v>202</v>
      </c>
      <c r="G107" s="20">
        <v>188</v>
      </c>
      <c r="H107" s="20">
        <v>184</v>
      </c>
      <c r="I107" s="26">
        <v>186</v>
      </c>
      <c r="J107" s="20">
        <v>543</v>
      </c>
      <c r="K107" s="20">
        <v>525</v>
      </c>
      <c r="L107" s="20">
        <f t="shared" si="4"/>
        <v>1068</v>
      </c>
    </row>
    <row r="108" spans="1:31" s="35" customFormat="1" ht="15.75" customHeight="1" x14ac:dyDescent="0.2">
      <c r="A108" s="19"/>
      <c r="B108" s="38" t="s">
        <v>18</v>
      </c>
      <c r="C108" s="39"/>
      <c r="D108" s="39">
        <v>17980</v>
      </c>
      <c r="E108" s="39">
        <v>18828</v>
      </c>
      <c r="F108" s="38">
        <v>21945</v>
      </c>
      <c r="G108" s="39">
        <v>22600</v>
      </c>
      <c r="H108" s="39">
        <v>21475</v>
      </c>
      <c r="I108" s="38">
        <v>23070</v>
      </c>
      <c r="J108" s="39">
        <v>61400</v>
      </c>
      <c r="K108" s="39">
        <f>E108+G108+I108</f>
        <v>64498</v>
      </c>
      <c r="L108" s="39">
        <f t="shared" si="4"/>
        <v>125898</v>
      </c>
    </row>
    <row r="109" spans="1:31" s="35" customFormat="1" ht="15.75" customHeight="1" x14ac:dyDescent="0.2">
      <c r="A109" s="19"/>
      <c r="B109" s="18"/>
      <c r="C109" s="18"/>
      <c r="D109" s="18"/>
      <c r="E109" s="36"/>
      <c r="N109" s="27"/>
      <c r="T109" s="32"/>
      <c r="U109" s="37"/>
      <c r="V109" s="37"/>
      <c r="W109" s="37"/>
      <c r="X109" s="37"/>
      <c r="Y109" s="37"/>
    </row>
    <row r="110" spans="1:31" s="35" customFormat="1" ht="15.75" customHeight="1" x14ac:dyDescent="0.2">
      <c r="A110" s="19"/>
      <c r="B110" s="18"/>
      <c r="C110" s="18"/>
      <c r="D110" s="18"/>
      <c r="E110" s="36"/>
      <c r="N110" s="27"/>
      <c r="Q110" s="16" t="s">
        <v>102</v>
      </c>
      <c r="R110" s="41"/>
      <c r="S110" s="32"/>
      <c r="T110" s="32"/>
      <c r="U110" s="37"/>
      <c r="V110" s="37"/>
      <c r="W110" s="37"/>
      <c r="X110" s="37"/>
      <c r="Y110" s="37"/>
    </row>
    <row r="111" spans="1:31" s="35" customFormat="1" ht="15.75" customHeight="1" x14ac:dyDescent="0.2">
      <c r="A111" s="19"/>
      <c r="C111" s="43"/>
      <c r="D111" s="18"/>
      <c r="E111" s="36"/>
      <c r="N111" s="29"/>
      <c r="O111" s="28"/>
      <c r="P111" s="28"/>
      <c r="Q111" s="28"/>
      <c r="R111" s="28"/>
      <c r="S111" s="28"/>
      <c r="T111" s="28"/>
      <c r="U111" s="37"/>
      <c r="V111" s="37"/>
      <c r="W111" s="37"/>
      <c r="X111" s="37"/>
      <c r="Y111" s="37"/>
    </row>
    <row r="112" spans="1:31" s="35" customFormat="1" ht="24.75" customHeight="1" x14ac:dyDescent="0.2">
      <c r="A112" s="19"/>
      <c r="B112" s="43" t="s">
        <v>100</v>
      </c>
      <c r="C112" s="18"/>
      <c r="D112" s="18"/>
      <c r="E112" s="36"/>
      <c r="N112" s="26"/>
      <c r="O112" s="77" t="s">
        <v>70</v>
      </c>
      <c r="P112" s="78"/>
      <c r="Q112" s="77" t="s">
        <v>62</v>
      </c>
      <c r="R112" s="78"/>
      <c r="S112" s="77" t="s">
        <v>64</v>
      </c>
      <c r="T112" s="78"/>
      <c r="U112" s="77" t="s">
        <v>61</v>
      </c>
      <c r="V112" s="78"/>
      <c r="W112" s="77" t="s">
        <v>23</v>
      </c>
      <c r="X112" s="78"/>
      <c r="Y112" s="20"/>
    </row>
    <row r="113" spans="1:25" s="35" customFormat="1" ht="19.5" customHeight="1" x14ac:dyDescent="0.2">
      <c r="A113" s="19"/>
      <c r="B113" s="26" t="s">
        <v>72</v>
      </c>
      <c r="C113" s="20" t="s">
        <v>26</v>
      </c>
      <c r="D113" s="20" t="s">
        <v>27</v>
      </c>
      <c r="E113" s="20" t="s">
        <v>18</v>
      </c>
      <c r="N113" s="26" t="s">
        <v>60</v>
      </c>
      <c r="O113" s="26" t="s">
        <v>26</v>
      </c>
      <c r="P113" s="26" t="s">
        <v>27</v>
      </c>
      <c r="Q113" s="26" t="s">
        <v>26</v>
      </c>
      <c r="R113" s="26" t="s">
        <v>27</v>
      </c>
      <c r="S113" s="26" t="s">
        <v>26</v>
      </c>
      <c r="T113" s="26" t="s">
        <v>27</v>
      </c>
      <c r="U113" s="26" t="s">
        <v>26</v>
      </c>
      <c r="V113" s="26" t="s">
        <v>27</v>
      </c>
      <c r="W113" s="26" t="s">
        <v>26</v>
      </c>
      <c r="X113" s="26" t="s">
        <v>27</v>
      </c>
      <c r="Y113" s="26" t="s">
        <v>18</v>
      </c>
    </row>
    <row r="114" spans="1:25" s="35" customFormat="1" ht="15.75" customHeight="1" x14ac:dyDescent="0.2">
      <c r="A114" s="19"/>
      <c r="B114" s="21" t="s">
        <v>73</v>
      </c>
      <c r="C114" s="22">
        <v>3059</v>
      </c>
      <c r="D114" s="22">
        <v>3026</v>
      </c>
      <c r="E114" s="22">
        <v>6085</v>
      </c>
      <c r="N114" s="21" t="s">
        <v>29</v>
      </c>
      <c r="O114" s="22"/>
      <c r="P114" s="22"/>
      <c r="Q114" s="22">
        <v>37</v>
      </c>
      <c r="R114" s="22"/>
      <c r="S114" s="22">
        <v>9</v>
      </c>
      <c r="T114" s="22">
        <v>7</v>
      </c>
      <c r="U114" s="22">
        <v>56</v>
      </c>
      <c r="V114" s="22">
        <v>78</v>
      </c>
      <c r="W114" s="22">
        <v>102</v>
      </c>
      <c r="X114" s="22">
        <f t="shared" ref="X114:X120" si="9">P114+R114+T114+V114</f>
        <v>85</v>
      </c>
      <c r="Y114" s="22">
        <f t="shared" ref="Y114:Y121" si="10">W114+X114</f>
        <v>187</v>
      </c>
    </row>
    <row r="115" spans="1:25" s="35" customFormat="1" ht="15.75" customHeight="1" x14ac:dyDescent="0.2">
      <c r="A115" s="19"/>
      <c r="B115" s="21" t="s">
        <v>74</v>
      </c>
      <c r="C115" s="22">
        <v>1034</v>
      </c>
      <c r="D115" s="22">
        <v>993</v>
      </c>
      <c r="E115" s="22">
        <v>2027</v>
      </c>
      <c r="N115" s="21" t="s">
        <v>43</v>
      </c>
      <c r="O115" s="22"/>
      <c r="P115" s="22"/>
      <c r="Q115" s="22">
        <v>14</v>
      </c>
      <c r="R115" s="22"/>
      <c r="S115" s="22">
        <v>6</v>
      </c>
      <c r="T115" s="22">
        <v>6</v>
      </c>
      <c r="U115" s="22">
        <v>25</v>
      </c>
      <c r="V115" s="22">
        <v>34</v>
      </c>
      <c r="W115" s="22">
        <v>45</v>
      </c>
      <c r="X115" s="22">
        <f t="shared" si="9"/>
        <v>40</v>
      </c>
      <c r="Y115" s="22">
        <f t="shared" si="10"/>
        <v>85</v>
      </c>
    </row>
    <row r="116" spans="1:25" s="35" customFormat="1" ht="15.75" customHeight="1" x14ac:dyDescent="0.2">
      <c r="A116" s="19"/>
      <c r="B116" s="21" t="s">
        <v>75</v>
      </c>
      <c r="C116" s="22">
        <v>658</v>
      </c>
      <c r="D116" s="22">
        <v>641</v>
      </c>
      <c r="E116" s="22">
        <v>1299</v>
      </c>
      <c r="N116" s="21" t="s">
        <v>45</v>
      </c>
      <c r="O116" s="22"/>
      <c r="P116" s="22"/>
      <c r="Q116" s="22">
        <v>9</v>
      </c>
      <c r="R116" s="22"/>
      <c r="S116" s="22">
        <v>1</v>
      </c>
      <c r="T116" s="22"/>
      <c r="U116" s="22">
        <v>17</v>
      </c>
      <c r="V116" s="22">
        <v>20</v>
      </c>
      <c r="W116" s="22">
        <v>27</v>
      </c>
      <c r="X116" s="22">
        <f t="shared" si="9"/>
        <v>20</v>
      </c>
      <c r="Y116" s="22">
        <f t="shared" si="10"/>
        <v>47</v>
      </c>
    </row>
    <row r="117" spans="1:25" s="35" customFormat="1" ht="15.75" customHeight="1" x14ac:dyDescent="0.2">
      <c r="A117" s="19"/>
      <c r="B117" s="23" t="s">
        <v>76</v>
      </c>
      <c r="C117" s="22">
        <v>444</v>
      </c>
      <c r="D117" s="22">
        <v>439</v>
      </c>
      <c r="E117" s="22">
        <v>883</v>
      </c>
      <c r="N117" s="23" t="s">
        <v>47</v>
      </c>
      <c r="O117" s="22"/>
      <c r="P117" s="22"/>
      <c r="Q117" s="22">
        <v>7</v>
      </c>
      <c r="R117" s="22"/>
      <c r="S117" s="22">
        <v>2</v>
      </c>
      <c r="T117" s="22">
        <v>4</v>
      </c>
      <c r="U117" s="22">
        <v>12</v>
      </c>
      <c r="V117" s="22">
        <v>15</v>
      </c>
      <c r="W117" s="22">
        <v>21</v>
      </c>
      <c r="X117" s="22">
        <f t="shared" si="9"/>
        <v>19</v>
      </c>
      <c r="Y117" s="22">
        <f t="shared" si="10"/>
        <v>40</v>
      </c>
    </row>
    <row r="118" spans="1:25" s="35" customFormat="1" ht="15.75" customHeight="1" x14ac:dyDescent="0.2">
      <c r="A118" s="19"/>
      <c r="B118" s="21" t="s">
        <v>77</v>
      </c>
      <c r="C118" s="22">
        <v>431</v>
      </c>
      <c r="D118" s="22">
        <v>424</v>
      </c>
      <c r="E118" s="22">
        <v>855</v>
      </c>
      <c r="N118" s="21" t="s">
        <v>57</v>
      </c>
      <c r="O118" s="22"/>
      <c r="P118" s="22"/>
      <c r="Q118" s="22">
        <v>6</v>
      </c>
      <c r="R118" s="22"/>
      <c r="S118" s="22">
        <v>3</v>
      </c>
      <c r="T118" s="22">
        <v>2</v>
      </c>
      <c r="U118" s="22">
        <v>9</v>
      </c>
      <c r="V118" s="22">
        <v>14</v>
      </c>
      <c r="W118" s="22">
        <v>18</v>
      </c>
      <c r="X118" s="22">
        <f t="shared" si="9"/>
        <v>16</v>
      </c>
      <c r="Y118" s="22">
        <f t="shared" si="10"/>
        <v>34</v>
      </c>
    </row>
    <row r="119" spans="1:25" s="35" customFormat="1" ht="15.75" customHeight="1" x14ac:dyDescent="0.2">
      <c r="A119" s="19"/>
      <c r="B119" s="21" t="s">
        <v>78</v>
      </c>
      <c r="C119" s="22">
        <v>136</v>
      </c>
      <c r="D119" s="22">
        <v>143</v>
      </c>
      <c r="E119" s="22">
        <v>279</v>
      </c>
      <c r="N119" s="21" t="s">
        <v>49</v>
      </c>
      <c r="O119" s="22">
        <v>1</v>
      </c>
      <c r="P119" s="22"/>
      <c r="Q119" s="22"/>
      <c r="R119" s="22"/>
      <c r="S119" s="22"/>
      <c r="T119" s="22"/>
      <c r="U119" s="22">
        <v>6</v>
      </c>
      <c r="V119" s="22">
        <v>4</v>
      </c>
      <c r="W119" s="22">
        <v>7</v>
      </c>
      <c r="X119" s="22">
        <f t="shared" si="9"/>
        <v>4</v>
      </c>
      <c r="Y119" s="22">
        <f t="shared" si="10"/>
        <v>11</v>
      </c>
    </row>
    <row r="120" spans="1:25" s="35" customFormat="1" ht="15.75" customHeight="1" x14ac:dyDescent="0.2">
      <c r="A120" s="19"/>
      <c r="B120" s="21" t="s">
        <v>79</v>
      </c>
      <c r="C120" s="22">
        <v>125</v>
      </c>
      <c r="D120" s="22">
        <v>124</v>
      </c>
      <c r="E120" s="22">
        <v>249</v>
      </c>
      <c r="N120" s="21" t="s">
        <v>53</v>
      </c>
      <c r="O120" s="22"/>
      <c r="P120" s="22"/>
      <c r="Q120" s="22">
        <v>1</v>
      </c>
      <c r="R120" s="22"/>
      <c r="S120" s="22"/>
      <c r="T120" s="22"/>
      <c r="U120" s="22">
        <v>3</v>
      </c>
      <c r="V120" s="22">
        <v>2</v>
      </c>
      <c r="W120" s="22">
        <v>4</v>
      </c>
      <c r="X120" s="22">
        <f t="shared" si="9"/>
        <v>2</v>
      </c>
      <c r="Y120" s="22">
        <f t="shared" si="10"/>
        <v>6</v>
      </c>
    </row>
    <row r="121" spans="1:25" s="35" customFormat="1" ht="15.75" customHeight="1" x14ac:dyDescent="0.2">
      <c r="A121" s="19"/>
      <c r="B121" s="23" t="s">
        <v>80</v>
      </c>
      <c r="C121" s="22">
        <v>72</v>
      </c>
      <c r="D121" s="22">
        <v>74</v>
      </c>
      <c r="E121" s="22">
        <v>146</v>
      </c>
      <c r="N121" s="26" t="s">
        <v>18</v>
      </c>
      <c r="O121" s="26">
        <v>1</v>
      </c>
      <c r="P121" s="26"/>
      <c r="Q121" s="26">
        <v>74</v>
      </c>
      <c r="R121" s="26"/>
      <c r="S121" s="26">
        <v>21</v>
      </c>
      <c r="T121" s="26">
        <v>19</v>
      </c>
      <c r="U121" s="26">
        <v>128</v>
      </c>
      <c r="V121" s="26">
        <f>SUM(V114:V120)</f>
        <v>167</v>
      </c>
      <c r="W121" s="26">
        <v>224</v>
      </c>
      <c r="X121" s="26">
        <f>T121+V121</f>
        <v>186</v>
      </c>
      <c r="Y121" s="26">
        <f t="shared" si="10"/>
        <v>410</v>
      </c>
    </row>
    <row r="122" spans="1:25" s="35" customFormat="1" ht="15.75" customHeight="1" x14ac:dyDescent="0.2">
      <c r="A122" s="19"/>
      <c r="B122" s="21" t="s">
        <v>81</v>
      </c>
      <c r="C122" s="22">
        <v>60</v>
      </c>
      <c r="D122" s="22">
        <v>56</v>
      </c>
      <c r="E122" s="22">
        <v>116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s="35" customFormat="1" ht="15.75" customHeight="1" x14ac:dyDescent="0.2">
      <c r="A123" s="19"/>
      <c r="B123" s="21" t="s">
        <v>82</v>
      </c>
      <c r="C123" s="22">
        <v>34</v>
      </c>
      <c r="D123" s="22">
        <v>35</v>
      </c>
      <c r="E123" s="22">
        <v>69</v>
      </c>
    </row>
    <row r="124" spans="1:25" s="35" customFormat="1" ht="15.75" customHeight="1" x14ac:dyDescent="0.2">
      <c r="A124" s="19"/>
      <c r="B124" s="21" t="s">
        <v>83</v>
      </c>
      <c r="C124" s="22">
        <v>32</v>
      </c>
      <c r="D124" s="22">
        <v>36</v>
      </c>
      <c r="E124" s="22">
        <v>68</v>
      </c>
      <c r="N124" s="43" t="s">
        <v>101</v>
      </c>
      <c r="O124" s="43"/>
    </row>
    <row r="125" spans="1:25" s="35" customFormat="1" ht="15.75" customHeight="1" x14ac:dyDescent="0.2">
      <c r="A125" s="19"/>
      <c r="B125" s="23" t="s">
        <v>84</v>
      </c>
      <c r="C125" s="22">
        <v>21</v>
      </c>
      <c r="D125" s="22">
        <v>23</v>
      </c>
      <c r="E125" s="22">
        <v>44</v>
      </c>
    </row>
    <row r="126" spans="1:25" s="35" customFormat="1" ht="15.75" customHeight="1" x14ac:dyDescent="0.2">
      <c r="A126" s="19"/>
      <c r="B126" s="21" t="s">
        <v>85</v>
      </c>
      <c r="C126" s="22">
        <v>11</v>
      </c>
      <c r="D126" s="22">
        <v>10</v>
      </c>
      <c r="E126" s="22">
        <v>21</v>
      </c>
      <c r="N126" s="26" t="s">
        <v>72</v>
      </c>
      <c r="O126" s="20" t="s">
        <v>26</v>
      </c>
      <c r="P126" s="20" t="s">
        <v>27</v>
      </c>
      <c r="Q126" s="20" t="s">
        <v>18</v>
      </c>
    </row>
    <row r="127" spans="1:25" s="35" customFormat="1" ht="15.75" customHeight="1" x14ac:dyDescent="0.2">
      <c r="A127" s="19"/>
      <c r="B127" s="21" t="s">
        <v>86</v>
      </c>
      <c r="C127" s="22">
        <v>7</v>
      </c>
      <c r="D127" s="22">
        <v>9</v>
      </c>
      <c r="E127" s="22">
        <v>16</v>
      </c>
      <c r="N127" s="21" t="s">
        <v>74</v>
      </c>
      <c r="O127" s="22">
        <v>13</v>
      </c>
      <c r="P127" s="22">
        <v>12</v>
      </c>
      <c r="Q127" s="22">
        <v>25</v>
      </c>
    </row>
    <row r="128" spans="1:25" s="35" customFormat="1" ht="15.75" customHeight="1" x14ac:dyDescent="0.2">
      <c r="A128" s="19"/>
      <c r="B128" s="21" t="s">
        <v>87</v>
      </c>
      <c r="C128" s="22">
        <v>7</v>
      </c>
      <c r="D128" s="22">
        <v>7</v>
      </c>
      <c r="E128" s="22">
        <v>14</v>
      </c>
      <c r="N128" s="21" t="s">
        <v>73</v>
      </c>
      <c r="O128" s="22">
        <v>11</v>
      </c>
      <c r="P128" s="22">
        <v>11</v>
      </c>
      <c r="Q128" s="22">
        <v>22</v>
      </c>
    </row>
    <row r="129" spans="1:23" s="35" customFormat="1" ht="15.75" customHeight="1" x14ac:dyDescent="0.2">
      <c r="A129" s="19"/>
      <c r="B129" s="23" t="s">
        <v>88</v>
      </c>
      <c r="C129" s="22">
        <v>5</v>
      </c>
      <c r="D129" s="22">
        <v>5</v>
      </c>
      <c r="E129" s="22">
        <v>10</v>
      </c>
      <c r="N129" s="21" t="s">
        <v>77</v>
      </c>
      <c r="O129" s="22">
        <v>7</v>
      </c>
      <c r="P129" s="22">
        <v>6</v>
      </c>
      <c r="Q129" s="22">
        <v>13</v>
      </c>
    </row>
    <row r="130" spans="1:23" s="35" customFormat="1" ht="15.75" customHeight="1" x14ac:dyDescent="0.2">
      <c r="A130" s="19"/>
      <c r="B130" s="21" t="s">
        <v>89</v>
      </c>
      <c r="C130" s="22">
        <v>3</v>
      </c>
      <c r="D130" s="22">
        <v>3</v>
      </c>
      <c r="E130" s="22">
        <v>6</v>
      </c>
      <c r="N130" s="23" t="s">
        <v>75</v>
      </c>
      <c r="O130" s="22">
        <v>6</v>
      </c>
      <c r="P130" s="22">
        <v>4</v>
      </c>
      <c r="Q130" s="22">
        <v>10</v>
      </c>
    </row>
    <row r="131" spans="1:23" s="35" customFormat="1" ht="15.75" customHeight="1" x14ac:dyDescent="0.2">
      <c r="A131" s="19"/>
      <c r="B131" s="21" t="s">
        <v>90</v>
      </c>
      <c r="C131" s="22">
        <v>3</v>
      </c>
      <c r="D131" s="22">
        <v>2</v>
      </c>
      <c r="E131" s="22">
        <v>5</v>
      </c>
      <c r="N131" s="21" t="s">
        <v>76</v>
      </c>
      <c r="O131" s="22">
        <v>3</v>
      </c>
      <c r="P131" s="22">
        <v>2</v>
      </c>
      <c r="Q131" s="22">
        <v>5</v>
      </c>
    </row>
    <row r="132" spans="1:23" s="35" customFormat="1" ht="15.75" customHeight="1" x14ac:dyDescent="0.2">
      <c r="A132" s="19"/>
      <c r="B132" s="21" t="s">
        <v>91</v>
      </c>
      <c r="C132" s="22">
        <v>2</v>
      </c>
      <c r="D132" s="22">
        <v>2</v>
      </c>
      <c r="E132" s="22">
        <v>4</v>
      </c>
      <c r="N132" s="21" t="s">
        <v>80</v>
      </c>
      <c r="O132" s="22">
        <v>2</v>
      </c>
      <c r="P132" s="22">
        <v>2</v>
      </c>
      <c r="Q132" s="22">
        <v>4</v>
      </c>
    </row>
    <row r="133" spans="1:23" s="35" customFormat="1" ht="15.75" customHeight="1" x14ac:dyDescent="0.2">
      <c r="A133" s="19"/>
      <c r="B133" s="23" t="s">
        <v>92</v>
      </c>
      <c r="C133" s="22">
        <v>1</v>
      </c>
      <c r="D133" s="22">
        <v>1</v>
      </c>
      <c r="E133" s="22">
        <v>2</v>
      </c>
      <c r="N133" s="21" t="s">
        <v>82</v>
      </c>
      <c r="O133" s="22">
        <v>1</v>
      </c>
      <c r="P133" s="22">
        <v>1</v>
      </c>
      <c r="Q133" s="22">
        <v>2</v>
      </c>
    </row>
    <row r="134" spans="1:23" s="35" customFormat="1" ht="15.75" customHeight="1" x14ac:dyDescent="0.2">
      <c r="A134" s="19"/>
      <c r="B134" s="21" t="s">
        <v>93</v>
      </c>
      <c r="C134" s="22">
        <v>1</v>
      </c>
      <c r="D134" s="22">
        <v>1</v>
      </c>
      <c r="E134" s="22">
        <v>2</v>
      </c>
      <c r="N134" s="23" t="s">
        <v>78</v>
      </c>
      <c r="O134" s="22">
        <v>1</v>
      </c>
      <c r="P134" s="22">
        <v>1</v>
      </c>
      <c r="Q134" s="22">
        <v>2</v>
      </c>
    </row>
    <row r="135" spans="1:23" s="35" customFormat="1" ht="15.75" customHeight="1" x14ac:dyDescent="0.2">
      <c r="A135" s="19"/>
      <c r="B135" s="21" t="s">
        <v>94</v>
      </c>
      <c r="C135" s="22">
        <v>1</v>
      </c>
      <c r="D135" s="22">
        <v>1</v>
      </c>
      <c r="E135" s="22">
        <v>2</v>
      </c>
      <c r="N135" s="42" t="s">
        <v>18</v>
      </c>
      <c r="O135" s="20">
        <f t="shared" ref="O135:Q135" si="11">SUM(O127:O134)</f>
        <v>44</v>
      </c>
      <c r="P135" s="20">
        <f t="shared" si="11"/>
        <v>39</v>
      </c>
      <c r="Q135" s="20">
        <f t="shared" si="11"/>
        <v>83</v>
      </c>
    </row>
    <row r="136" spans="1:23" s="35" customFormat="1" ht="15.75" customHeight="1" x14ac:dyDescent="0.2">
      <c r="A136" s="19"/>
      <c r="B136" s="21" t="s">
        <v>95</v>
      </c>
      <c r="C136" s="22">
        <v>1</v>
      </c>
      <c r="D136" s="22">
        <v>1</v>
      </c>
      <c r="E136" s="22">
        <v>2</v>
      </c>
    </row>
    <row r="137" spans="1:23" s="35" customFormat="1" ht="15.75" customHeight="1" x14ac:dyDescent="0.2">
      <c r="A137" s="19"/>
      <c r="B137" s="23" t="s">
        <v>96</v>
      </c>
      <c r="C137" s="22">
        <v>1</v>
      </c>
      <c r="D137" s="22">
        <v>1</v>
      </c>
      <c r="E137" s="22">
        <v>2</v>
      </c>
    </row>
    <row r="138" spans="1:23" s="35" customFormat="1" ht="15.75" customHeight="1" x14ac:dyDescent="0.2">
      <c r="A138" s="19"/>
      <c r="B138" s="42" t="s">
        <v>18</v>
      </c>
      <c r="C138" s="20">
        <f t="shared" ref="C138:E138" si="12">SUM(C114:C137)</f>
        <v>6149</v>
      </c>
      <c r="D138" s="20">
        <f t="shared" si="12"/>
        <v>6057</v>
      </c>
      <c r="E138" s="20">
        <f t="shared" si="12"/>
        <v>12206</v>
      </c>
    </row>
    <row r="139" spans="1:23" s="35" customFormat="1" ht="15.75" customHeight="1" x14ac:dyDescent="0.2">
      <c r="A139" s="19"/>
    </row>
    <row r="140" spans="1:23" x14ac:dyDescent="0.2">
      <c r="A140" s="33"/>
      <c r="T140" s="30"/>
      <c r="U140" s="18"/>
      <c r="V140" s="18"/>
      <c r="W140" s="18"/>
    </row>
    <row r="141" spans="1:23" x14ac:dyDescent="0.2">
      <c r="T141" s="30"/>
      <c r="U141" s="18"/>
      <c r="V141" s="18"/>
      <c r="W141" s="18"/>
    </row>
    <row r="142" spans="1:23" x14ac:dyDescent="0.2">
      <c r="T142" s="30"/>
      <c r="U142" s="18"/>
      <c r="V142" s="18"/>
      <c r="W142" s="18"/>
    </row>
    <row r="143" spans="1:23" x14ac:dyDescent="0.2">
      <c r="T143" s="19"/>
      <c r="U143" s="18"/>
      <c r="V143" s="18"/>
      <c r="W143" s="18"/>
    </row>
    <row r="144" spans="1:23" x14ac:dyDescent="0.2">
      <c r="T144" s="30"/>
      <c r="U144" s="18"/>
      <c r="V144" s="18"/>
      <c r="W144" s="18"/>
    </row>
    <row r="145" spans="15:23" x14ac:dyDescent="0.2">
      <c r="T145" s="30"/>
      <c r="U145" s="18"/>
      <c r="V145" s="18"/>
      <c r="W145" s="18"/>
    </row>
    <row r="146" spans="15:23" x14ac:dyDescent="0.2">
      <c r="T146" s="30"/>
      <c r="U146" s="18"/>
      <c r="V146" s="18"/>
      <c r="W146" s="18"/>
    </row>
    <row r="147" spans="15:23" x14ac:dyDescent="0.2">
      <c r="T147" s="19"/>
      <c r="U147" s="18"/>
      <c r="V147" s="18"/>
      <c r="W147" s="18"/>
    </row>
    <row r="148" spans="15:23" x14ac:dyDescent="0.2">
      <c r="T148" s="30"/>
      <c r="U148" s="18"/>
      <c r="V148" s="18"/>
      <c r="W148" s="18"/>
    </row>
    <row r="149" spans="15:23" x14ac:dyDescent="0.2">
      <c r="T149" s="30"/>
      <c r="U149" s="18"/>
      <c r="V149" s="18"/>
      <c r="W149" s="18"/>
    </row>
    <row r="150" spans="15:23" x14ac:dyDescent="0.2">
      <c r="T150" s="30"/>
      <c r="U150" s="18"/>
      <c r="V150" s="18"/>
      <c r="W150" s="18"/>
    </row>
    <row r="151" spans="15:23" x14ac:dyDescent="0.2">
      <c r="T151" s="19"/>
      <c r="U151" s="18"/>
      <c r="V151" s="18"/>
      <c r="W151" s="18"/>
    </row>
    <row r="152" spans="15:23" x14ac:dyDescent="0.2">
      <c r="T152" s="30"/>
      <c r="U152" s="18"/>
      <c r="V152" s="18"/>
      <c r="W152" s="18"/>
    </row>
    <row r="153" spans="15:23" x14ac:dyDescent="0.2">
      <c r="T153" s="30"/>
      <c r="U153" s="18"/>
      <c r="V153" s="18"/>
      <c r="W153" s="18"/>
    </row>
    <row r="154" spans="15:23" x14ac:dyDescent="0.2">
      <c r="T154" s="30"/>
      <c r="U154" s="18"/>
      <c r="V154" s="18"/>
      <c r="W154" s="18"/>
    </row>
    <row r="155" spans="15:23" x14ac:dyDescent="0.2">
      <c r="T155" s="19"/>
      <c r="U155" s="18"/>
      <c r="V155" s="18"/>
      <c r="W155" s="18"/>
    </row>
    <row r="156" spans="15:23" x14ac:dyDescent="0.2">
      <c r="T156" s="44"/>
      <c r="U156" s="17"/>
      <c r="V156" s="17"/>
      <c r="W156" s="17"/>
    </row>
    <row r="157" spans="15:23" x14ac:dyDescent="0.2">
      <c r="O157"/>
      <c r="P157"/>
      <c r="Q157"/>
      <c r="R157"/>
    </row>
  </sheetData>
  <mergeCells count="35">
    <mergeCell ref="O112:P112"/>
    <mergeCell ref="Q112:R112"/>
    <mergeCell ref="S112:T112"/>
    <mergeCell ref="U112:V112"/>
    <mergeCell ref="W112:X112"/>
    <mergeCell ref="AA92:AB92"/>
    <mergeCell ref="AC92:AD92"/>
    <mergeCell ref="N43:N51"/>
    <mergeCell ref="N53:N62"/>
    <mergeCell ref="N64:N73"/>
    <mergeCell ref="N75:N79"/>
    <mergeCell ref="N81:N84"/>
    <mergeCell ref="U92:V92"/>
    <mergeCell ref="W92:X92"/>
    <mergeCell ref="Y92:Z92"/>
    <mergeCell ref="P15:Q15"/>
    <mergeCell ref="R15:S15"/>
    <mergeCell ref="T15:U15"/>
    <mergeCell ref="N17:N28"/>
    <mergeCell ref="N30:N41"/>
    <mergeCell ref="J15:K15"/>
    <mergeCell ref="B17:B28"/>
    <mergeCell ref="B30:B41"/>
    <mergeCell ref="B43:B54"/>
    <mergeCell ref="B56:B67"/>
    <mergeCell ref="B14:H14"/>
    <mergeCell ref="D15:E15"/>
    <mergeCell ref="F15:G15"/>
    <mergeCell ref="H15:I15"/>
    <mergeCell ref="B69:B80"/>
    <mergeCell ref="B82:B93"/>
    <mergeCell ref="B95:B106"/>
    <mergeCell ref="O92:P92"/>
    <mergeCell ref="Q92:R92"/>
    <mergeCell ref="S92:T92"/>
  </mergeCells>
  <phoneticPr fontId="0" type="noConversion"/>
  <pageMargins left="0.55118110236220474" right="0.55118110236220474" top="0.27559055118110237" bottom="0.59055118110236227" header="0.27559055118110237" footer="0.23622047244094491"/>
  <pageSetup paperSize="9" orientation="landscape" r:id="rId1"/>
  <headerFooter alignWithMargins="0">
    <oddFooter>&amp;L&amp;"Arial,Bold"
Last Refresh Date: 
Ad-Hoc Req: &amp;C&amp;"Arial,Bold"MetHQ Information and Insight - 783131
If you have any queries with this report, please contact the Helpdesk&amp;R&amp;"Arial,Bold"&amp;U
Data is subject to daily change
© MOPAC 2018</oddFooter>
  </headerFooter>
  <drawing r:id="rId2"/>
  <legacyDrawing r:id="rId3"/>
  <oleObjects>
    <mc:AlternateContent xmlns:mc="http://schemas.openxmlformats.org/markup-compatibility/2006">
      <mc:Choice Requires="x14">
        <oleObject progId="StaticEnhancedMetafile" shapeId="18440" r:id="rId4">
          <objectPr defaultSize="0" autoPict="0" r:id="rId5">
            <anchor moveWithCells="1">
              <from>
                <xdr:col>0</xdr:col>
                <xdr:colOff>19050</xdr:colOff>
                <xdr:row>141</xdr:row>
                <xdr:rowOff>123825</xdr:rowOff>
              </from>
              <to>
                <xdr:col>9</xdr:col>
                <xdr:colOff>457200</xdr:colOff>
                <xdr:row>147</xdr:row>
                <xdr:rowOff>19050</xdr:rowOff>
              </to>
            </anchor>
          </objectPr>
        </oleObject>
      </mc:Choice>
      <mc:Fallback>
        <oleObject progId="StaticEnhancedMetafile" shapeId="18440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C258E603E72E41B52700A28CAEF8BA" ma:contentTypeVersion="3" ma:contentTypeDescription="Create a new document." ma:contentTypeScope="" ma:versionID="ed783bb6dee238a9bda25dabbe86e998">
  <xsd:schema xmlns:xsd="http://www.w3.org/2001/XMLSchema" xmlns:p="http://schemas.microsoft.com/office/2006/metadata/properties" xmlns:ns2="0e8f7f82-46d5-4bc0-9c14-ce0a20b64868" targetNamespace="http://schemas.microsoft.com/office/2006/metadata/properties" ma:root="true" ma:fieldsID="e5dfbcea81bc9926b7c0cbdcfa88944e" ns2:_="">
    <xsd:import namespace="0e8f7f82-46d5-4bc0-9c14-ce0a20b64868"/>
    <xsd:element name="properties">
      <xsd:complexType>
        <xsd:sequence>
          <xsd:element name="documentManagement">
            <xsd:complexType>
              <xsd:all>
                <xsd:element ref="ns2:Team_x0020_Relevance"/>
                <xsd:element ref="ns2:Protective_x0020_MArking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8f7f82-46d5-4bc0-9c14-ce0a20b64868" elementFormDefault="qualified">
    <xsd:import namespace="http://schemas.microsoft.com/office/2006/documentManagement/types"/>
    <xsd:element name="Team_x0020_Relevance" ma:index="2" ma:displayName="Team Relevance" ma:list="{ca65df7c-ccef-45d2-86b0-78eaa7f1beb5}" ma:internalName="Team_x0020_Relevance" ma:showField="Title">
      <xsd:simpleType>
        <xsd:restriction base="dms:Lookup"/>
      </xsd:simpleType>
    </xsd:element>
    <xsd:element name="Protective_x0020_MArking" ma:index="3" ma:displayName="Protective Marking" ma:list="{7d9d0620-bf16-4f31-8a47-5044cd0d12da}" ma:internalName="Protective_x0020_MArking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rotective_x0020_MArking xmlns="0e8f7f82-46d5-4bc0-9c14-ce0a20b64868">1</Protective_x0020_MArking>
    <Team_x0020_Relevance xmlns="0e8f7f82-46d5-4bc0-9c14-ce0a20b64868">5</Team_x0020_Relevance>
  </documentManagement>
</p:properties>
</file>

<file path=customXml/itemProps1.xml><?xml version="1.0" encoding="utf-8"?>
<ds:datastoreItem xmlns:ds="http://schemas.openxmlformats.org/officeDocument/2006/customXml" ds:itemID="{FAEA1B7A-8A88-4E7B-8E89-766FD7074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EDFF-DC13-4AEF-8D34-97EA0733D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f7f82-46d5-4bc0-9c14-ce0a20b648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ABBB55E-EAE9-4A1E-9920-B5564320B209}">
  <ds:schemaRefs>
    <ds:schemaRef ds:uri="0e8f7f82-46d5-4bc0-9c14-ce0a20b64868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 Sheet</vt:lpstr>
      <vt:lpstr>Notes</vt:lpstr>
      <vt:lpstr>Table</vt:lpstr>
      <vt:lpstr>'Cover Sheet'!Print_Area</vt:lpstr>
      <vt:lpstr>Notes!Print_Area</vt:lpstr>
      <vt:lpstr>Table!Print_Area</vt:lpstr>
    </vt:vector>
  </TitlesOfParts>
  <Company>MPS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 Hoc Report Template FOIA Office 2010 version</dc:title>
  <dc:creator>Please Enter</dc:creator>
  <cp:lastModifiedBy>Baird Damion - HQ Strategy &amp; Governance</cp:lastModifiedBy>
  <cp:lastPrinted>2017-01-25T14:27:12Z</cp:lastPrinted>
  <dcterms:created xsi:type="dcterms:W3CDTF">2008-12-23T10:17:31Z</dcterms:created>
  <dcterms:modified xsi:type="dcterms:W3CDTF">2018-05-21T12:44:47Z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0x010100BDC258E603E72E41B52700A28CAEF8BA</vt:lpwstr>
  </property>
</Properties>
</file>