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Victor/Desktop/"/>
    </mc:Choice>
  </mc:AlternateContent>
  <bookViews>
    <workbookView xWindow="2780" yWindow="1680" windowWidth="28020" windowHeight="16520" tabRatio="500"/>
  </bookViews>
  <sheets>
    <sheet name="Sammanställning" sheetId="3" r:id="rId1"/>
    <sheet name="Godkända inkrement" sheetId="8" r:id="rId2"/>
    <sheet name="Psykosocial miljö" sheetId="4" r:id="rId3"/>
    <sheet name="Release Burndown" sheetId="7" r:id="rId4"/>
    <sheet name="Upplevd arbetsbelastning" sheetId="5" r:id="rId5"/>
    <sheet name="Velocity" sheetId="6" r:id="rId6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6" i="3" l="1"/>
  <c r="F6" i="3"/>
  <c r="E6" i="3"/>
  <c r="D6" i="3"/>
  <c r="C6" i="3"/>
  <c r="E6" i="8"/>
  <c r="E7" i="8"/>
  <c r="E8" i="8"/>
  <c r="E9" i="8"/>
  <c r="E5" i="8"/>
  <c r="C8" i="7"/>
  <c r="C9" i="7"/>
  <c r="C10" i="7"/>
  <c r="C11" i="7"/>
  <c r="C7" i="7"/>
  <c r="C7" i="6"/>
  <c r="C8" i="6"/>
  <c r="C9" i="6"/>
  <c r="C10" i="6"/>
  <c r="E7" i="6"/>
  <c r="E8" i="6"/>
  <c r="E9" i="6"/>
  <c r="E10" i="6"/>
  <c r="E6" i="6"/>
  <c r="E14" i="5"/>
  <c r="F14" i="5"/>
  <c r="G14" i="5"/>
  <c r="H14" i="5"/>
  <c r="E13" i="5"/>
  <c r="F13" i="5"/>
  <c r="G13" i="5"/>
  <c r="H13" i="5"/>
  <c r="D14" i="5"/>
  <c r="D13" i="5"/>
  <c r="C11" i="4"/>
  <c r="C12" i="4"/>
</calcChain>
</file>

<file path=xl/sharedStrings.xml><?xml version="1.0" encoding="utf-8"?>
<sst xmlns="http://schemas.openxmlformats.org/spreadsheetml/2006/main" count="77" uniqueCount="48">
  <si>
    <t>Sprint 1</t>
  </si>
  <si>
    <t>Velocity</t>
  </si>
  <si>
    <t>Psykosocial miljö</t>
  </si>
  <si>
    <t>Godkända inkrement</t>
  </si>
  <si>
    <t>Hur glad är du över att vara en del av teamet?</t>
  </si>
  <si>
    <t>Upplevd arbetsbelastning</t>
  </si>
  <si>
    <t>Release Burndown</t>
  </si>
  <si>
    <t>sprint 1</t>
  </si>
  <si>
    <t>projektstart</t>
  </si>
  <si>
    <t>sprint 2</t>
  </si>
  <si>
    <t>sprint 3</t>
  </si>
  <si>
    <t>sprint 4</t>
  </si>
  <si>
    <t>sprint 5</t>
  </si>
  <si>
    <t>utfall</t>
  </si>
  <si>
    <t>#1</t>
  </si>
  <si>
    <t>godkända</t>
  </si>
  <si>
    <t>#2</t>
  </si>
  <si>
    <t>#3</t>
  </si>
  <si>
    <t>#4</t>
  </si>
  <si>
    <t>#5</t>
  </si>
  <si>
    <t>sprint</t>
  </si>
  <si>
    <t>E</t>
  </si>
  <si>
    <t>G</t>
  </si>
  <si>
    <t>I</t>
  </si>
  <si>
    <t>J</t>
  </si>
  <si>
    <t>L</t>
  </si>
  <si>
    <t>P</t>
  </si>
  <si>
    <t>Medelvärde:</t>
  </si>
  <si>
    <t>Minvärde:</t>
  </si>
  <si>
    <t>Hur  nöjd är du med dina arbetsuppgifter?</t>
  </si>
  <si>
    <t>Hur värdefull känner du dig för teamet?</t>
  </si>
  <si>
    <t>Hur stolt känner du dig för teamet?</t>
  </si>
  <si>
    <t>Hur stolt känner du dig för det teamet levererar?</t>
  </si>
  <si>
    <t>KPI</t>
  </si>
  <si>
    <t>Maxvärde:</t>
  </si>
  <si>
    <t>tidigare velocity</t>
  </si>
  <si>
    <t xml:space="preserve">| mäts som en procentuell sats där förhållandet beräknas genom arbetspoäng </t>
  </si>
  <si>
    <t xml:space="preserve">   från inkrement godkända av produktägare dividerat med genomsnittlig tidigare velocity </t>
  </si>
  <si>
    <t xml:space="preserve">    upplevda arbetsbelastningen på en skala mellan 0 och 1</t>
  </si>
  <si>
    <t xml:space="preserve"> | mäts genom att varje teammedlem skattar den personligt </t>
  </si>
  <si>
    <t xml:space="preserve"> varje medlem svarar på nedan 5 frågor. 100% är max.</t>
  </si>
  <si>
    <t>ideal</t>
  </si>
  <si>
    <t>burndown</t>
  </si>
  <si>
    <t>verklig</t>
  </si>
  <si>
    <t>producerade</t>
  </si>
  <si>
    <t xml:space="preserve">Godkända inkrement </t>
  </si>
  <si>
    <t xml:space="preserve"> Andelen godkända inkrement (effort) av det totala antalet producerade</t>
  </si>
  <si>
    <t>se graf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</si>
</sst>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entury Gothic"/>
    </font>
    <font>
      <sz val="12"/>
      <color theme="1"/>
      <name val="Century Gothic"/>
    </font>
    <font>
      <i/>
      <sz val="12"/>
      <color theme="1"/>
      <name val="Century Gothic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entury Gothic"/>
    </font>
    <font>
      <sz val="12"/>
      <color rgb="FF000000"/>
      <name val="Century Gothic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  <bgColor rgb="FF000000"/>
      </patternFill>
    </fill>
  </fills>
  <borders count="9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85">
    <xf numFmtId="0" fontId="0" fillId="0" borderId="0" xfId="0"/>
    <xf numFmtId="0" fontId="3" fillId="2" borderId="0" xfId="0" applyFont="1" applyFill="1"/>
    <xf numFmtId="0" fontId="3" fillId="2" borderId="7" xfId="0" applyFont="1" applyFill="1" applyBorder="1"/>
    <xf numFmtId="0" fontId="3" fillId="2" borderId="4" xfId="0" applyFont="1" applyFill="1" applyBorder="1" applyAlignment="1">
      <alignment horizontal="right"/>
    </xf>
    <xf numFmtId="0" fontId="3" fillId="2" borderId="0" xfId="0" applyFont="1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/>
    <xf numFmtId="0" fontId="3" fillId="2" borderId="0" xfId="0" applyFont="1" applyFill="1" applyAlignment="1">
      <alignment horizontal="right"/>
    </xf>
    <xf numFmtId="0" fontId="3" fillId="2" borderId="4" xfId="0" applyFont="1" applyFill="1" applyBorder="1" applyAlignment="1">
      <alignment horizontal="center"/>
    </xf>
    <xf numFmtId="0" fontId="3" fillId="2" borderId="0" xfId="0" applyFont="1" applyFill="1" applyBorder="1"/>
    <xf numFmtId="0" fontId="3" fillId="2" borderId="0" xfId="0" applyFont="1" applyFill="1" applyBorder="1" applyAlignment="1">
      <alignment horizontal="right"/>
    </xf>
    <xf numFmtId="9" fontId="3" fillId="2" borderId="1" xfId="1" applyFont="1" applyFill="1" applyBorder="1" applyAlignment="1">
      <alignment horizontal="center"/>
    </xf>
    <xf numFmtId="9" fontId="3" fillId="2" borderId="0" xfId="1" applyFont="1" applyFill="1" applyBorder="1" applyAlignment="1">
      <alignment horizontal="center"/>
    </xf>
    <xf numFmtId="9" fontId="2" fillId="2" borderId="3" xfId="1" applyFont="1" applyFill="1" applyBorder="1" applyAlignment="1">
      <alignment horizontal="center"/>
    </xf>
    <xf numFmtId="9" fontId="2" fillId="2" borderId="1" xfId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right"/>
    </xf>
    <xf numFmtId="0" fontId="3" fillId="4" borderId="0" xfId="0" applyFont="1" applyFill="1" applyAlignment="1">
      <alignment horizontal="center"/>
    </xf>
    <xf numFmtId="9" fontId="3" fillId="4" borderId="1" xfId="1" applyFont="1" applyFill="1" applyBorder="1" applyAlignment="1">
      <alignment horizontal="center"/>
    </xf>
    <xf numFmtId="9" fontId="3" fillId="4" borderId="0" xfId="1" applyFont="1" applyFill="1" applyBorder="1" applyAlignment="1">
      <alignment horizontal="center"/>
    </xf>
    <xf numFmtId="0" fontId="3" fillId="4" borderId="0" xfId="0" applyFont="1" applyFill="1" applyAlignment="1">
      <alignment horizontal="right"/>
    </xf>
    <xf numFmtId="0" fontId="2" fillId="2" borderId="0" xfId="0" applyFont="1" applyFill="1"/>
    <xf numFmtId="0" fontId="3" fillId="5" borderId="4" xfId="0" applyFont="1" applyFill="1" applyBorder="1"/>
    <xf numFmtId="0" fontId="3" fillId="5" borderId="4" xfId="0" applyFont="1" applyFill="1" applyBorder="1" applyAlignment="1">
      <alignment horizontal="center"/>
    </xf>
    <xf numFmtId="0" fontId="3" fillId="5" borderId="0" xfId="0" applyFont="1" applyFill="1"/>
    <xf numFmtId="0" fontId="3" fillId="5" borderId="0" xfId="0" applyFont="1" applyFill="1" applyBorder="1" applyAlignment="1">
      <alignment horizontal="center"/>
    </xf>
    <xf numFmtId="0" fontId="3" fillId="5" borderId="7" xfId="0" applyFont="1" applyFill="1" applyBorder="1" applyAlignment="1">
      <alignment horizontal="center"/>
    </xf>
    <xf numFmtId="0" fontId="2" fillId="5" borderId="0" xfId="0" applyFont="1" applyFill="1" applyAlignment="1">
      <alignment horizontal="right"/>
    </xf>
    <xf numFmtId="0" fontId="3" fillId="2" borderId="2" xfId="0" applyFont="1" applyFill="1" applyBorder="1"/>
    <xf numFmtId="0" fontId="2" fillId="2" borderId="0" xfId="0" applyFont="1" applyFill="1" applyAlignment="1">
      <alignment horizontal="right"/>
    </xf>
    <xf numFmtId="0" fontId="3" fillId="2" borderId="0" xfId="0" applyFont="1" applyFill="1" applyAlignment="1">
      <alignment horizontal="center"/>
    </xf>
    <xf numFmtId="9" fontId="3" fillId="6" borderId="3" xfId="1" applyFont="1" applyFill="1" applyBorder="1" applyAlignment="1">
      <alignment horizontal="center"/>
    </xf>
    <xf numFmtId="9" fontId="3" fillId="4" borderId="4" xfId="1" applyFont="1" applyFill="1" applyBorder="1" applyAlignment="1">
      <alignment horizontal="center"/>
    </xf>
    <xf numFmtId="9" fontId="3" fillId="6" borderId="4" xfId="1" applyFont="1" applyFill="1" applyBorder="1" applyAlignment="1">
      <alignment horizontal="center"/>
    </xf>
    <xf numFmtId="9" fontId="3" fillId="6" borderId="5" xfId="1" applyFont="1" applyFill="1" applyBorder="1" applyAlignment="1">
      <alignment horizontal="center"/>
    </xf>
    <xf numFmtId="9" fontId="3" fillId="6" borderId="1" xfId="1" applyFont="1" applyFill="1" applyBorder="1" applyAlignment="1">
      <alignment horizontal="center"/>
    </xf>
    <xf numFmtId="9" fontId="3" fillId="6" borderId="0" xfId="1" applyFont="1" applyFill="1" applyBorder="1" applyAlignment="1">
      <alignment horizontal="center"/>
    </xf>
    <xf numFmtId="9" fontId="3" fillId="6" borderId="2" xfId="1" applyFont="1" applyFill="1" applyBorder="1" applyAlignment="1">
      <alignment horizontal="center"/>
    </xf>
    <xf numFmtId="9" fontId="3" fillId="6" borderId="6" xfId="1" applyFont="1" applyFill="1" applyBorder="1" applyAlignment="1">
      <alignment horizontal="center"/>
    </xf>
    <xf numFmtId="9" fontId="3" fillId="4" borderId="7" xfId="1" applyFont="1" applyFill="1" applyBorder="1" applyAlignment="1">
      <alignment horizontal="center"/>
    </xf>
    <xf numFmtId="9" fontId="3" fillId="6" borderId="7" xfId="1" applyFont="1" applyFill="1" applyBorder="1" applyAlignment="1">
      <alignment horizontal="center"/>
    </xf>
    <xf numFmtId="9" fontId="3" fillId="6" borderId="8" xfId="1" applyFont="1" applyFill="1" applyBorder="1" applyAlignment="1">
      <alignment horizontal="center"/>
    </xf>
    <xf numFmtId="9" fontId="3" fillId="6" borderId="1" xfId="1" applyFont="1" applyFill="1" applyBorder="1"/>
    <xf numFmtId="9" fontId="3" fillId="4" borderId="0" xfId="1" applyFont="1" applyFill="1"/>
    <xf numFmtId="9" fontId="3" fillId="6" borderId="0" xfId="1" applyFont="1" applyFill="1"/>
    <xf numFmtId="9" fontId="3" fillId="6" borderId="2" xfId="1" applyFont="1" applyFill="1" applyBorder="1"/>
    <xf numFmtId="9" fontId="2" fillId="6" borderId="1" xfId="1" applyFont="1" applyFill="1" applyBorder="1" applyAlignment="1">
      <alignment horizontal="center"/>
    </xf>
    <xf numFmtId="9" fontId="2" fillId="4" borderId="0" xfId="1" applyFont="1" applyFill="1" applyBorder="1" applyAlignment="1">
      <alignment horizontal="center"/>
    </xf>
    <xf numFmtId="9" fontId="2" fillId="6" borderId="0" xfId="1" applyFont="1" applyFill="1" applyBorder="1" applyAlignment="1">
      <alignment horizontal="center"/>
    </xf>
    <xf numFmtId="9" fontId="2" fillId="6" borderId="2" xfId="1" applyFont="1" applyFill="1" applyBorder="1" applyAlignment="1">
      <alignment horizontal="center"/>
    </xf>
    <xf numFmtId="0" fontId="8" fillId="6" borderId="4" xfId="0" applyFont="1" applyFill="1" applyBorder="1" applyAlignment="1">
      <alignment horizontal="center"/>
    </xf>
    <xf numFmtId="0" fontId="8" fillId="6" borderId="0" xfId="0" applyFont="1" applyFill="1" applyBorder="1" applyAlignment="1">
      <alignment horizontal="center"/>
    </xf>
    <xf numFmtId="0" fontId="8" fillId="4" borderId="4" xfId="0" applyFont="1" applyFill="1" applyBorder="1" applyAlignment="1">
      <alignment horizontal="center"/>
    </xf>
    <xf numFmtId="0" fontId="8" fillId="4" borderId="0" xfId="0" applyFont="1" applyFill="1" applyBorder="1" applyAlignment="1">
      <alignment horizontal="center"/>
    </xf>
    <xf numFmtId="0" fontId="8" fillId="5" borderId="0" xfId="0" applyFont="1" applyFill="1" applyAlignment="1">
      <alignment horizontal="center"/>
    </xf>
    <xf numFmtId="0" fontId="7" fillId="2" borderId="0" xfId="0" applyFont="1" applyFill="1"/>
    <xf numFmtId="0" fontId="8" fillId="2" borderId="0" xfId="0" applyFont="1" applyFill="1"/>
    <xf numFmtId="0" fontId="0" fillId="2" borderId="0" xfId="0" applyFill="1"/>
    <xf numFmtId="9" fontId="3" fillId="2" borderId="0" xfId="1" applyFont="1" applyFill="1"/>
    <xf numFmtId="0" fontId="2" fillId="2" borderId="7" xfId="0" applyFont="1" applyFill="1" applyBorder="1"/>
    <xf numFmtId="0" fontId="4" fillId="2" borderId="0" xfId="0" applyFont="1" applyFill="1"/>
    <xf numFmtId="0" fontId="2" fillId="2" borderId="7" xfId="0" applyFont="1" applyFill="1" applyBorder="1" applyAlignment="1">
      <alignment horizontal="center"/>
    </xf>
    <xf numFmtId="0" fontId="2" fillId="2" borderId="0" xfId="0" applyFont="1" applyFill="1" applyAlignment="1"/>
    <xf numFmtId="0" fontId="2" fillId="2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horizontal="right"/>
    </xf>
    <xf numFmtId="0" fontId="8" fillId="7" borderId="0" xfId="0" applyFont="1" applyFill="1" applyAlignment="1">
      <alignment horizontal="right"/>
    </xf>
    <xf numFmtId="0" fontId="8" fillId="7" borderId="0" xfId="0" applyFont="1" applyFill="1" applyAlignment="1">
      <alignment horizontal="center"/>
    </xf>
    <xf numFmtId="0" fontId="8" fillId="7" borderId="7" xfId="0" applyFont="1" applyFill="1" applyBorder="1"/>
    <xf numFmtId="0" fontId="8" fillId="7" borderId="7" xfId="0" applyFont="1" applyFill="1" applyBorder="1" applyAlignment="1">
      <alignment horizontal="center"/>
    </xf>
    <xf numFmtId="0" fontId="8" fillId="7" borderId="6" xfId="0" applyFont="1" applyFill="1" applyBorder="1" applyAlignment="1">
      <alignment horizontal="center"/>
    </xf>
    <xf numFmtId="0" fontId="8" fillId="7" borderId="1" xfId="0" applyFont="1" applyFill="1" applyBorder="1" applyAlignment="1">
      <alignment horizontal="center"/>
    </xf>
    <xf numFmtId="9" fontId="3" fillId="2" borderId="0" xfId="0" applyNumberFormat="1" applyFont="1" applyFill="1" applyAlignment="1">
      <alignment horizontal="center"/>
    </xf>
    <xf numFmtId="9" fontId="3" fillId="2" borderId="0" xfId="1" applyFont="1" applyFill="1" applyAlignment="1">
      <alignment horizontal="center"/>
    </xf>
    <xf numFmtId="0" fontId="3" fillId="6" borderId="0" xfId="0" applyFont="1" applyFill="1" applyAlignment="1">
      <alignment horizontal="center"/>
    </xf>
    <xf numFmtId="0" fontId="2" fillId="2" borderId="2" xfId="0" applyFont="1" applyFill="1" applyBorder="1" applyAlignment="1">
      <alignment horizontal="right"/>
    </xf>
    <xf numFmtId="0" fontId="3" fillId="5" borderId="1" xfId="0" applyFont="1" applyFill="1" applyBorder="1" applyAlignment="1">
      <alignment horizontal="center"/>
    </xf>
    <xf numFmtId="0" fontId="3" fillId="5" borderId="0" xfId="0" applyFont="1" applyFill="1" applyAlignment="1">
      <alignment horizontal="center"/>
    </xf>
    <xf numFmtId="0" fontId="3" fillId="5" borderId="2" xfId="0" applyFont="1" applyFill="1" applyBorder="1" applyAlignment="1">
      <alignment horizontal="center"/>
    </xf>
    <xf numFmtId="9" fontId="7" fillId="4" borderId="4" xfId="0" applyNumberFormat="1" applyFont="1" applyFill="1" applyBorder="1" applyAlignment="1">
      <alignment horizontal="center"/>
    </xf>
    <xf numFmtId="9" fontId="7" fillId="4" borderId="0" xfId="0" applyNumberFormat="1" applyFont="1" applyFill="1" applyBorder="1" applyAlignment="1">
      <alignment horizontal="center"/>
    </xf>
  </cellXfs>
  <cellStyles count="6">
    <cellStyle name="Följd hyperlänk" xfId="3" builtinId="9" hidden="1"/>
    <cellStyle name="Följd hyperlänk" xfId="5" builtinId="9" hidden="1"/>
    <cellStyle name="Hyperlänk" xfId="2" builtinId="8" hidden="1"/>
    <cellStyle name="Hyperlänk" xfId="4" builtinId="8" hidden="1"/>
    <cellStyle name="Normal" xfId="0" builtinId="0"/>
    <cellStyle name="Pro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>
                <a:latin typeface="Century Gothic" charset="0"/>
                <a:ea typeface="Century Gothic" charset="0"/>
                <a:cs typeface="Century Gothic" charset="0"/>
              </a:rPr>
              <a:t>Release</a:t>
            </a:r>
            <a:r>
              <a:rPr lang="sv-SE" baseline="0">
                <a:latin typeface="Century Gothic" charset="0"/>
                <a:ea typeface="Century Gothic" charset="0"/>
                <a:cs typeface="Century Gothic" charset="0"/>
              </a:rPr>
              <a:t> Burndown</a:t>
            </a:r>
            <a:endParaRPr lang="sv-SE">
              <a:latin typeface="Century Gothic" charset="0"/>
              <a:ea typeface="Century Gothic" charset="0"/>
              <a:cs typeface="Century Gothic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'Release Burndown'!$C$4:$C$5</c:f>
              <c:strCache>
                <c:ptCount val="2"/>
                <c:pt idx="0">
                  <c:v>ideal</c:v>
                </c:pt>
                <c:pt idx="1">
                  <c:v>burndown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'Release Burndown'!$B$6:$B$11</c:f>
              <c:strCache>
                <c:ptCount val="6"/>
                <c:pt idx="0">
                  <c:v>projektstart</c:v>
                </c:pt>
                <c:pt idx="1">
                  <c:v>sprint 1</c:v>
                </c:pt>
                <c:pt idx="2">
                  <c:v>sprint 2</c:v>
                </c:pt>
                <c:pt idx="3">
                  <c:v>sprint 3</c:v>
                </c:pt>
                <c:pt idx="4">
                  <c:v>sprint 4</c:v>
                </c:pt>
                <c:pt idx="5">
                  <c:v>sprint 5</c:v>
                </c:pt>
              </c:strCache>
            </c:strRef>
          </c:cat>
          <c:val>
            <c:numRef>
              <c:f>'Release Burndown'!$C$6:$C$11</c:f>
              <c:numCache>
                <c:formatCode>General</c:formatCode>
                <c:ptCount val="6"/>
                <c:pt idx="0">
                  <c:v>300.0</c:v>
                </c:pt>
                <c:pt idx="1">
                  <c:v>240.0</c:v>
                </c:pt>
                <c:pt idx="2">
                  <c:v>180.0</c:v>
                </c:pt>
                <c:pt idx="3">
                  <c:v>120.0</c:v>
                </c:pt>
                <c:pt idx="4">
                  <c:v>60.0</c:v>
                </c:pt>
                <c:pt idx="5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'Release Burndown'!$D$4:$D$5</c:f>
              <c:strCache>
                <c:ptCount val="2"/>
                <c:pt idx="0">
                  <c:v>verklig</c:v>
                </c:pt>
                <c:pt idx="1">
                  <c:v>burndown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'Release Burndown'!$B$6:$B$11</c:f>
              <c:strCache>
                <c:ptCount val="6"/>
                <c:pt idx="0">
                  <c:v>projektstart</c:v>
                </c:pt>
                <c:pt idx="1">
                  <c:v>sprint 1</c:v>
                </c:pt>
                <c:pt idx="2">
                  <c:v>sprint 2</c:v>
                </c:pt>
                <c:pt idx="3">
                  <c:v>sprint 3</c:v>
                </c:pt>
                <c:pt idx="4">
                  <c:v>sprint 4</c:v>
                </c:pt>
                <c:pt idx="5">
                  <c:v>sprint 5</c:v>
                </c:pt>
              </c:strCache>
            </c:strRef>
          </c:cat>
          <c:val>
            <c:numRef>
              <c:f>'Release Burndown'!$D$6:$D$11</c:f>
              <c:numCache>
                <c:formatCode>General</c:formatCode>
                <c:ptCount val="6"/>
                <c:pt idx="0">
                  <c:v>300.0</c:v>
                </c:pt>
                <c:pt idx="1">
                  <c:v>220.0</c:v>
                </c:pt>
                <c:pt idx="2">
                  <c:v>150.0</c:v>
                </c:pt>
                <c:pt idx="3">
                  <c:v>140.0</c:v>
                </c:pt>
                <c:pt idx="4">
                  <c:v>30.0</c:v>
                </c:pt>
                <c:pt idx="5">
                  <c:v>0.0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564904912"/>
        <c:axId val="-1563120464"/>
      </c:lineChart>
      <c:catAx>
        <c:axId val="-156490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sv-SE"/>
          </a:p>
        </c:txPr>
        <c:crossAx val="-1563120464"/>
        <c:crosses val="autoZero"/>
        <c:auto val="1"/>
        <c:lblAlgn val="ctr"/>
        <c:lblOffset val="100"/>
        <c:noMultiLvlLbl val="0"/>
      </c:catAx>
      <c:valAx>
        <c:axId val="-1563120464"/>
        <c:scaling>
          <c:orientation val="minMax"/>
          <c:max val="3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50000"/>
                </a:schemeClr>
              </a:solidFill>
              <a:prstDash val="sysDot"/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sv-SE"/>
          </a:p>
        </c:txPr>
        <c:crossAx val="-1564904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gothic" charset="0"/>
                <a:ea typeface="+mn-ea"/>
                <a:cs typeface="+mn-cs"/>
              </a:defRPr>
            </a:pPr>
            <a:endParaRPr lang="sv-SE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gothic" charset="0"/>
                <a:ea typeface="+mn-ea"/>
                <a:cs typeface="+mn-cs"/>
              </a:defRPr>
            </a:pPr>
            <a:endParaRPr lang="sv-SE"/>
          </a:p>
        </c:txPr>
      </c:legendEntry>
      <c:layout>
        <c:manualLayout>
          <c:xMode val="edge"/>
          <c:yMode val="edge"/>
          <c:x val="0.707930446194226"/>
          <c:y val="0.343378900554097"/>
          <c:w val="0.281556730161113"/>
          <c:h val="0.14665908195860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>
                <a:latin typeface="Century Gothic" charset="0"/>
                <a:ea typeface="Century Gothic" charset="0"/>
                <a:cs typeface="Century Gothic" charset="0"/>
              </a:rPr>
              <a:t>Sammanställning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Sammanställning!$B$3</c:f>
              <c:strCache>
                <c:ptCount val="1"/>
                <c:pt idx="0">
                  <c:v>Velocity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Sammanställning!$C$2:$G$2</c:f>
              <c:strCache>
                <c:ptCount val="5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  <c:pt idx="4">
                  <c:v>sprint 5</c:v>
                </c:pt>
              </c:strCache>
            </c:strRef>
          </c:cat>
          <c:val>
            <c:numRef>
              <c:f>Sammanställning!$C$3:$G$3</c:f>
              <c:numCache>
                <c:formatCode>0%</c:formatCode>
                <c:ptCount val="5"/>
                <c:pt idx="0">
                  <c:v>0.8</c:v>
                </c:pt>
                <c:pt idx="1">
                  <c:v>1.0</c:v>
                </c:pt>
                <c:pt idx="2">
                  <c:v>0.2</c:v>
                </c:pt>
                <c:pt idx="3">
                  <c:v>0.3</c:v>
                </c:pt>
                <c:pt idx="4">
                  <c:v>0.7</c:v>
                </c:pt>
              </c:numCache>
            </c:numRef>
          </c:val>
        </c:ser>
        <c:ser>
          <c:idx val="1"/>
          <c:order val="1"/>
          <c:tx>
            <c:strRef>
              <c:f>Sammanställning!$B$4</c:f>
              <c:strCache>
                <c:ptCount val="1"/>
                <c:pt idx="0">
                  <c:v>Upplevd arbetsbelastning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Sammanställning!$C$2:$G$2</c:f>
              <c:strCache>
                <c:ptCount val="5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  <c:pt idx="4">
                  <c:v>sprint 5</c:v>
                </c:pt>
              </c:strCache>
            </c:strRef>
          </c:cat>
          <c:val>
            <c:numRef>
              <c:f>Sammanställning!$C$4:$G$4</c:f>
              <c:numCache>
                <c:formatCode>0%</c:formatCode>
                <c:ptCount val="5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</c:numCache>
            </c:numRef>
          </c:val>
        </c:ser>
        <c:ser>
          <c:idx val="2"/>
          <c:order val="2"/>
          <c:tx>
            <c:strRef>
              <c:f>Sammanställning!$B$5</c:f>
              <c:strCache>
                <c:ptCount val="1"/>
                <c:pt idx="0">
                  <c:v>Psykosocial miljö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Sammanställning!$C$2:$G$2</c:f>
              <c:strCache>
                <c:ptCount val="5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  <c:pt idx="4">
                  <c:v>sprint 5</c:v>
                </c:pt>
              </c:strCache>
            </c:strRef>
          </c:cat>
          <c:val>
            <c:numRef>
              <c:f>Sammanställning!$C$5:$G$5</c:f>
              <c:numCache>
                <c:formatCode>0%</c:formatCode>
                <c:ptCount val="5"/>
                <c:pt idx="0">
                  <c:v>0.8</c:v>
                </c:pt>
                <c:pt idx="1">
                  <c:v>0.9</c:v>
                </c:pt>
                <c:pt idx="2">
                  <c:v>0.85</c:v>
                </c:pt>
                <c:pt idx="3">
                  <c:v>0.7</c:v>
                </c:pt>
                <c:pt idx="4">
                  <c:v>0.95</c:v>
                </c:pt>
              </c:numCache>
            </c:numRef>
          </c:val>
        </c:ser>
        <c:ser>
          <c:idx val="3"/>
          <c:order val="3"/>
          <c:tx>
            <c:strRef>
              <c:f>Sammanställning!$B$6</c:f>
              <c:strCache>
                <c:ptCount val="1"/>
                <c:pt idx="0">
                  <c:v>Godkända inkrement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Sammanställning!$C$2:$G$2</c:f>
              <c:strCache>
                <c:ptCount val="5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  <c:pt idx="4">
                  <c:v>sprint 5</c:v>
                </c:pt>
              </c:strCache>
            </c:strRef>
          </c:cat>
          <c:val>
            <c:numRef>
              <c:f>Sammanställning!$C$6:$G$6</c:f>
              <c:numCache>
                <c:formatCode>0%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62781952"/>
        <c:axId val="-1562652064"/>
      </c:radarChart>
      <c:catAx>
        <c:axId val="-1562781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sv-SE"/>
          </a:p>
        </c:txPr>
        <c:crossAx val="-1562652064"/>
        <c:crosses val="autoZero"/>
        <c:auto val="1"/>
        <c:lblAlgn val="ctr"/>
        <c:lblOffset val="100"/>
        <c:noMultiLvlLbl val="0"/>
      </c:catAx>
      <c:valAx>
        <c:axId val="-1562652064"/>
        <c:scaling>
          <c:orientation val="minMax"/>
        </c:scaling>
        <c:delete val="1"/>
        <c:axPos val="l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ysDot"/>
              <a:round/>
            </a:ln>
            <a:effectLst>
              <a:outerShdw blurRad="50800" dist="50800" dir="5400000" algn="ctr" rotWithShape="0">
                <a:srgbClr val="000000">
                  <a:alpha val="0"/>
                </a:srgbClr>
              </a:outerShdw>
            </a:effectLst>
          </c:spPr>
        </c:majorGridlines>
        <c:majorTickMark val="none"/>
        <c:minorTickMark val="none"/>
        <c:tickLblPos val="nextTo"/>
        <c:crossAx val="-1562781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7</xdr:row>
      <xdr:rowOff>215900</xdr:rowOff>
    </xdr:from>
    <xdr:to>
      <xdr:col>4</xdr:col>
      <xdr:colOff>38100</xdr:colOff>
      <xdr:row>19</xdr:row>
      <xdr:rowOff>50800</xdr:rowOff>
    </xdr:to>
    <xdr:graphicFrame macro="">
      <xdr:nvGraphicFramePr>
        <xdr:cNvPr id="2" name="Diagra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82550</xdr:colOff>
      <xdr:row>7</xdr:row>
      <xdr:rowOff>215900</xdr:rowOff>
    </xdr:from>
    <xdr:to>
      <xdr:col>9</xdr:col>
      <xdr:colOff>527050</xdr:colOff>
      <xdr:row>19</xdr:row>
      <xdr:rowOff>50800</xdr:rowOff>
    </xdr:to>
    <xdr:graphicFrame macro="">
      <xdr:nvGraphicFramePr>
        <xdr:cNvPr id="4" name="Diagra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42"/>
  <sheetViews>
    <sheetView tabSelected="1" zoomScale="116" workbookViewId="0">
      <selection activeCell="J5" sqref="J5"/>
    </sheetView>
  </sheetViews>
  <sheetFormatPr baseColWidth="10" defaultRowHeight="20" customHeight="1" x14ac:dyDescent="0.2"/>
  <cols>
    <col min="1" max="1" width="6" style="1" customWidth="1"/>
    <col min="2" max="2" width="31.6640625" style="1" customWidth="1"/>
    <col min="3" max="16384" width="10.83203125" style="1"/>
  </cols>
  <sheetData>
    <row r="2" spans="2:20" ht="20" customHeight="1" x14ac:dyDescent="0.2">
      <c r="B2" s="64" t="s">
        <v>33</v>
      </c>
      <c r="C2" s="66" t="s">
        <v>7</v>
      </c>
      <c r="D2" s="66" t="s">
        <v>9</v>
      </c>
      <c r="E2" s="66" t="s">
        <v>10</v>
      </c>
      <c r="F2" s="66" t="s">
        <v>11</v>
      </c>
      <c r="G2" s="66" t="s">
        <v>12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spans="2:20" ht="20" customHeight="1" x14ac:dyDescent="0.2">
      <c r="B3" s="1" t="s">
        <v>1</v>
      </c>
      <c r="C3" s="76">
        <v>0.8</v>
      </c>
      <c r="D3" s="76">
        <v>1</v>
      </c>
      <c r="E3" s="76">
        <v>0.2</v>
      </c>
      <c r="F3" s="76">
        <v>0.3</v>
      </c>
      <c r="G3" s="76">
        <v>0.7</v>
      </c>
    </row>
    <row r="4" spans="2:20" ht="20" customHeight="1" x14ac:dyDescent="0.2">
      <c r="B4" s="1" t="s">
        <v>5</v>
      </c>
      <c r="C4" s="76">
        <v>0.5</v>
      </c>
      <c r="D4" s="76">
        <v>0.5</v>
      </c>
      <c r="E4" s="76">
        <v>0.5</v>
      </c>
      <c r="F4" s="76">
        <v>0.5</v>
      </c>
      <c r="G4" s="76">
        <v>0.5</v>
      </c>
    </row>
    <row r="5" spans="2:20" ht="20" customHeight="1" x14ac:dyDescent="0.2">
      <c r="B5" s="1" t="s">
        <v>2</v>
      </c>
      <c r="C5" s="76">
        <v>0.8</v>
      </c>
      <c r="D5" s="77">
        <v>0.9</v>
      </c>
      <c r="E5" s="77">
        <v>0.85</v>
      </c>
      <c r="F5" s="77">
        <v>0.7</v>
      </c>
      <c r="G5" s="77">
        <v>0.95</v>
      </c>
    </row>
    <row r="6" spans="2:20" ht="20" customHeight="1" x14ac:dyDescent="0.2">
      <c r="B6" s="1" t="s">
        <v>3</v>
      </c>
      <c r="C6" s="77">
        <f>'Godkända inkrement'!E5</f>
        <v>0</v>
      </c>
      <c r="D6" s="77">
        <f>'Godkända inkrement'!E6</f>
        <v>0</v>
      </c>
      <c r="E6" s="77">
        <f>'Godkända inkrement'!E7</f>
        <v>0</v>
      </c>
      <c r="F6" s="77">
        <f>'Godkända inkrement'!E8</f>
        <v>0</v>
      </c>
      <c r="G6" s="77">
        <f>'Godkända inkrement'!E9</f>
        <v>0</v>
      </c>
    </row>
    <row r="7" spans="2:20" ht="20" customHeight="1" x14ac:dyDescent="0.2">
      <c r="B7" s="1" t="s">
        <v>6</v>
      </c>
      <c r="C7" s="4" t="s">
        <v>47</v>
      </c>
      <c r="D7" s="4"/>
      <c r="E7" s="4"/>
      <c r="F7" s="4"/>
      <c r="G7" s="4"/>
    </row>
    <row r="8" spans="2:20" ht="20" customHeight="1" x14ac:dyDescent="0.2">
      <c r="C8" s="4"/>
      <c r="D8" s="4"/>
      <c r="E8" s="4"/>
      <c r="F8" s="4"/>
      <c r="G8" s="4"/>
    </row>
    <row r="9" spans="2:20" ht="20" customHeight="1" x14ac:dyDescent="0.2">
      <c r="C9" s="4"/>
      <c r="D9" s="4"/>
      <c r="E9" s="4"/>
      <c r="F9" s="4"/>
      <c r="G9" s="4"/>
    </row>
    <row r="22" spans="1:6" ht="20" customHeight="1" x14ac:dyDescent="0.2">
      <c r="B22" s="7"/>
    </row>
    <row r="23" spans="1:6" ht="20" customHeight="1" x14ac:dyDescent="0.2">
      <c r="B23" s="7"/>
    </row>
    <row r="26" spans="1:6" ht="20" customHeight="1" x14ac:dyDescent="0.2">
      <c r="A26" s="26"/>
    </row>
    <row r="28" spans="1:6" ht="20" customHeight="1" x14ac:dyDescent="0.2">
      <c r="D28" s="63"/>
      <c r="F28" s="63"/>
    </row>
    <row r="29" spans="1:6" ht="20" customHeight="1" x14ac:dyDescent="0.2">
      <c r="D29" s="63"/>
    </row>
    <row r="30" spans="1:6" ht="20" customHeight="1" x14ac:dyDescent="0.2">
      <c r="D30" s="63"/>
    </row>
    <row r="31" spans="1:6" ht="20" customHeight="1" x14ac:dyDescent="0.2">
      <c r="D31" s="63"/>
    </row>
    <row r="32" spans="1:6" ht="20" customHeight="1" x14ac:dyDescent="0.2">
      <c r="D32" s="63"/>
    </row>
    <row r="33" spans="1:4" ht="20" customHeight="1" x14ac:dyDescent="0.2">
      <c r="D33" s="63"/>
    </row>
    <row r="34" spans="1:4" ht="20" customHeight="1" x14ac:dyDescent="0.2">
      <c r="A34" s="26"/>
      <c r="D34" s="63"/>
    </row>
    <row r="42" spans="1:4" ht="20" customHeight="1" x14ac:dyDescent="0.2">
      <c r="A42" s="26"/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9"/>
  <sheetViews>
    <sheetView workbookViewId="0">
      <selection activeCell="G21" sqref="G21"/>
    </sheetView>
  </sheetViews>
  <sheetFormatPr baseColWidth="10" defaultRowHeight="20" customHeight="1" x14ac:dyDescent="0.2"/>
  <cols>
    <col min="1" max="1" width="5.83203125" style="62" customWidth="1"/>
    <col min="2" max="2" width="10.83203125" style="62"/>
    <col min="3" max="3" width="14" style="62" customWidth="1"/>
    <col min="4" max="4" width="14.5" style="62" customWidth="1"/>
    <col min="5" max="16384" width="10.83203125" style="62"/>
  </cols>
  <sheetData>
    <row r="2" spans="2:5" ht="20" customHeight="1" x14ac:dyDescent="0.2">
      <c r="C2" s="79" t="s">
        <v>45</v>
      </c>
      <c r="D2" s="1" t="s">
        <v>46</v>
      </c>
    </row>
    <row r="4" spans="2:5" ht="20" customHeight="1" x14ac:dyDescent="0.2">
      <c r="B4" s="31" t="s">
        <v>20</v>
      </c>
      <c r="C4" s="31" t="s">
        <v>44</v>
      </c>
      <c r="D4" s="31" t="s">
        <v>15</v>
      </c>
      <c r="E4" s="31" t="s">
        <v>13</v>
      </c>
    </row>
    <row r="5" spans="2:5" ht="20" customHeight="1" x14ac:dyDescent="0.2">
      <c r="B5" s="78" t="s">
        <v>14</v>
      </c>
      <c r="C5" s="22">
        <v>0</v>
      </c>
      <c r="D5" s="78">
        <v>0</v>
      </c>
      <c r="E5" s="22">
        <f>IF(C5&gt;0,D5/C5,0)</f>
        <v>0</v>
      </c>
    </row>
    <row r="6" spans="2:5" ht="20" customHeight="1" x14ac:dyDescent="0.2">
      <c r="B6" s="78" t="s">
        <v>16</v>
      </c>
      <c r="C6" s="22">
        <v>0</v>
      </c>
      <c r="D6" s="78">
        <v>0</v>
      </c>
      <c r="E6" s="22">
        <f t="shared" ref="E6:E9" si="0">IF(C6&gt;0,D6/C6,0)</f>
        <v>0</v>
      </c>
    </row>
    <row r="7" spans="2:5" ht="20" customHeight="1" x14ac:dyDescent="0.2">
      <c r="B7" s="78" t="s">
        <v>17</v>
      </c>
      <c r="C7" s="22">
        <v>0</v>
      </c>
      <c r="D7" s="78">
        <v>0</v>
      </c>
      <c r="E7" s="22">
        <f t="shared" si="0"/>
        <v>0</v>
      </c>
    </row>
    <row r="8" spans="2:5" ht="20" customHeight="1" x14ac:dyDescent="0.2">
      <c r="B8" s="78" t="s">
        <v>18</v>
      </c>
      <c r="C8" s="22">
        <v>0</v>
      </c>
      <c r="D8" s="78">
        <v>0</v>
      </c>
      <c r="E8" s="22">
        <f t="shared" si="0"/>
        <v>0</v>
      </c>
    </row>
    <row r="9" spans="2:5" ht="20" customHeight="1" x14ac:dyDescent="0.2">
      <c r="B9" s="78" t="s">
        <v>19</v>
      </c>
      <c r="C9" s="22">
        <v>0</v>
      </c>
      <c r="D9" s="78">
        <v>0</v>
      </c>
      <c r="E9" s="22">
        <f t="shared" si="0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5"/>
  <sheetViews>
    <sheetView workbookViewId="0">
      <selection activeCell="H18" sqref="H18"/>
    </sheetView>
  </sheetViews>
  <sheetFormatPr baseColWidth="10" defaultRowHeight="20" customHeight="1" x14ac:dyDescent="0.2"/>
  <cols>
    <col min="1" max="1" width="52.5" style="1" customWidth="1"/>
    <col min="2" max="2" width="1" style="1" customWidth="1"/>
    <col min="3" max="13" width="4.1640625" style="1" customWidth="1"/>
    <col min="14" max="16384" width="10.83203125" style="1"/>
  </cols>
  <sheetData>
    <row r="2" spans="1:10" ht="20" customHeight="1" x14ac:dyDescent="0.2">
      <c r="A2" s="34" t="s">
        <v>2</v>
      </c>
      <c r="B2" s="33"/>
      <c r="C2" s="1" t="s">
        <v>40</v>
      </c>
    </row>
    <row r="4" spans="1:10" ht="20" customHeight="1" x14ac:dyDescent="0.2">
      <c r="C4" s="15" t="s">
        <v>0</v>
      </c>
      <c r="D4" s="16"/>
      <c r="E4" s="16"/>
      <c r="F4" s="16"/>
      <c r="G4" s="16"/>
      <c r="H4" s="17"/>
    </row>
    <row r="5" spans="1:10" ht="20" customHeight="1" x14ac:dyDescent="0.2">
      <c r="C5" s="18" t="s">
        <v>21</v>
      </c>
      <c r="D5" s="19" t="s">
        <v>22</v>
      </c>
      <c r="E5" s="19" t="s">
        <v>23</v>
      </c>
      <c r="F5" s="19" t="s">
        <v>24</v>
      </c>
      <c r="G5" s="19" t="s">
        <v>25</v>
      </c>
      <c r="H5" s="20" t="s">
        <v>26</v>
      </c>
    </row>
    <row r="6" spans="1:10" ht="20" customHeight="1" x14ac:dyDescent="0.2">
      <c r="A6" s="21" t="s">
        <v>4</v>
      </c>
      <c r="B6" s="22"/>
      <c r="C6" s="23">
        <v>0</v>
      </c>
      <c r="D6" s="24">
        <v>0</v>
      </c>
      <c r="E6" s="24">
        <v>0</v>
      </c>
      <c r="F6" s="24">
        <v>0</v>
      </c>
      <c r="G6" s="24">
        <v>0</v>
      </c>
      <c r="H6" s="24">
        <v>0</v>
      </c>
      <c r="I6" s="6"/>
    </row>
    <row r="7" spans="1:10" ht="20" customHeight="1" x14ac:dyDescent="0.2">
      <c r="A7" s="7" t="s">
        <v>29</v>
      </c>
      <c r="B7" s="4"/>
      <c r="C7" s="11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6"/>
    </row>
    <row r="8" spans="1:10" ht="20" customHeight="1" x14ac:dyDescent="0.2">
      <c r="A8" s="25" t="s">
        <v>30</v>
      </c>
      <c r="B8" s="22"/>
      <c r="C8" s="23">
        <v>0</v>
      </c>
      <c r="D8" s="24">
        <v>0</v>
      </c>
      <c r="E8" s="24">
        <v>0</v>
      </c>
      <c r="F8" s="24">
        <v>0</v>
      </c>
      <c r="G8" s="24">
        <v>0</v>
      </c>
      <c r="H8" s="24">
        <v>0</v>
      </c>
      <c r="I8" s="6"/>
    </row>
    <row r="9" spans="1:10" ht="20" customHeight="1" x14ac:dyDescent="0.2">
      <c r="A9" s="7" t="s">
        <v>31</v>
      </c>
      <c r="B9" s="4"/>
      <c r="C9" s="11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6"/>
    </row>
    <row r="10" spans="1:10" ht="20" customHeight="1" x14ac:dyDescent="0.2">
      <c r="A10" s="25" t="s">
        <v>32</v>
      </c>
      <c r="B10" s="22"/>
      <c r="C10" s="23">
        <v>0</v>
      </c>
      <c r="D10" s="24">
        <v>0</v>
      </c>
      <c r="E10" s="24">
        <v>0</v>
      </c>
      <c r="F10" s="24">
        <v>0</v>
      </c>
      <c r="G10" s="24">
        <v>0</v>
      </c>
      <c r="H10" s="24">
        <v>0</v>
      </c>
      <c r="I10" s="6"/>
    </row>
    <row r="11" spans="1:10" ht="20" customHeight="1" x14ac:dyDescent="0.2">
      <c r="A11" s="3" t="s">
        <v>27</v>
      </c>
      <c r="B11" s="3"/>
      <c r="C11" s="13">
        <f>AVERAGE(C6:H10)</f>
        <v>0</v>
      </c>
      <c r="D11" s="8"/>
      <c r="E11" s="8"/>
      <c r="F11" s="8"/>
      <c r="G11" s="8"/>
      <c r="H11" s="8"/>
      <c r="I11" s="6"/>
      <c r="J11" s="9"/>
    </row>
    <row r="12" spans="1:10" ht="20" customHeight="1" x14ac:dyDescent="0.2">
      <c r="A12" s="10" t="s">
        <v>28</v>
      </c>
      <c r="B12" s="10"/>
      <c r="C12" s="14">
        <f>MIN(C6:H10)</f>
        <v>0</v>
      </c>
      <c r="I12" s="6"/>
    </row>
    <row r="13" spans="1:10" ht="20" customHeight="1" x14ac:dyDescent="0.2">
      <c r="A13" s="9"/>
      <c r="B13" s="9"/>
      <c r="C13" s="9"/>
      <c r="D13" s="9"/>
    </row>
    <row r="14" spans="1:10" ht="20" customHeight="1" x14ac:dyDescent="0.2">
      <c r="A14" s="69"/>
      <c r="B14" s="68"/>
      <c r="C14" s="9"/>
      <c r="D14" s="9"/>
    </row>
    <row r="15" spans="1:10" ht="20" customHeight="1" x14ac:dyDescent="0.2">
      <c r="A15" s="68"/>
      <c r="B15" s="68"/>
      <c r="C15" s="9"/>
      <c r="D15" s="9"/>
    </row>
  </sheetData>
  <mergeCells count="1">
    <mergeCell ref="C4:H4"/>
  </mergeCells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D11"/>
  <sheetViews>
    <sheetView workbookViewId="0">
      <selection activeCell="E9" sqref="E9"/>
    </sheetView>
  </sheetViews>
  <sheetFormatPr baseColWidth="10" defaultRowHeight="16" x14ac:dyDescent="0.2"/>
  <cols>
    <col min="1" max="1" width="5.1640625" style="1" customWidth="1"/>
    <col min="2" max="2" width="11.33203125" style="1" customWidth="1"/>
    <col min="3" max="16384" width="10.83203125" style="1"/>
  </cols>
  <sheetData>
    <row r="4" spans="2:4" x14ac:dyDescent="0.2">
      <c r="C4" s="5" t="s">
        <v>41</v>
      </c>
      <c r="D4" s="4" t="s">
        <v>43</v>
      </c>
    </row>
    <row r="5" spans="2:4" x14ac:dyDescent="0.2">
      <c r="B5" s="72"/>
      <c r="C5" s="74" t="s">
        <v>42</v>
      </c>
      <c r="D5" s="73" t="s">
        <v>42</v>
      </c>
    </row>
    <row r="6" spans="2:4" x14ac:dyDescent="0.2">
      <c r="B6" s="70" t="s">
        <v>8</v>
      </c>
      <c r="C6" s="75">
        <v>300</v>
      </c>
      <c r="D6" s="71">
        <v>300</v>
      </c>
    </row>
    <row r="7" spans="2:4" x14ac:dyDescent="0.2">
      <c r="B7" s="70" t="s">
        <v>7</v>
      </c>
      <c r="C7" s="75">
        <f>C6-60</f>
        <v>240</v>
      </c>
      <c r="D7" s="71">
        <v>220</v>
      </c>
    </row>
    <row r="8" spans="2:4" x14ac:dyDescent="0.2">
      <c r="B8" s="7" t="s">
        <v>9</v>
      </c>
      <c r="C8" s="75">
        <f t="shared" ref="C8:C11" si="0">C7-60</f>
        <v>180</v>
      </c>
      <c r="D8" s="4">
        <v>150</v>
      </c>
    </row>
    <row r="9" spans="2:4" x14ac:dyDescent="0.2">
      <c r="B9" s="70" t="s">
        <v>10</v>
      </c>
      <c r="C9" s="75">
        <f t="shared" si="0"/>
        <v>120</v>
      </c>
      <c r="D9" s="4">
        <v>140</v>
      </c>
    </row>
    <row r="10" spans="2:4" x14ac:dyDescent="0.2">
      <c r="B10" s="7" t="s">
        <v>11</v>
      </c>
      <c r="C10" s="75">
        <f t="shared" si="0"/>
        <v>60</v>
      </c>
      <c r="D10" s="4">
        <v>30</v>
      </c>
    </row>
    <row r="11" spans="2:4" x14ac:dyDescent="0.2">
      <c r="B11" s="70" t="s">
        <v>12</v>
      </c>
      <c r="C11" s="75">
        <f t="shared" si="0"/>
        <v>0</v>
      </c>
      <c r="D11" s="4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4"/>
  <sheetViews>
    <sheetView workbookViewId="0">
      <selection activeCell="K10" sqref="K10"/>
    </sheetView>
  </sheetViews>
  <sheetFormatPr baseColWidth="10" defaultRowHeight="16" x14ac:dyDescent="0.2"/>
  <cols>
    <col min="1" max="1" width="14.6640625" style="1" customWidth="1"/>
    <col min="2" max="2" width="4.83203125" style="1" customWidth="1"/>
    <col min="3" max="3" width="8.33203125" style="1" customWidth="1"/>
    <col min="4" max="8" width="4.83203125" style="1" customWidth="1"/>
    <col min="9" max="16384" width="10.83203125" style="1"/>
  </cols>
  <sheetData>
    <row r="2" spans="1:9" x14ac:dyDescent="0.2">
      <c r="F2" s="34" t="s">
        <v>5</v>
      </c>
      <c r="G2" s="1" t="s">
        <v>39</v>
      </c>
    </row>
    <row r="3" spans="1:9" x14ac:dyDescent="0.2">
      <c r="F3" s="34"/>
      <c r="G3" s="1" t="s">
        <v>38</v>
      </c>
    </row>
    <row r="4" spans="1:9" x14ac:dyDescent="0.2">
      <c r="A4" s="35"/>
      <c r="B4" s="35"/>
      <c r="C4" s="35"/>
    </row>
    <row r="5" spans="1:9" x14ac:dyDescent="0.2">
      <c r="A5" s="35"/>
      <c r="B5" s="35"/>
      <c r="C5" s="35"/>
      <c r="D5" s="80" t="s">
        <v>14</v>
      </c>
      <c r="E5" s="81" t="s">
        <v>16</v>
      </c>
      <c r="F5" s="81" t="s">
        <v>17</v>
      </c>
      <c r="G5" s="81" t="s">
        <v>18</v>
      </c>
      <c r="H5" s="82" t="s">
        <v>19</v>
      </c>
      <c r="I5" s="26"/>
    </row>
    <row r="6" spans="1:9" x14ac:dyDescent="0.2">
      <c r="B6" s="27"/>
      <c r="C6" s="28" t="s">
        <v>21</v>
      </c>
      <c r="D6" s="36">
        <v>0</v>
      </c>
      <c r="E6" s="37">
        <v>0</v>
      </c>
      <c r="F6" s="38">
        <v>0</v>
      </c>
      <c r="G6" s="37">
        <v>0</v>
      </c>
      <c r="H6" s="39">
        <v>0</v>
      </c>
    </row>
    <row r="7" spans="1:9" x14ac:dyDescent="0.2">
      <c r="B7" s="29"/>
      <c r="C7" s="30" t="s">
        <v>22</v>
      </c>
      <c r="D7" s="40">
        <v>0</v>
      </c>
      <c r="E7" s="24">
        <v>0</v>
      </c>
      <c r="F7" s="41">
        <v>0</v>
      </c>
      <c r="G7" s="24">
        <v>0</v>
      </c>
      <c r="H7" s="42">
        <v>0</v>
      </c>
    </row>
    <row r="8" spans="1:9" x14ac:dyDescent="0.2">
      <c r="B8" s="29"/>
      <c r="C8" s="30" t="s">
        <v>23</v>
      </c>
      <c r="D8" s="40">
        <v>0</v>
      </c>
      <c r="E8" s="24">
        <v>0</v>
      </c>
      <c r="F8" s="41">
        <v>0</v>
      </c>
      <c r="G8" s="24">
        <v>0</v>
      </c>
      <c r="H8" s="42">
        <v>0</v>
      </c>
    </row>
    <row r="9" spans="1:9" x14ac:dyDescent="0.2">
      <c r="B9" s="29"/>
      <c r="C9" s="30" t="s">
        <v>24</v>
      </c>
      <c r="D9" s="40">
        <v>0</v>
      </c>
      <c r="E9" s="24">
        <v>0</v>
      </c>
      <c r="F9" s="41">
        <v>0</v>
      </c>
      <c r="G9" s="24">
        <v>0</v>
      </c>
      <c r="H9" s="42">
        <v>0</v>
      </c>
    </row>
    <row r="10" spans="1:9" x14ac:dyDescent="0.2">
      <c r="B10" s="29"/>
      <c r="C10" s="30" t="s">
        <v>25</v>
      </c>
      <c r="D10" s="40">
        <v>0</v>
      </c>
      <c r="E10" s="24">
        <v>0</v>
      </c>
      <c r="F10" s="41">
        <v>0</v>
      </c>
      <c r="G10" s="24">
        <v>0</v>
      </c>
      <c r="H10" s="42">
        <v>0</v>
      </c>
    </row>
    <row r="11" spans="1:9" x14ac:dyDescent="0.2">
      <c r="B11" s="29"/>
      <c r="C11" s="31" t="s">
        <v>26</v>
      </c>
      <c r="D11" s="43">
        <v>0</v>
      </c>
      <c r="E11" s="44">
        <v>0</v>
      </c>
      <c r="F11" s="45">
        <v>0</v>
      </c>
      <c r="G11" s="44">
        <v>0</v>
      </c>
      <c r="H11" s="46">
        <v>0</v>
      </c>
    </row>
    <row r="12" spans="1:9" ht="8" customHeight="1" x14ac:dyDescent="0.2">
      <c r="B12" s="27"/>
      <c r="C12" s="29"/>
      <c r="D12" s="47"/>
      <c r="E12" s="48"/>
      <c r="F12" s="49"/>
      <c r="G12" s="48"/>
      <c r="H12" s="50"/>
    </row>
    <row r="13" spans="1:9" x14ac:dyDescent="0.2">
      <c r="B13" s="29"/>
      <c r="C13" s="32" t="s">
        <v>27</v>
      </c>
      <c r="D13" s="51">
        <f>AVERAGE(D6:D11)</f>
        <v>0</v>
      </c>
      <c r="E13" s="52">
        <f t="shared" ref="E13:H13" si="0">AVERAGE(E6:E11)</f>
        <v>0</v>
      </c>
      <c r="F13" s="53">
        <f t="shared" si="0"/>
        <v>0</v>
      </c>
      <c r="G13" s="52">
        <f t="shared" si="0"/>
        <v>0</v>
      </c>
      <c r="H13" s="54">
        <f t="shared" si="0"/>
        <v>0</v>
      </c>
    </row>
    <row r="14" spans="1:9" x14ac:dyDescent="0.2">
      <c r="B14" s="29"/>
      <c r="C14" s="32" t="s">
        <v>34</v>
      </c>
      <c r="D14" s="51">
        <f>MAX(D6:D11)</f>
        <v>0</v>
      </c>
      <c r="E14" s="52">
        <f t="shared" ref="E14:H14" si="1">MAX(E6:E11)</f>
        <v>0</v>
      </c>
      <c r="F14" s="53">
        <f t="shared" si="1"/>
        <v>0</v>
      </c>
      <c r="G14" s="52">
        <f t="shared" si="1"/>
        <v>0</v>
      </c>
      <c r="H14" s="54">
        <f t="shared" si="1"/>
        <v>0</v>
      </c>
    </row>
  </sheetData>
  <mergeCells count="1">
    <mergeCell ref="A4:C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3"/>
  <sheetViews>
    <sheetView workbookViewId="0">
      <selection activeCell="F15" sqref="F15"/>
    </sheetView>
  </sheetViews>
  <sheetFormatPr baseColWidth="10" defaultRowHeight="16" x14ac:dyDescent="0.2"/>
  <cols>
    <col min="1" max="1" width="10.83203125" style="1"/>
    <col min="2" max="2" width="8.1640625" style="1" customWidth="1"/>
    <col min="3" max="3" width="17.5" style="1" customWidth="1"/>
    <col min="4" max="4" width="15.33203125" style="1" customWidth="1"/>
    <col min="5" max="5" width="13" style="1" customWidth="1"/>
    <col min="6" max="16384" width="10.83203125" style="1"/>
  </cols>
  <sheetData>
    <row r="2" spans="2:5" x14ac:dyDescent="0.2">
      <c r="B2" s="67" t="s">
        <v>1</v>
      </c>
      <c r="C2" s="1" t="s">
        <v>36</v>
      </c>
    </row>
    <row r="3" spans="2:5" x14ac:dyDescent="0.2">
      <c r="B3" s="67"/>
      <c r="C3" s="1" t="s">
        <v>37</v>
      </c>
    </row>
    <row r="4" spans="2:5" x14ac:dyDescent="0.2">
      <c r="B4" s="60"/>
      <c r="C4" s="61"/>
      <c r="D4" s="61"/>
      <c r="E4" s="61"/>
    </row>
    <row r="5" spans="2:5" x14ac:dyDescent="0.2">
      <c r="B5" s="59" t="s">
        <v>20</v>
      </c>
      <c r="C5" s="59" t="s">
        <v>35</v>
      </c>
      <c r="D5" s="59" t="s">
        <v>15</v>
      </c>
      <c r="E5" s="59" t="s">
        <v>13</v>
      </c>
    </row>
    <row r="6" spans="2:5" x14ac:dyDescent="0.2">
      <c r="B6" s="55" t="s">
        <v>14</v>
      </c>
      <c r="C6" s="57">
        <v>60</v>
      </c>
      <c r="D6" s="55">
        <v>0</v>
      </c>
      <c r="E6" s="83">
        <f>IF(C6&gt;0,D6/C6,0)</f>
        <v>0</v>
      </c>
    </row>
    <row r="7" spans="2:5" x14ac:dyDescent="0.2">
      <c r="B7" s="56" t="s">
        <v>16</v>
      </c>
      <c r="C7" s="58">
        <f>AVERAGE(D6)</f>
        <v>0</v>
      </c>
      <c r="D7" s="56">
        <v>0</v>
      </c>
      <c r="E7" s="84">
        <f t="shared" ref="E7:E10" si="0">IF(C7&gt;0,D7/C7,0)</f>
        <v>0</v>
      </c>
    </row>
    <row r="8" spans="2:5" x14ac:dyDescent="0.2">
      <c r="B8" s="56" t="s">
        <v>17</v>
      </c>
      <c r="C8" s="58">
        <f>AVERAGE(D6:D7)</f>
        <v>0</v>
      </c>
      <c r="D8" s="56">
        <v>0</v>
      </c>
      <c r="E8" s="84">
        <f t="shared" si="0"/>
        <v>0</v>
      </c>
    </row>
    <row r="9" spans="2:5" x14ac:dyDescent="0.2">
      <c r="B9" s="56" t="s">
        <v>18</v>
      </c>
      <c r="C9" s="58">
        <f>AVERAGE(D6:D8)</f>
        <v>0</v>
      </c>
      <c r="D9" s="56">
        <v>0</v>
      </c>
      <c r="E9" s="84">
        <f t="shared" si="0"/>
        <v>0</v>
      </c>
    </row>
    <row r="10" spans="2:5" x14ac:dyDescent="0.2">
      <c r="B10" s="56" t="s">
        <v>19</v>
      </c>
      <c r="C10" s="58">
        <f>AVERAGE(D6:D9)</f>
        <v>0</v>
      </c>
      <c r="D10" s="56">
        <v>0</v>
      </c>
      <c r="E10" s="84">
        <f t="shared" si="0"/>
        <v>0</v>
      </c>
    </row>
    <row r="13" spans="2:5" x14ac:dyDescent="0.2">
      <c r="B13" s="6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Kalkylblad</vt:lpstr>
      </vt:variant>
      <vt:variant>
        <vt:i4>6</vt:i4>
      </vt:variant>
    </vt:vector>
  </HeadingPairs>
  <TitlesOfParts>
    <vt:vector size="6" baseType="lpstr">
      <vt:lpstr>Sammanställning</vt:lpstr>
      <vt:lpstr>Godkända inkrement</vt:lpstr>
      <vt:lpstr>Psykosocial miljö</vt:lpstr>
      <vt:lpstr>Release Burndown</vt:lpstr>
      <vt:lpstr>Upplevd arbetsbelastning</vt:lpstr>
      <vt:lpstr>Velocity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Persson</dc:creator>
  <cp:lastModifiedBy>Victor Persson</cp:lastModifiedBy>
  <dcterms:created xsi:type="dcterms:W3CDTF">2017-03-30T06:49:16Z</dcterms:created>
  <dcterms:modified xsi:type="dcterms:W3CDTF">2017-04-24T19:45:45Z</dcterms:modified>
</cp:coreProperties>
</file>