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276119E7-B4B5-4D7A-86D5-F56EF127D332}" xr6:coauthVersionLast="47" xr6:coauthVersionMax="47" xr10:uidLastSave="{00000000-0000-0000-0000-000000000000}"/>
  <bookViews>
    <workbookView xWindow="-108" yWindow="-108" windowWidth="23256" windowHeight="12456" activeTab="2" xr2:uid="{FAC1E4BD-9C33-4245-B1C6-31B46969BBFD}"/>
  </bookViews>
  <sheets>
    <sheet name="Rotina" sheetId="5" r:id="rId1"/>
    <sheet name="Como estudar" sheetId="6" r:id="rId2"/>
    <sheet name="Progresso (Extra)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5" l="1"/>
  <c r="O22" i="5"/>
  <c r="O21" i="5"/>
  <c r="O20" i="5"/>
  <c r="K23" i="5"/>
  <c r="K22" i="5"/>
  <c r="K21" i="5"/>
  <c r="K20" i="5"/>
  <c r="C25" i="5"/>
  <c r="C24" i="5"/>
  <c r="C23" i="5"/>
  <c r="C21" i="5"/>
  <c r="C22" i="5"/>
  <c r="C20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O25" i="5"/>
  <c r="O24" i="5"/>
  <c r="O19" i="5"/>
  <c r="O18" i="5"/>
  <c r="O17" i="5"/>
  <c r="O16" i="5"/>
  <c r="O15" i="5"/>
  <c r="O14" i="5"/>
  <c r="O13" i="5"/>
  <c r="O12" i="5"/>
  <c r="O11" i="5"/>
  <c r="K25" i="5"/>
  <c r="K24" i="5"/>
  <c r="K19" i="5"/>
  <c r="K18" i="5"/>
  <c r="K17" i="5"/>
  <c r="K16" i="5"/>
  <c r="K15" i="5"/>
  <c r="K14" i="5"/>
  <c r="K13" i="5"/>
  <c r="K12" i="5"/>
  <c r="K11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H17" i="7"/>
  <c r="G17" i="7"/>
  <c r="D17" i="7"/>
  <c r="D16" i="7"/>
  <c r="D15" i="7"/>
  <c r="D14" i="7"/>
  <c r="B21" i="7"/>
  <c r="B20" i="7"/>
  <c r="C19" i="5"/>
  <c r="C18" i="5"/>
  <c r="C17" i="5"/>
  <c r="C16" i="5"/>
  <c r="C15" i="5"/>
  <c r="C14" i="5"/>
  <c r="C13" i="5"/>
  <c r="C12" i="5"/>
  <c r="C11" i="5"/>
</calcChain>
</file>

<file path=xl/sharedStrings.xml><?xml version="1.0" encoding="utf-8"?>
<sst xmlns="http://schemas.openxmlformats.org/spreadsheetml/2006/main" count="149" uniqueCount="60">
  <si>
    <t>Dia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</si>
  <si>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</si>
  <si>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</si>
  <si>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</si>
  <si>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</si>
  <si>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</si>
  <si>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</si>
  <si>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</si>
  <si>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Hora inicial</t>
  </si>
  <si>
    <t>Hora final</t>
  </si>
  <si>
    <t>Tempo total</t>
  </si>
  <si>
    <t>Atividade</t>
  </si>
  <si>
    <t>Acordar, tomar café e se preparar</t>
  </si>
  <si>
    <t>Rotina diária</t>
  </si>
  <si>
    <t>Passo 1: Rotina de estudos</t>
  </si>
  <si>
    <t xml:space="preserve">- Detalhe sua rotina diária: Horário em que acorda, horas dedicadas para estudo, lazer, descanso, etc. Lembre-se de que você pode ter um rotina diferente para cada dia da semana.
- Monte um cronograma dessa rotina </t>
  </si>
  <si>
    <t>Como estudar</t>
  </si>
  <si>
    <t>Passo 2: Aprenda de forma ativa</t>
  </si>
  <si>
    <r>
      <t xml:space="preserve">Das horas dedicadas para estudo no plano, detalhe (relate) </t>
    </r>
    <r>
      <rPr>
        <b/>
        <sz val="12"/>
        <color theme="1"/>
        <rFont val="Aptos Narrow"/>
        <family val="2"/>
        <scheme val="minor"/>
      </rPr>
      <t>como vai estudar e se manter ativo</t>
    </r>
    <r>
      <rPr>
        <sz val="12"/>
        <color theme="1"/>
        <rFont val="Aptos Narrow"/>
        <family val="2"/>
        <scheme val="minor"/>
      </rPr>
      <t>, considerando revisitar as disciplinas do dia em até 24hs no máximo:
- Qual disciplina e quando;
- Definir quais atividades para estudo, ex.: leitura, gravação de vídeo, resumo, fichamento, refazer as listas de exercícios conferindo a resposta a cada exercício e só avançando quando tiver acertado tudo, etc;
- Ao término dos estudos, definir qual o produto vai gerar com base no resultado (se funcionou ou não funcionou) ex.: lista de dúvidas, ação para a próxima aula (checar com colegas, professor, etc – participação ativa na aula).</t>
    </r>
  </si>
  <si>
    <r>
      <rPr>
        <b/>
        <sz val="12"/>
        <color theme="1"/>
        <rFont val="Aptos Narrow"/>
        <family val="2"/>
        <scheme val="minor"/>
      </rPr>
      <t>Estratégia de estudo</t>
    </r>
    <r>
      <rPr>
        <sz val="12"/>
        <color theme="1"/>
        <rFont val="Aptos Narrow"/>
        <family val="2"/>
        <scheme val="minor"/>
      </rPr>
      <t xml:space="preserve">
Descreva aqui: 
Qual disciplina / tema e quando
Como vai estudar esta disciplina / tema
Resultado esperado, ações e outputs desta forma de estudar
....</t>
    </r>
  </si>
  <si>
    <t>Progresso do estudo</t>
  </si>
  <si>
    <t>Passo 3: Monitore o progresso</t>
  </si>
  <si>
    <t>Detalhe como vai medir o progresso (o que e como vai medir) Ex.: “Fiz a lista e acertei 7/10 na primeira tentativa em 1h. Medir tentativas, tempo e resultados em tentativas seguintes”. 
Faça gráficos do desempenho medido;</t>
  </si>
  <si>
    <r>
      <rPr>
        <b/>
        <sz val="12"/>
        <color theme="1"/>
        <rFont val="Aptos Narrow"/>
        <family val="2"/>
        <scheme val="minor"/>
      </rPr>
      <t>Acompanhamento do plano de estudos</t>
    </r>
    <r>
      <rPr>
        <sz val="12"/>
        <color theme="1"/>
        <rFont val="Aptos Narrow"/>
        <family val="2"/>
        <scheme val="minor"/>
      </rPr>
      <t xml:space="preserve">
Descreva aqui como pretende medir. Quais resultados esperados.</t>
    </r>
  </si>
  <si>
    <t>Horas esperadas de estudo</t>
  </si>
  <si>
    <t>Horas gastas</t>
  </si>
  <si>
    <t>Resultado</t>
  </si>
  <si>
    <t>Quantas vezes foi OK</t>
  </si>
  <si>
    <t>Quantas vezes não foi OK</t>
  </si>
  <si>
    <t>Exemplo 2:</t>
  </si>
  <si>
    <t>Exemplo 1:</t>
  </si>
  <si>
    <t>Simulado Algoritmos</t>
  </si>
  <si>
    <t>Simulado BD</t>
  </si>
  <si>
    <t>Resultado 1 (antes do estudo)</t>
  </si>
  <si>
    <t>Resultado 2 (depois do estudo)</t>
  </si>
  <si>
    <t>Exemplo 3:</t>
  </si>
  <si>
    <t>Data entrega</t>
  </si>
  <si>
    <t>No prazo ou atraso</t>
  </si>
  <si>
    <t>Avaliação da atividade</t>
  </si>
  <si>
    <t>Atv xpto TI</t>
  </si>
  <si>
    <t>No prazo</t>
  </si>
  <si>
    <t>Média</t>
  </si>
  <si>
    <t>Qtd atv no prazo</t>
  </si>
  <si>
    <t>Qtd atv em atraso</t>
  </si>
  <si>
    <t>Qtd atv pendentes</t>
  </si>
  <si>
    <t>Faculdade - Preparação</t>
  </si>
  <si>
    <t>Faculdade - Arq Comp</t>
  </si>
  <si>
    <t>Faculdade - Intro SO</t>
  </si>
  <si>
    <t>Transporte</t>
  </si>
  <si>
    <t xml:space="preserve">Faculdade - </t>
  </si>
  <si>
    <t>Faculdade - Banco de Dados</t>
  </si>
  <si>
    <t>Faculdade - SocioEmocional</t>
  </si>
  <si>
    <t>Faculdade - Algoritmos</t>
  </si>
  <si>
    <t>Faculdade - Tecnologia da Informação</t>
  </si>
  <si>
    <t>Reunião de PI</t>
  </si>
  <si>
    <t>Comer e tomar banho</t>
  </si>
  <si>
    <t>8 Horas</t>
  </si>
  <si>
    <t>Dormir</t>
  </si>
  <si>
    <t>Nome: Victor Rafael Lourenço Oliveira</t>
  </si>
  <si>
    <t>Curso: 1 ADS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</si>
</sst>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20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2" fillId="2" borderId="4" xfId="0" applyFont="1" applyFill="1" applyBorder="1" applyAlignment="1">
      <alignment horizontal="center" vertical="center" wrapText="1"/>
    </xf>
    <xf numFmtId="20" fontId="0" fillId="0" borderId="4" xfId="0" applyNumberFormat="1" applyBorder="1"/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0" fillId="0" borderId="4" xfId="0" quotePrefix="1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4" xfId="0" quotePrefix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92AE-AB21-474A-A54E-C370070BFD62}">
  <dimension ref="A1:AB26"/>
  <sheetViews>
    <sheetView showGridLines="0" zoomScale="52" zoomScaleNormal="82" workbookViewId="0">
      <selection activeCell="A2" sqref="A2:AB2"/>
    </sheetView>
  </sheetViews>
  <sheetFormatPr defaultRowHeight="15.6" x14ac:dyDescent="0.3"/>
  <cols>
    <col min="1" max="1" width="6.3984375" bestFit="1" customWidth="1"/>
    <col min="2" max="2" width="5.3984375" bestFit="1" customWidth="1"/>
    <col min="3" max="3" width="6.5" bestFit="1" customWidth="1"/>
    <col min="4" max="4" width="34.8984375" customWidth="1"/>
    <col min="5" max="5" width="9.3984375" bestFit="1" customWidth="1"/>
    <col min="6" max="6" width="10.3984375" bestFit="1" customWidth="1"/>
    <col min="7" max="7" width="10.19921875" bestFit="1" customWidth="1"/>
    <col min="8" max="8" width="35.69921875" customWidth="1"/>
    <col min="9" max="10" width="10.19921875" customWidth="1"/>
    <col min="12" max="12" width="35.69921875" customWidth="1"/>
    <col min="16" max="16" width="35.69921875" customWidth="1"/>
    <col min="20" max="20" width="35.69921875" customWidth="1"/>
    <col min="24" max="24" width="35.69921875" customWidth="1"/>
    <col min="28" max="28" width="35.69921875" customWidth="1"/>
  </cols>
  <sheetData>
    <row r="1" spans="1:28" ht="7.95" customHeight="1" thickBot="1" x14ac:dyDescent="0.35"/>
    <row r="2" spans="1:28" ht="21.6" thickBot="1" x14ac:dyDescent="0.35">
      <c r="A2" s="16" t="s">
        <v>13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</row>
    <row r="3" spans="1:28" x14ac:dyDescent="0.3">
      <c r="A3" s="29" t="s">
        <v>58</v>
      </c>
      <c r="B3" s="29"/>
      <c r="C3" s="29"/>
      <c r="D3" s="29"/>
      <c r="E3" s="29"/>
      <c r="F3" s="29"/>
    </row>
    <row r="4" spans="1:28" x14ac:dyDescent="0.3">
      <c r="A4" s="28" t="s">
        <v>59</v>
      </c>
      <c r="B4" s="28"/>
      <c r="C4" s="28"/>
      <c r="D4" s="28"/>
      <c r="E4" s="28"/>
      <c r="F4" s="28"/>
    </row>
    <row r="5" spans="1:28" x14ac:dyDescent="0.3">
      <c r="A5" s="4"/>
    </row>
    <row r="6" spans="1:28" x14ac:dyDescent="0.3">
      <c r="A6" s="22" t="s">
        <v>14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37.200000000000003" customHeight="1" x14ac:dyDescent="0.3">
      <c r="A7" s="23" t="s">
        <v>15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9" spans="1:28" ht="15.6" customHeight="1" x14ac:dyDescent="0.3">
      <c r="A9" s="19" t="s">
        <v>1</v>
      </c>
      <c r="B9" s="19"/>
      <c r="C9" s="19"/>
      <c r="D9" s="19"/>
      <c r="E9" s="20" t="s">
        <v>2</v>
      </c>
      <c r="F9" s="20"/>
      <c r="G9" s="20"/>
      <c r="H9" s="20"/>
      <c r="I9" s="19" t="s">
        <v>3</v>
      </c>
      <c r="J9" s="19"/>
      <c r="K9" s="19"/>
      <c r="L9" s="19"/>
      <c r="M9" s="20" t="s">
        <v>4</v>
      </c>
      <c r="N9" s="20"/>
      <c r="O9" s="20"/>
      <c r="P9" s="20"/>
      <c r="Q9" s="19" t="s">
        <v>5</v>
      </c>
      <c r="R9" s="19"/>
      <c r="S9" s="19"/>
      <c r="T9" s="19"/>
      <c r="U9" s="21" t="s">
        <v>6</v>
      </c>
      <c r="V9" s="21"/>
      <c r="W9" s="21"/>
      <c r="X9" s="21"/>
      <c r="Y9" s="21" t="s">
        <v>7</v>
      </c>
      <c r="Z9" s="21"/>
      <c r="AA9" s="21"/>
      <c r="AB9" s="21"/>
    </row>
    <row r="10" spans="1:28" ht="31.2" x14ac:dyDescent="0.3">
      <c r="A10" s="11" t="s">
        <v>8</v>
      </c>
      <c r="B10" s="11" t="s">
        <v>9</v>
      </c>
      <c r="C10" s="11" t="s">
        <v>10</v>
      </c>
      <c r="D10" s="11" t="s">
        <v>11</v>
      </c>
      <c r="E10" s="9" t="s">
        <v>8</v>
      </c>
      <c r="F10" s="9" t="s">
        <v>9</v>
      </c>
      <c r="G10" s="9" t="s">
        <v>10</v>
      </c>
      <c r="H10" s="9" t="s">
        <v>11</v>
      </c>
      <c r="I10" s="11" t="s">
        <v>8</v>
      </c>
      <c r="J10" s="11" t="s">
        <v>9</v>
      </c>
      <c r="K10" s="11" t="s">
        <v>10</v>
      </c>
      <c r="L10" s="11" t="s">
        <v>11</v>
      </c>
      <c r="M10" s="9" t="s">
        <v>8</v>
      </c>
      <c r="N10" s="9" t="s">
        <v>9</v>
      </c>
      <c r="O10" s="9" t="s">
        <v>10</v>
      </c>
      <c r="P10" s="9" t="s">
        <v>11</v>
      </c>
      <c r="Q10" s="11" t="s">
        <v>8</v>
      </c>
      <c r="R10" s="11" t="s">
        <v>9</v>
      </c>
      <c r="S10" s="11" t="s">
        <v>10</v>
      </c>
      <c r="T10" s="11" t="s">
        <v>11</v>
      </c>
      <c r="U10" s="12" t="s">
        <v>8</v>
      </c>
      <c r="V10" s="12" t="s">
        <v>9</v>
      </c>
      <c r="W10" s="12" t="s">
        <v>10</v>
      </c>
      <c r="X10" s="12" t="s">
        <v>11</v>
      </c>
      <c r="Y10" s="12" t="s">
        <v>8</v>
      </c>
      <c r="Z10" s="12" t="s">
        <v>9</v>
      </c>
      <c r="AA10" s="12" t="s">
        <v>10</v>
      </c>
      <c r="AB10" s="12" t="s">
        <v>11</v>
      </c>
    </row>
    <row r="11" spans="1:28" ht="21.6" customHeight="1" x14ac:dyDescent="0.3">
      <c r="A11" s="6">
        <v>0.29166666666666669</v>
      </c>
      <c r="B11" s="6">
        <v>0.33333333333333331</v>
      </c>
      <c r="C11" s="6">
        <f t="shared" ref="C11:C22" si="0">B11-A11</f>
        <v>4.166666666666663E-2</v>
      </c>
      <c r="D11" s="7" t="s">
        <v>12</v>
      </c>
      <c r="E11" s="6">
        <v>0.29166666666666669</v>
      </c>
      <c r="F11" s="6">
        <v>0.33333333333333331</v>
      </c>
      <c r="G11" s="6">
        <f>F11-E11</f>
        <v>4.166666666666663E-2</v>
      </c>
      <c r="H11" s="7" t="s">
        <v>12</v>
      </c>
      <c r="I11" s="6">
        <v>0.29166666666666669</v>
      </c>
      <c r="J11" s="6">
        <v>0.33333333333333331</v>
      </c>
      <c r="K11" s="6">
        <f>J11-I11</f>
        <v>4.166666666666663E-2</v>
      </c>
      <c r="L11" s="7" t="s">
        <v>12</v>
      </c>
      <c r="M11" s="6">
        <v>0.29166666666666669</v>
      </c>
      <c r="N11" s="6">
        <v>0.33333333333333331</v>
      </c>
      <c r="O11" s="6">
        <f>N11-M11</f>
        <v>4.166666666666663E-2</v>
      </c>
      <c r="P11" s="7" t="s">
        <v>12</v>
      </c>
      <c r="Q11" s="6">
        <v>0.29166666666666669</v>
      </c>
      <c r="R11" s="6">
        <v>0.33333333333333331</v>
      </c>
      <c r="S11" s="6">
        <f>R11-Q11</f>
        <v>4.166666666666663E-2</v>
      </c>
      <c r="T11" s="7" t="s">
        <v>12</v>
      </c>
      <c r="U11" s="6">
        <v>0.29166666666666669</v>
      </c>
      <c r="V11" s="6">
        <v>0.33333333333333331</v>
      </c>
      <c r="W11" s="6">
        <f>V11-U11</f>
        <v>4.166666666666663E-2</v>
      </c>
      <c r="X11" s="7"/>
      <c r="Y11" s="6">
        <v>0.29166666666666669</v>
      </c>
      <c r="Z11" s="6">
        <v>0.33333333333333331</v>
      </c>
      <c r="AA11" s="6">
        <f>Z11-Y11</f>
        <v>4.166666666666663E-2</v>
      </c>
      <c r="AB11" s="7"/>
    </row>
    <row r="12" spans="1:28" x14ac:dyDescent="0.3">
      <c r="A12" s="6">
        <v>0.33333333333333331</v>
      </c>
      <c r="B12" s="10">
        <v>0.375</v>
      </c>
      <c r="C12" s="6">
        <f t="shared" si="0"/>
        <v>4.1666666666666685E-2</v>
      </c>
      <c r="D12" s="7" t="s">
        <v>48</v>
      </c>
      <c r="E12" s="6">
        <v>0.33333333333333331</v>
      </c>
      <c r="F12" s="10">
        <v>0.375</v>
      </c>
      <c r="G12" s="6">
        <f t="shared" ref="G12:G26" si="1">F12-E12</f>
        <v>4.1666666666666685E-2</v>
      </c>
      <c r="H12" s="7" t="s">
        <v>48</v>
      </c>
      <c r="I12" s="6">
        <v>0.33333333333333331</v>
      </c>
      <c r="J12" s="10">
        <v>0.375</v>
      </c>
      <c r="K12" s="6">
        <f t="shared" ref="K12:K26" si="2">J12-I12</f>
        <v>4.1666666666666685E-2</v>
      </c>
      <c r="L12" s="7" t="s">
        <v>48</v>
      </c>
      <c r="M12" s="6">
        <v>0.33333333333333331</v>
      </c>
      <c r="N12" s="10">
        <v>0.375</v>
      </c>
      <c r="O12" s="6">
        <f t="shared" ref="O12:O26" si="3">N12-M12</f>
        <v>4.1666666666666685E-2</v>
      </c>
      <c r="P12" s="7" t="s">
        <v>48</v>
      </c>
      <c r="Q12" s="6">
        <v>0.33333333333333331</v>
      </c>
      <c r="R12" s="10">
        <v>0.375</v>
      </c>
      <c r="S12" s="6">
        <f t="shared" ref="S12:S26" si="4">R12-Q12</f>
        <v>4.1666666666666685E-2</v>
      </c>
      <c r="T12" s="7" t="s">
        <v>48</v>
      </c>
      <c r="U12" s="6">
        <v>0.33333333333333331</v>
      </c>
      <c r="V12" s="10">
        <v>0.375</v>
      </c>
      <c r="W12" s="6">
        <f t="shared" ref="W12:W26" si="5">V12-U12</f>
        <v>4.1666666666666685E-2</v>
      </c>
      <c r="X12" s="7"/>
      <c r="Y12" s="6">
        <v>0.33333333333333331</v>
      </c>
      <c r="Z12" s="10">
        <v>0.375</v>
      </c>
      <c r="AA12" s="6">
        <f t="shared" ref="AA12:AA26" si="6">Z12-Y12</f>
        <v>4.1666666666666685E-2</v>
      </c>
      <c r="AB12" s="7"/>
    </row>
    <row r="13" spans="1:28" x14ac:dyDescent="0.3">
      <c r="A13" s="10">
        <v>0.375</v>
      </c>
      <c r="B13" s="10">
        <v>0.41666666666666669</v>
      </c>
      <c r="C13" s="6">
        <f t="shared" si="0"/>
        <v>4.1666666666666685E-2</v>
      </c>
      <c r="D13" s="8" t="s">
        <v>45</v>
      </c>
      <c r="E13" s="10">
        <v>0.375</v>
      </c>
      <c r="F13" s="10">
        <v>0.41666666666666669</v>
      </c>
      <c r="G13" s="6">
        <f t="shared" si="1"/>
        <v>4.1666666666666685E-2</v>
      </c>
      <c r="H13" s="8" t="s">
        <v>45</v>
      </c>
      <c r="I13" s="10">
        <v>0.375</v>
      </c>
      <c r="J13" s="10">
        <v>0.41666666666666669</v>
      </c>
      <c r="K13" s="6">
        <f t="shared" si="2"/>
        <v>4.1666666666666685E-2</v>
      </c>
      <c r="L13" s="8" t="s">
        <v>45</v>
      </c>
      <c r="M13" s="10">
        <v>0.375</v>
      </c>
      <c r="N13" s="10">
        <v>0.41666666666666669</v>
      </c>
      <c r="O13" s="6">
        <f t="shared" si="3"/>
        <v>4.1666666666666685E-2</v>
      </c>
      <c r="P13" s="8" t="s">
        <v>45</v>
      </c>
      <c r="Q13" s="10">
        <v>0.375</v>
      </c>
      <c r="R13" s="10">
        <v>0.41666666666666669</v>
      </c>
      <c r="S13" s="6">
        <f t="shared" si="4"/>
        <v>4.1666666666666685E-2</v>
      </c>
      <c r="T13" s="8" t="s">
        <v>45</v>
      </c>
      <c r="U13" s="10">
        <v>0.375</v>
      </c>
      <c r="V13" s="10">
        <v>0.41666666666666669</v>
      </c>
      <c r="W13" s="6">
        <f t="shared" si="5"/>
        <v>4.1666666666666685E-2</v>
      </c>
      <c r="X13" s="8"/>
      <c r="Y13" s="10">
        <v>0.375</v>
      </c>
      <c r="Z13" s="10">
        <v>0.41666666666666669</v>
      </c>
      <c r="AA13" s="6">
        <f t="shared" si="6"/>
        <v>4.1666666666666685E-2</v>
      </c>
      <c r="AB13" s="8"/>
    </row>
    <row r="14" spans="1:28" x14ac:dyDescent="0.3">
      <c r="A14" s="10">
        <v>0.41666666666666669</v>
      </c>
      <c r="B14" s="10">
        <v>0.45833333333333331</v>
      </c>
      <c r="C14" s="6">
        <f t="shared" si="0"/>
        <v>4.166666666666663E-2</v>
      </c>
      <c r="D14" s="8" t="s">
        <v>46</v>
      </c>
      <c r="E14" s="10">
        <v>0.41666666666666669</v>
      </c>
      <c r="F14" s="10">
        <v>0.45833333333333331</v>
      </c>
      <c r="G14" s="6">
        <f t="shared" si="1"/>
        <v>4.166666666666663E-2</v>
      </c>
      <c r="H14" s="8" t="s">
        <v>50</v>
      </c>
      <c r="I14" s="10">
        <v>0.41666666666666669</v>
      </c>
      <c r="J14" s="10">
        <v>0.45833333333333331</v>
      </c>
      <c r="K14" s="6">
        <f t="shared" si="2"/>
        <v>4.166666666666663E-2</v>
      </c>
      <c r="L14" s="8" t="s">
        <v>51</v>
      </c>
      <c r="M14" s="10">
        <v>0.41666666666666669</v>
      </c>
      <c r="N14" s="10">
        <v>0.45833333333333331</v>
      </c>
      <c r="O14" s="6">
        <f t="shared" si="3"/>
        <v>4.166666666666663E-2</v>
      </c>
      <c r="P14" s="8" t="s">
        <v>53</v>
      </c>
      <c r="Q14" s="10">
        <v>0.41666666666666669</v>
      </c>
      <c r="R14" s="10">
        <v>0.45833333333333331</v>
      </c>
      <c r="S14" s="6">
        <f t="shared" si="4"/>
        <v>4.166666666666663E-2</v>
      </c>
      <c r="T14" s="8" t="s">
        <v>49</v>
      </c>
      <c r="U14" s="10">
        <v>0.41666666666666669</v>
      </c>
      <c r="V14" s="10">
        <v>0.45833333333333331</v>
      </c>
      <c r="W14" s="6">
        <f t="shared" si="5"/>
        <v>4.166666666666663E-2</v>
      </c>
      <c r="X14" s="8"/>
      <c r="Y14" s="10">
        <v>0.41666666666666669</v>
      </c>
      <c r="Z14" s="10">
        <v>0.45833333333333331</v>
      </c>
      <c r="AA14" s="6">
        <f t="shared" si="6"/>
        <v>4.166666666666663E-2</v>
      </c>
      <c r="AB14" s="8"/>
    </row>
    <row r="15" spans="1:28" x14ac:dyDescent="0.3">
      <c r="A15" s="10">
        <v>0.45833333333333331</v>
      </c>
      <c r="B15" s="6">
        <v>0.5</v>
      </c>
      <c r="C15" s="6">
        <f t="shared" si="0"/>
        <v>4.1666666666666685E-2</v>
      </c>
      <c r="D15" s="8" t="s">
        <v>46</v>
      </c>
      <c r="E15" s="10">
        <v>0.45833333333333331</v>
      </c>
      <c r="F15" s="6">
        <v>0.5</v>
      </c>
      <c r="G15" s="6">
        <f t="shared" si="1"/>
        <v>4.1666666666666685E-2</v>
      </c>
      <c r="H15" s="8" t="s">
        <v>50</v>
      </c>
      <c r="I15" s="10">
        <v>0.45833333333333331</v>
      </c>
      <c r="J15" s="6">
        <v>0.5</v>
      </c>
      <c r="K15" s="6">
        <f t="shared" si="2"/>
        <v>4.1666666666666685E-2</v>
      </c>
      <c r="L15" s="8" t="s">
        <v>52</v>
      </c>
      <c r="M15" s="10">
        <v>0.45833333333333331</v>
      </c>
      <c r="N15" s="6">
        <v>0.5</v>
      </c>
      <c r="O15" s="6">
        <f t="shared" si="3"/>
        <v>4.1666666666666685E-2</v>
      </c>
      <c r="P15" s="8" t="s">
        <v>53</v>
      </c>
      <c r="Q15" s="10">
        <v>0.45833333333333331</v>
      </c>
      <c r="R15" s="6">
        <v>0.5</v>
      </c>
      <c r="S15" s="6">
        <f t="shared" si="4"/>
        <v>4.1666666666666685E-2</v>
      </c>
      <c r="T15" s="8" t="s">
        <v>49</v>
      </c>
      <c r="U15" s="10">
        <v>0.45833333333333331</v>
      </c>
      <c r="V15" s="6">
        <v>0.5</v>
      </c>
      <c r="W15" s="6">
        <f t="shared" si="5"/>
        <v>4.1666666666666685E-2</v>
      </c>
      <c r="X15" s="8"/>
      <c r="Y15" s="10">
        <v>0.45833333333333331</v>
      </c>
      <c r="Z15" s="6">
        <v>0.5</v>
      </c>
      <c r="AA15" s="6">
        <f t="shared" si="6"/>
        <v>4.1666666666666685E-2</v>
      </c>
      <c r="AB15" s="8"/>
    </row>
    <row r="16" spans="1:28" x14ac:dyDescent="0.3">
      <c r="A16" s="6">
        <v>0.5</v>
      </c>
      <c r="B16" s="10">
        <v>0.54166666666666663</v>
      </c>
      <c r="C16" s="6">
        <f t="shared" si="0"/>
        <v>4.166666666666663E-2</v>
      </c>
      <c r="D16" s="8" t="s">
        <v>46</v>
      </c>
      <c r="E16" s="6">
        <v>0.5</v>
      </c>
      <c r="F16" s="10">
        <v>0.54166666666666663</v>
      </c>
      <c r="G16" s="6">
        <f t="shared" si="1"/>
        <v>4.166666666666663E-2</v>
      </c>
      <c r="H16" s="8" t="s">
        <v>50</v>
      </c>
      <c r="I16" s="6">
        <v>0.5</v>
      </c>
      <c r="J16" s="10">
        <v>0.54166666666666663</v>
      </c>
      <c r="K16" s="6">
        <f t="shared" si="2"/>
        <v>4.166666666666663E-2</v>
      </c>
      <c r="L16" s="8" t="s">
        <v>52</v>
      </c>
      <c r="M16" s="6">
        <v>0.5</v>
      </c>
      <c r="N16" s="10">
        <v>0.54166666666666663</v>
      </c>
      <c r="O16" s="6">
        <f t="shared" si="3"/>
        <v>4.166666666666663E-2</v>
      </c>
      <c r="P16" s="8" t="s">
        <v>53</v>
      </c>
      <c r="Q16" s="6">
        <v>0.5</v>
      </c>
      <c r="R16" s="10">
        <v>0.54166666666666663</v>
      </c>
      <c r="S16" s="6">
        <f t="shared" si="4"/>
        <v>4.166666666666663E-2</v>
      </c>
      <c r="T16" s="8" t="s">
        <v>49</v>
      </c>
      <c r="U16" s="6">
        <v>0.5</v>
      </c>
      <c r="V16" s="10">
        <v>0.54166666666666663</v>
      </c>
      <c r="W16" s="6">
        <f t="shared" si="5"/>
        <v>4.166666666666663E-2</v>
      </c>
      <c r="X16" s="8"/>
      <c r="Y16" s="6">
        <v>0.5</v>
      </c>
      <c r="Z16" s="10">
        <v>0.54166666666666663</v>
      </c>
      <c r="AA16" s="6">
        <f t="shared" si="6"/>
        <v>4.166666666666663E-2</v>
      </c>
      <c r="AB16" s="8"/>
    </row>
    <row r="17" spans="1:28" x14ac:dyDescent="0.3">
      <c r="A17" s="10">
        <v>0.54166666666666663</v>
      </c>
      <c r="B17" s="10">
        <v>0.58333333333333337</v>
      </c>
      <c r="C17" s="6">
        <f t="shared" si="0"/>
        <v>4.1666666666666741E-2</v>
      </c>
      <c r="D17" s="8" t="s">
        <v>51</v>
      </c>
      <c r="E17" s="10">
        <v>0.54166666666666663</v>
      </c>
      <c r="F17" s="10">
        <v>0.58333333333333337</v>
      </c>
      <c r="G17" s="6">
        <f t="shared" si="1"/>
        <v>4.1666666666666741E-2</v>
      </c>
      <c r="H17" s="8" t="s">
        <v>50</v>
      </c>
      <c r="I17" s="10">
        <v>0.54166666666666663</v>
      </c>
      <c r="J17" s="10">
        <v>0.58333333333333337</v>
      </c>
      <c r="K17" s="6">
        <f t="shared" si="2"/>
        <v>4.1666666666666741E-2</v>
      </c>
      <c r="L17" s="8" t="s">
        <v>52</v>
      </c>
      <c r="M17" s="10">
        <v>0.54166666666666663</v>
      </c>
      <c r="N17" s="10">
        <v>0.58333333333333337</v>
      </c>
      <c r="O17" s="6">
        <f t="shared" si="3"/>
        <v>4.1666666666666741E-2</v>
      </c>
      <c r="P17" s="8" t="s">
        <v>52</v>
      </c>
      <c r="Q17" s="10">
        <v>0.54166666666666663</v>
      </c>
      <c r="R17" s="10">
        <v>0.58333333333333337</v>
      </c>
      <c r="S17" s="6">
        <f t="shared" si="4"/>
        <v>4.1666666666666741E-2</v>
      </c>
      <c r="T17" s="8" t="s">
        <v>49</v>
      </c>
      <c r="U17" s="10">
        <v>0.54166666666666663</v>
      </c>
      <c r="V17" s="10">
        <v>0.58333333333333337</v>
      </c>
      <c r="W17" s="6">
        <f t="shared" si="5"/>
        <v>4.1666666666666741E-2</v>
      </c>
      <c r="X17" s="8"/>
      <c r="Y17" s="10">
        <v>0.54166666666666663</v>
      </c>
      <c r="Z17" s="10">
        <v>0.58333333333333337</v>
      </c>
      <c r="AA17" s="6">
        <f t="shared" si="6"/>
        <v>4.1666666666666741E-2</v>
      </c>
      <c r="AB17" s="8"/>
    </row>
    <row r="18" spans="1:28" x14ac:dyDescent="0.3">
      <c r="A18" s="10">
        <v>0.58333333333333337</v>
      </c>
      <c r="B18" s="10">
        <v>0.625</v>
      </c>
      <c r="C18" s="6">
        <f t="shared" si="0"/>
        <v>4.166666666666663E-2</v>
      </c>
      <c r="D18" s="8" t="s">
        <v>47</v>
      </c>
      <c r="E18" s="10">
        <v>0.58333333333333337</v>
      </c>
      <c r="F18" s="10">
        <v>0.625</v>
      </c>
      <c r="G18" s="6">
        <f t="shared" si="1"/>
        <v>4.166666666666663E-2</v>
      </c>
      <c r="H18" s="8" t="s">
        <v>50</v>
      </c>
      <c r="I18" s="10">
        <v>0.58333333333333337</v>
      </c>
      <c r="J18" s="10">
        <v>0.625</v>
      </c>
      <c r="K18" s="6">
        <f t="shared" si="2"/>
        <v>4.166666666666663E-2</v>
      </c>
      <c r="L18" s="8" t="s">
        <v>52</v>
      </c>
      <c r="M18" s="10">
        <v>0.58333333333333337</v>
      </c>
      <c r="N18" s="10">
        <v>0.625</v>
      </c>
      <c r="O18" s="6">
        <f t="shared" si="3"/>
        <v>4.166666666666663E-2</v>
      </c>
      <c r="P18" s="8" t="s">
        <v>52</v>
      </c>
      <c r="Q18" s="10">
        <v>0.58333333333333337</v>
      </c>
      <c r="R18" s="10">
        <v>0.625</v>
      </c>
      <c r="S18" s="6">
        <f t="shared" si="4"/>
        <v>4.166666666666663E-2</v>
      </c>
      <c r="T18" s="8" t="s">
        <v>49</v>
      </c>
      <c r="U18" s="10">
        <v>0.58333333333333337</v>
      </c>
      <c r="V18" s="10">
        <v>0.625</v>
      </c>
      <c r="W18" s="6">
        <f t="shared" si="5"/>
        <v>4.166666666666663E-2</v>
      </c>
      <c r="X18" s="8"/>
      <c r="Y18" s="10">
        <v>0.58333333333333337</v>
      </c>
      <c r="Z18" s="10">
        <v>0.625</v>
      </c>
      <c r="AA18" s="6">
        <f t="shared" si="6"/>
        <v>4.166666666666663E-2</v>
      </c>
      <c r="AB18" s="8"/>
    </row>
    <row r="19" spans="1:28" x14ac:dyDescent="0.3">
      <c r="A19" s="10">
        <v>0.625</v>
      </c>
      <c r="B19" s="10">
        <v>0.66666666666666663</v>
      </c>
      <c r="C19" s="6">
        <f t="shared" si="0"/>
        <v>4.166666666666663E-2</v>
      </c>
      <c r="D19" s="8" t="s">
        <v>47</v>
      </c>
      <c r="E19" s="10">
        <v>0.625</v>
      </c>
      <c r="F19" s="10">
        <v>0.66666666666666663</v>
      </c>
      <c r="G19" s="6">
        <f t="shared" si="1"/>
        <v>4.166666666666663E-2</v>
      </c>
      <c r="H19" s="8" t="s">
        <v>51</v>
      </c>
      <c r="I19" s="10">
        <v>0.625</v>
      </c>
      <c r="J19" s="10">
        <v>0.66666666666666663</v>
      </c>
      <c r="K19" s="6">
        <f t="shared" si="2"/>
        <v>4.166666666666663E-2</v>
      </c>
      <c r="L19" s="8" t="s">
        <v>52</v>
      </c>
      <c r="M19" s="10">
        <v>0.625</v>
      </c>
      <c r="N19" s="10">
        <v>0.66666666666666663</v>
      </c>
      <c r="O19" s="6">
        <f t="shared" si="3"/>
        <v>4.166666666666663E-2</v>
      </c>
      <c r="P19" s="8" t="s">
        <v>52</v>
      </c>
      <c r="Q19" s="10">
        <v>0.625</v>
      </c>
      <c r="R19" s="10">
        <v>0.66666666666666663</v>
      </c>
      <c r="S19" s="6">
        <f t="shared" si="4"/>
        <v>4.166666666666663E-2</v>
      </c>
      <c r="T19" s="8" t="s">
        <v>49</v>
      </c>
      <c r="U19" s="10">
        <v>0.625</v>
      </c>
      <c r="V19" s="10">
        <v>0.66666666666666663</v>
      </c>
      <c r="W19" s="6">
        <f t="shared" si="5"/>
        <v>4.166666666666663E-2</v>
      </c>
      <c r="X19" s="8"/>
      <c r="Y19" s="10">
        <v>0.625</v>
      </c>
      <c r="Z19" s="10">
        <v>0.66666666666666663</v>
      </c>
      <c r="AA19" s="6">
        <f t="shared" si="6"/>
        <v>4.166666666666663E-2</v>
      </c>
      <c r="AB19" s="8"/>
    </row>
    <row r="20" spans="1:28" x14ac:dyDescent="0.3">
      <c r="A20" s="10">
        <v>0.68055555555555558</v>
      </c>
      <c r="B20" s="6">
        <v>0.70833333333333337</v>
      </c>
      <c r="C20" s="6">
        <f t="shared" si="0"/>
        <v>2.777777777777779E-2</v>
      </c>
      <c r="D20" s="8" t="s">
        <v>54</v>
      </c>
      <c r="E20" s="10">
        <v>0.66666666666666663</v>
      </c>
      <c r="F20" s="6">
        <v>0.70833333333333337</v>
      </c>
      <c r="G20" s="6">
        <f t="shared" si="1"/>
        <v>4.1666666666666741E-2</v>
      </c>
      <c r="H20" s="8" t="s">
        <v>48</v>
      </c>
      <c r="I20" s="10">
        <v>0.68055555555555558</v>
      </c>
      <c r="J20" s="6">
        <v>0.70833333333333337</v>
      </c>
      <c r="K20" s="6">
        <f t="shared" si="2"/>
        <v>2.777777777777779E-2</v>
      </c>
      <c r="L20" s="8" t="s">
        <v>54</v>
      </c>
      <c r="M20" s="10">
        <v>0.68055555555555558</v>
      </c>
      <c r="N20" s="6">
        <v>0.70833333333333337</v>
      </c>
      <c r="O20" s="6">
        <f t="shared" si="3"/>
        <v>2.777777777777779E-2</v>
      </c>
      <c r="P20" s="8" t="s">
        <v>54</v>
      </c>
      <c r="Q20" s="10">
        <v>0.66666666666666663</v>
      </c>
      <c r="R20" s="6">
        <v>0.70833333333333337</v>
      </c>
      <c r="S20" s="6">
        <f t="shared" si="4"/>
        <v>4.1666666666666741E-2</v>
      </c>
      <c r="T20" s="8" t="s">
        <v>48</v>
      </c>
      <c r="U20" s="10">
        <v>0.66666666666666663</v>
      </c>
      <c r="V20" s="6">
        <v>0.70833333333333337</v>
      </c>
      <c r="W20" s="6">
        <f t="shared" si="5"/>
        <v>4.1666666666666741E-2</v>
      </c>
      <c r="X20" s="8"/>
      <c r="Y20" s="10">
        <v>0.66666666666666663</v>
      </c>
      <c r="Z20" s="6">
        <v>0.70833333333333337</v>
      </c>
      <c r="AA20" s="6">
        <f t="shared" si="6"/>
        <v>4.1666666666666741E-2</v>
      </c>
      <c r="AB20" s="8"/>
    </row>
    <row r="21" spans="1:28" x14ac:dyDescent="0.3">
      <c r="A21" s="6">
        <v>0.70833333333333337</v>
      </c>
      <c r="B21" s="10">
        <v>0.75</v>
      </c>
      <c r="C21" s="6">
        <f>B21-A21</f>
        <v>4.166666666666663E-2</v>
      </c>
      <c r="D21" s="8" t="s">
        <v>54</v>
      </c>
      <c r="E21" s="6">
        <v>0.70833333333333337</v>
      </c>
      <c r="F21" s="10">
        <v>0.75</v>
      </c>
      <c r="G21" s="6">
        <f t="shared" si="1"/>
        <v>4.166666666666663E-2</v>
      </c>
      <c r="H21" s="8"/>
      <c r="I21" s="6">
        <v>0.70833333333333337</v>
      </c>
      <c r="J21" s="10">
        <v>0.75</v>
      </c>
      <c r="K21" s="6">
        <f>J21-I21</f>
        <v>4.166666666666663E-2</v>
      </c>
      <c r="L21" s="8" t="s">
        <v>54</v>
      </c>
      <c r="M21" s="6">
        <v>0.70833333333333337</v>
      </c>
      <c r="N21" s="10">
        <v>0.75</v>
      </c>
      <c r="O21" s="6">
        <f>N21-M21</f>
        <v>4.166666666666663E-2</v>
      </c>
      <c r="P21" s="8" t="s">
        <v>54</v>
      </c>
      <c r="Q21" s="6">
        <v>0.70833333333333337</v>
      </c>
      <c r="R21" s="10">
        <v>0.75</v>
      </c>
      <c r="S21" s="6">
        <f t="shared" si="4"/>
        <v>4.166666666666663E-2</v>
      </c>
      <c r="T21" s="8"/>
      <c r="U21" s="6">
        <v>0.70833333333333337</v>
      </c>
      <c r="V21" s="10">
        <v>0.75</v>
      </c>
      <c r="W21" s="6">
        <f t="shared" si="5"/>
        <v>4.166666666666663E-2</v>
      </c>
      <c r="X21" s="8"/>
      <c r="Y21" s="6">
        <v>0.70833333333333337</v>
      </c>
      <c r="Z21" s="10">
        <v>0.75</v>
      </c>
      <c r="AA21" s="6">
        <f t="shared" si="6"/>
        <v>4.166666666666663E-2</v>
      </c>
      <c r="AB21" s="8"/>
    </row>
    <row r="22" spans="1:28" x14ac:dyDescent="0.3">
      <c r="A22" s="10">
        <v>0.75</v>
      </c>
      <c r="B22" s="10">
        <v>0.79166666666666663</v>
      </c>
      <c r="C22" s="10">
        <f>B22 - A22</f>
        <v>4.166666666666663E-2</v>
      </c>
      <c r="D22" s="8" t="s">
        <v>54</v>
      </c>
      <c r="E22" s="10">
        <v>0.75</v>
      </c>
      <c r="F22" s="10">
        <v>0.79166666666666663</v>
      </c>
      <c r="G22" s="6">
        <f t="shared" si="1"/>
        <v>4.166666666666663E-2</v>
      </c>
      <c r="H22" s="8"/>
      <c r="I22" s="10">
        <v>0.75</v>
      </c>
      <c r="J22" s="10">
        <v>0.79166666666666663</v>
      </c>
      <c r="K22" s="10">
        <f>J22 - I22</f>
        <v>4.166666666666663E-2</v>
      </c>
      <c r="L22" s="8" t="s">
        <v>54</v>
      </c>
      <c r="M22" s="10">
        <v>0.75</v>
      </c>
      <c r="N22" s="10">
        <v>0.79166666666666663</v>
      </c>
      <c r="O22" s="10">
        <f>N22 - M22</f>
        <v>4.166666666666663E-2</v>
      </c>
      <c r="P22" s="8" t="s">
        <v>54</v>
      </c>
      <c r="Q22" s="10">
        <v>0.75</v>
      </c>
      <c r="R22" s="10">
        <v>0.79166666666666663</v>
      </c>
      <c r="S22" s="6">
        <f t="shared" si="4"/>
        <v>4.166666666666663E-2</v>
      </c>
      <c r="T22" s="8"/>
      <c r="U22" s="10">
        <v>0.75</v>
      </c>
      <c r="V22" s="10">
        <v>0.79166666666666663</v>
      </c>
      <c r="W22" s="6">
        <f t="shared" si="5"/>
        <v>4.166666666666663E-2</v>
      </c>
      <c r="X22" s="8"/>
      <c r="Y22" s="10">
        <v>0.75</v>
      </c>
      <c r="Z22" s="10">
        <v>0.79166666666666663</v>
      </c>
      <c r="AA22" s="6">
        <f t="shared" si="6"/>
        <v>4.166666666666663E-2</v>
      </c>
      <c r="AB22" s="8"/>
    </row>
    <row r="23" spans="1:28" x14ac:dyDescent="0.3">
      <c r="A23" s="10">
        <v>0.79166666666666663</v>
      </c>
      <c r="B23" s="10">
        <v>0.81944444444444442</v>
      </c>
      <c r="C23" s="10">
        <f>B23 - A23</f>
        <v>2.777777777777779E-2</v>
      </c>
      <c r="D23" s="8" t="s">
        <v>54</v>
      </c>
      <c r="E23" s="10">
        <v>0.79166666666666663</v>
      </c>
      <c r="F23" s="10">
        <v>0.83333333333333337</v>
      </c>
      <c r="G23" s="6">
        <f t="shared" si="1"/>
        <v>4.1666666666666741E-2</v>
      </c>
      <c r="H23" s="8"/>
      <c r="I23" s="10">
        <v>0.79166666666666663</v>
      </c>
      <c r="J23" s="10">
        <v>0.81944444444444442</v>
      </c>
      <c r="K23" s="10">
        <f>J23 - I23</f>
        <v>2.777777777777779E-2</v>
      </c>
      <c r="L23" s="8" t="s">
        <v>54</v>
      </c>
      <c r="M23" s="10">
        <v>0.79166666666666663</v>
      </c>
      <c r="N23" s="10">
        <v>0.81944444444444442</v>
      </c>
      <c r="O23" s="10">
        <f>N23 - M23</f>
        <v>2.777777777777779E-2</v>
      </c>
      <c r="P23" s="8" t="s">
        <v>54</v>
      </c>
      <c r="Q23" s="10">
        <v>0.79166666666666663</v>
      </c>
      <c r="R23" s="10">
        <v>0.83333333333333337</v>
      </c>
      <c r="S23" s="6">
        <f t="shared" si="4"/>
        <v>4.1666666666666741E-2</v>
      </c>
      <c r="T23" s="8"/>
      <c r="U23" s="10">
        <v>0.79166666666666663</v>
      </c>
      <c r="V23" s="10">
        <v>0.83333333333333337</v>
      </c>
      <c r="W23" s="6">
        <f t="shared" si="5"/>
        <v>4.1666666666666741E-2</v>
      </c>
      <c r="X23" s="8"/>
      <c r="Y23" s="10">
        <v>0.79166666666666663</v>
      </c>
      <c r="Z23" s="10">
        <v>0.83333333333333337</v>
      </c>
      <c r="AA23" s="6">
        <f t="shared" si="6"/>
        <v>4.1666666666666741E-2</v>
      </c>
      <c r="AB23" s="8"/>
    </row>
    <row r="24" spans="1:28" x14ac:dyDescent="0.3">
      <c r="A24" s="10">
        <v>0.82638888888888884</v>
      </c>
      <c r="B24" s="10">
        <v>0.88888888888888884</v>
      </c>
      <c r="C24" s="10">
        <f>B24 - A24</f>
        <v>6.25E-2</v>
      </c>
      <c r="D24" s="8" t="s">
        <v>48</v>
      </c>
      <c r="E24" s="10">
        <v>0.83333333333333337</v>
      </c>
      <c r="F24" s="10">
        <v>0.875</v>
      </c>
      <c r="G24" s="6">
        <f t="shared" si="1"/>
        <v>4.166666666666663E-2</v>
      </c>
      <c r="H24" s="8"/>
      <c r="I24" s="10">
        <v>0.83333333333333337</v>
      </c>
      <c r="J24" s="10">
        <v>0.875</v>
      </c>
      <c r="K24" s="6">
        <f t="shared" si="2"/>
        <v>4.166666666666663E-2</v>
      </c>
      <c r="L24" s="8" t="s">
        <v>48</v>
      </c>
      <c r="M24" s="10">
        <v>0.83333333333333337</v>
      </c>
      <c r="N24" s="10">
        <v>0.875</v>
      </c>
      <c r="O24" s="6">
        <f t="shared" si="3"/>
        <v>4.166666666666663E-2</v>
      </c>
      <c r="P24" s="8" t="s">
        <v>48</v>
      </c>
      <c r="Q24" s="10">
        <v>0.83333333333333337</v>
      </c>
      <c r="R24" s="10">
        <v>0.875</v>
      </c>
      <c r="S24" s="6">
        <f t="shared" si="4"/>
        <v>4.166666666666663E-2</v>
      </c>
      <c r="T24" s="8"/>
      <c r="U24" s="10">
        <v>0.83333333333333337</v>
      </c>
      <c r="V24" s="10">
        <v>0.875</v>
      </c>
      <c r="W24" s="6">
        <f t="shared" si="5"/>
        <v>4.166666666666663E-2</v>
      </c>
      <c r="X24" s="8"/>
      <c r="Y24" s="10">
        <v>0.83333333333333337</v>
      </c>
      <c r="Z24" s="10">
        <v>0.875</v>
      </c>
      <c r="AA24" s="6">
        <f t="shared" si="6"/>
        <v>4.166666666666663E-2</v>
      </c>
      <c r="AB24" s="8"/>
    </row>
    <row r="25" spans="1:28" x14ac:dyDescent="0.3">
      <c r="A25" s="10">
        <v>0.88888888888888884</v>
      </c>
      <c r="B25" s="10">
        <v>0.91666666666666663</v>
      </c>
      <c r="C25" s="10">
        <f>B25 - A25</f>
        <v>2.777777777777779E-2</v>
      </c>
      <c r="D25" s="8" t="s">
        <v>55</v>
      </c>
      <c r="E25" s="10">
        <v>0.875</v>
      </c>
      <c r="F25" s="10">
        <v>0.91666666666666663</v>
      </c>
      <c r="G25" s="6">
        <f t="shared" si="1"/>
        <v>4.166666666666663E-2</v>
      </c>
      <c r="H25" s="8"/>
      <c r="I25" s="10">
        <v>0.875</v>
      </c>
      <c r="J25" s="10">
        <v>0.91666666666666663</v>
      </c>
      <c r="K25" s="6">
        <f t="shared" si="2"/>
        <v>4.166666666666663E-2</v>
      </c>
      <c r="L25" s="8"/>
      <c r="M25" s="10">
        <v>0.875</v>
      </c>
      <c r="N25" s="10">
        <v>0.91666666666666663</v>
      </c>
      <c r="O25" s="6">
        <f t="shared" si="3"/>
        <v>4.166666666666663E-2</v>
      </c>
      <c r="P25" s="8"/>
      <c r="Q25" s="10">
        <v>0.875</v>
      </c>
      <c r="R25" s="10">
        <v>0.91666666666666663</v>
      </c>
      <c r="S25" s="6">
        <f t="shared" si="4"/>
        <v>4.166666666666663E-2</v>
      </c>
      <c r="T25" s="8"/>
      <c r="U25" s="10">
        <v>0.875</v>
      </c>
      <c r="V25" s="10">
        <v>0.91666666666666663</v>
      </c>
      <c r="W25" s="6">
        <f t="shared" si="5"/>
        <v>4.166666666666663E-2</v>
      </c>
      <c r="X25" s="8"/>
      <c r="Y25" s="10">
        <v>0.875</v>
      </c>
      <c r="Z25" s="10">
        <v>0.91666666666666663</v>
      </c>
      <c r="AA25" s="6">
        <f t="shared" si="6"/>
        <v>4.166666666666663E-2</v>
      </c>
      <c r="AB25" s="8"/>
    </row>
    <row r="26" spans="1:28" x14ac:dyDescent="0.3">
      <c r="A26" s="10">
        <v>0.91666666666666663</v>
      </c>
      <c r="B26" s="10">
        <v>0.29166666666666669</v>
      </c>
      <c r="C26" s="10" t="s">
        <v>56</v>
      </c>
      <c r="D26" s="8" t="s">
        <v>57</v>
      </c>
      <c r="E26" s="10">
        <v>0.91666666666666663</v>
      </c>
      <c r="F26" s="10">
        <v>0.29166666666666669</v>
      </c>
      <c r="G26" s="10" t="s">
        <v>56</v>
      </c>
      <c r="H26" s="8" t="s">
        <v>57</v>
      </c>
      <c r="I26" s="10">
        <v>0.91666666666666663</v>
      </c>
      <c r="J26" s="10">
        <v>0.29166666666666669</v>
      </c>
      <c r="K26" s="10" t="s">
        <v>56</v>
      </c>
      <c r="L26" s="8" t="s">
        <v>57</v>
      </c>
      <c r="M26" s="10">
        <v>0.91666666666666663</v>
      </c>
      <c r="N26" s="10">
        <v>0.29166666666666669</v>
      </c>
      <c r="O26" s="10" t="s">
        <v>56</v>
      </c>
      <c r="P26" s="8" t="s">
        <v>57</v>
      </c>
      <c r="Q26" s="10">
        <v>0.91666666666666663</v>
      </c>
      <c r="R26" s="10">
        <v>0.29166666666666669</v>
      </c>
      <c r="S26" s="10" t="s">
        <v>56</v>
      </c>
      <c r="T26" s="8" t="s">
        <v>57</v>
      </c>
      <c r="U26" s="10">
        <v>0.91666666666666663</v>
      </c>
      <c r="V26" s="10">
        <v>0.95833333333333337</v>
      </c>
      <c r="W26" s="6">
        <f t="shared" si="5"/>
        <v>4.1666666666666741E-2</v>
      </c>
      <c r="X26" s="8"/>
      <c r="Y26" s="10">
        <v>0.91666666666666663</v>
      </c>
      <c r="Z26" s="10">
        <v>0.95833333333333337</v>
      </c>
      <c r="AA26" s="6">
        <f t="shared" si="6"/>
        <v>4.1666666666666741E-2</v>
      </c>
      <c r="AB26" s="8"/>
    </row>
  </sheetData>
  <mergeCells count="12">
    <mergeCell ref="A2:AB2"/>
    <mergeCell ref="A9:D9"/>
    <mergeCell ref="E9:H9"/>
    <mergeCell ref="I9:L9"/>
    <mergeCell ref="M9:P9"/>
    <mergeCell ref="Q9:T9"/>
    <mergeCell ref="U9:X9"/>
    <mergeCell ref="Y9:AB9"/>
    <mergeCell ref="A6:AB6"/>
    <mergeCell ref="A7:AB7"/>
    <mergeCell ref="A3:F3"/>
    <mergeCell ref="A4:F4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5B2F-A95D-42C1-B3D0-5A33E8A1F04F}">
  <dimension ref="A1:S9"/>
  <sheetViews>
    <sheetView zoomScale="71" workbookViewId="0">
      <selection activeCell="A3" sqref="A3:F4"/>
    </sheetView>
  </sheetViews>
  <sheetFormatPr defaultRowHeight="15.6" x14ac:dyDescent="0.3"/>
  <cols>
    <col min="1" max="1" width="6.3984375" bestFit="1" customWidth="1"/>
    <col min="2" max="2" width="5.3984375" bestFit="1" customWidth="1"/>
    <col min="3" max="3" width="6.5" bestFit="1" customWidth="1"/>
    <col min="4" max="4" width="20.8984375" customWidth="1"/>
    <col min="5" max="5" width="9.3984375" bestFit="1" customWidth="1"/>
    <col min="6" max="6" width="10.3984375" bestFit="1" customWidth="1"/>
    <col min="7" max="7" width="10.19921875" bestFit="1" customWidth="1"/>
    <col min="8" max="8" width="9.5" bestFit="1" customWidth="1"/>
    <col min="9" max="10" width="10.19921875" customWidth="1"/>
  </cols>
  <sheetData>
    <row r="1" spans="1:19" ht="7.95" customHeight="1" thickBot="1" x14ac:dyDescent="0.35"/>
    <row r="2" spans="1:19" ht="21.6" thickBot="1" x14ac:dyDescent="0.35">
      <c r="A2" s="16" t="s">
        <v>16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</row>
    <row r="3" spans="1:19" x14ac:dyDescent="0.3">
      <c r="A3" s="29" t="s">
        <v>58</v>
      </c>
      <c r="B3" s="29"/>
      <c r="C3" s="29"/>
      <c r="D3" s="29"/>
      <c r="E3" s="29"/>
      <c r="F3" s="29"/>
    </row>
    <row r="4" spans="1:19" x14ac:dyDescent="0.3">
      <c r="A4" s="28" t="s">
        <v>59</v>
      </c>
      <c r="B4" s="28"/>
      <c r="C4" s="28"/>
      <c r="D4" s="28"/>
      <c r="E4" s="28"/>
      <c r="F4" s="28"/>
    </row>
    <row r="5" spans="1:19" x14ac:dyDescent="0.3">
      <c r="A5" s="4"/>
    </row>
    <row r="6" spans="1:19" x14ac:dyDescent="0.3">
      <c r="A6" s="22" t="s">
        <v>17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ht="66" customHeight="1" x14ac:dyDescent="0.3">
      <c r="A7" s="23" t="s">
        <v>18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9" spans="1:19" ht="262.2" customHeight="1" x14ac:dyDescent="0.3">
      <c r="A9" s="24" t="s">
        <v>19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</sheetData>
  <mergeCells count="6">
    <mergeCell ref="A9:S9"/>
    <mergeCell ref="A2:S2"/>
    <mergeCell ref="A6:S6"/>
    <mergeCell ref="A7:S7"/>
    <mergeCell ref="A3:F3"/>
    <mergeCell ref="A4:F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0A8-653A-43BC-ABCF-394C1623DE71}">
  <dimension ref="A1:P21"/>
  <sheetViews>
    <sheetView tabSelected="1" zoomScale="76" workbookViewId="0">
      <selection activeCell="A3" sqref="A3:F4"/>
    </sheetView>
  </sheetViews>
  <sheetFormatPr defaultRowHeight="15.6" x14ac:dyDescent="0.3"/>
  <cols>
    <col min="1" max="1" width="6.69921875" bestFit="1" customWidth="1"/>
    <col min="2" max="2" width="14.09765625" customWidth="1"/>
    <col min="3" max="3" width="10.69921875" customWidth="1"/>
    <col min="4" max="4" width="14.59765625" customWidth="1"/>
    <col min="5" max="5" width="10.19921875" bestFit="1" customWidth="1"/>
    <col min="6" max="6" width="23.5" customWidth="1"/>
    <col min="7" max="8" width="10.19921875" customWidth="1"/>
    <col min="11" max="11" width="16.19921875" customWidth="1"/>
    <col min="14" max="14" width="11.69921875" customWidth="1"/>
  </cols>
  <sheetData>
    <row r="1" spans="1:16" ht="7.95" customHeight="1" thickBot="1" x14ac:dyDescent="0.35"/>
    <row r="2" spans="1:16" ht="21.6" thickBot="1" x14ac:dyDescent="0.35">
      <c r="A2" s="16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</row>
    <row r="3" spans="1:16" x14ac:dyDescent="0.3">
      <c r="A3" s="29" t="s">
        <v>58</v>
      </c>
      <c r="B3" s="29"/>
      <c r="C3" s="29"/>
      <c r="D3" s="29"/>
      <c r="E3" s="29"/>
      <c r="F3" s="29"/>
    </row>
    <row r="4" spans="1:16" x14ac:dyDescent="0.3">
      <c r="A4" s="28" t="s">
        <v>59</v>
      </c>
      <c r="B4" s="28"/>
      <c r="C4" s="28"/>
      <c r="D4" s="28"/>
      <c r="E4" s="28"/>
      <c r="F4" s="28"/>
    </row>
    <row r="5" spans="1:16" x14ac:dyDescent="0.3">
      <c r="A5" s="4"/>
    </row>
    <row r="6" spans="1:16" x14ac:dyDescent="0.3">
      <c r="A6" s="22" t="s">
        <v>21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36" customHeight="1" x14ac:dyDescent="0.3">
      <c r="A7" s="26" t="s">
        <v>22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9" spans="1:16" ht="73.95" customHeight="1" x14ac:dyDescent="0.3">
      <c r="A9" s="24" t="s">
        <v>23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1" spans="1:16" x14ac:dyDescent="0.3">
      <c r="A11" s="3" t="s">
        <v>30</v>
      </c>
      <c r="F11" s="3" t="s">
        <v>29</v>
      </c>
      <c r="K11" s="3" t="s">
        <v>35</v>
      </c>
    </row>
    <row r="13" spans="1:16" ht="46.8" x14ac:dyDescent="0.3">
      <c r="A13" s="14" t="s">
        <v>0</v>
      </c>
      <c r="B13" s="15" t="s">
        <v>24</v>
      </c>
      <c r="C13" s="15" t="s">
        <v>25</v>
      </c>
      <c r="D13" s="13" t="s">
        <v>26</v>
      </c>
      <c r="F13" s="13" t="s">
        <v>11</v>
      </c>
      <c r="G13" s="5" t="s">
        <v>33</v>
      </c>
      <c r="H13" s="5" t="s">
        <v>34</v>
      </c>
      <c r="K13" s="5" t="s">
        <v>11</v>
      </c>
      <c r="L13" s="5" t="s">
        <v>36</v>
      </c>
      <c r="M13" s="5" t="s">
        <v>37</v>
      </c>
      <c r="N13" s="5" t="s">
        <v>38</v>
      </c>
    </row>
    <row r="14" spans="1:16" x14ac:dyDescent="0.3">
      <c r="A14" s="1">
        <v>45719</v>
      </c>
      <c r="B14" s="2">
        <v>8.3333333333333329E-2</v>
      </c>
      <c r="C14" s="2">
        <v>6.25E-2</v>
      </c>
      <c r="D14" t="str">
        <f>IF(C14&lt;B14,"Não OK","OK")</f>
        <v>Não OK</v>
      </c>
      <c r="F14" t="s">
        <v>31</v>
      </c>
      <c r="G14">
        <v>5</v>
      </c>
      <c r="H14">
        <v>8</v>
      </c>
      <c r="K14" t="s">
        <v>39</v>
      </c>
      <c r="L14" s="1">
        <v>45720</v>
      </c>
      <c r="M14" t="s">
        <v>40</v>
      </c>
      <c r="N14">
        <v>8</v>
      </c>
    </row>
    <row r="15" spans="1:16" x14ac:dyDescent="0.3">
      <c r="A15" s="1">
        <v>45720</v>
      </c>
      <c r="B15" s="2">
        <v>0.125</v>
      </c>
      <c r="C15" s="2">
        <v>0.16666666666666666</v>
      </c>
      <c r="D15" t="str">
        <f>IF(C15&lt;B15,"Não OK","OK")</f>
        <v>OK</v>
      </c>
      <c r="F15" t="s">
        <v>32</v>
      </c>
      <c r="G15">
        <v>6</v>
      </c>
      <c r="H15">
        <v>7</v>
      </c>
    </row>
    <row r="16" spans="1:16" x14ac:dyDescent="0.3">
      <c r="A16" s="1">
        <v>45721</v>
      </c>
      <c r="B16" s="2">
        <v>4.1666666666666664E-2</v>
      </c>
      <c r="C16" s="2">
        <v>4.1666666666666664E-2</v>
      </c>
      <c r="D16" t="str">
        <f>IF(C16&lt;B16,"Não OK","OK")</f>
        <v>OK</v>
      </c>
    </row>
    <row r="17" spans="1:12" x14ac:dyDescent="0.3">
      <c r="A17" s="1">
        <v>45722</v>
      </c>
      <c r="B17" s="2">
        <v>8.3333333333333329E-2</v>
      </c>
      <c r="C17" s="2">
        <v>8.3333333333333329E-2</v>
      </c>
      <c r="D17" t="str">
        <f>IF(C17&lt;B17,"Não OK","OK")</f>
        <v>OK</v>
      </c>
      <c r="F17" t="s">
        <v>41</v>
      </c>
      <c r="G17">
        <f>AVERAGE(G14:G15)</f>
        <v>5.5</v>
      </c>
      <c r="H17">
        <f>AVERAGE(H14:H15)</f>
        <v>7.5</v>
      </c>
      <c r="K17" t="s">
        <v>42</v>
      </c>
      <c r="L17">
        <v>4</v>
      </c>
    </row>
    <row r="18" spans="1:12" x14ac:dyDescent="0.3">
      <c r="K18" t="s">
        <v>43</v>
      </c>
      <c r="L18">
        <v>2</v>
      </c>
    </row>
    <row r="19" spans="1:12" x14ac:dyDescent="0.3">
      <c r="K19" t="s">
        <v>44</v>
      </c>
      <c r="L19">
        <v>0</v>
      </c>
    </row>
    <row r="20" spans="1:12" x14ac:dyDescent="0.3">
      <c r="B20">
        <f>COUNTIF(D14:D17,"OK")</f>
        <v>3</v>
      </c>
      <c r="C20" t="s">
        <v>27</v>
      </c>
    </row>
    <row r="21" spans="1:12" x14ac:dyDescent="0.3">
      <c r="B21">
        <f>COUNTIF(D14:D17,"Não OK")</f>
        <v>1</v>
      </c>
      <c r="C21" t="s">
        <v>28</v>
      </c>
    </row>
  </sheetData>
  <mergeCells count="6">
    <mergeCell ref="A2:P2"/>
    <mergeCell ref="A6:P6"/>
    <mergeCell ref="A7:P7"/>
    <mergeCell ref="A9:P9"/>
    <mergeCell ref="A3:F3"/>
    <mergeCell ref="A4:F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64ea61-7977-4d50-ba89-ba79f2a6ac2e">
      <Terms xmlns="http://schemas.microsoft.com/office/infopath/2007/PartnerControls"/>
    </lcf76f155ced4ddcb4097134ff3c332f>
    <TaxCatchAll xmlns="3f9c344f-c3dc-4d3a-ba8b-29f4809c702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0EDCF844437C4389CD9FCE6FDF6B49" ma:contentTypeVersion="20" ma:contentTypeDescription="Crie um novo documento." ma:contentTypeScope="" ma:versionID="1b4dba8a7630cc430da288482a0bd0f2">
  <xsd:schema xmlns:xsd="http://www.w3.org/2001/XMLSchema" xmlns:xs="http://www.w3.org/2001/XMLSchema" xmlns:p="http://schemas.microsoft.com/office/2006/metadata/properties" xmlns:ns2="3f9c344f-c3dc-4d3a-ba8b-29f4809c702e" xmlns:ns3="3164ea61-7977-4d50-ba89-ba79f2a6ac2e" targetNamespace="http://schemas.microsoft.com/office/2006/metadata/properties" ma:root="true" ma:fieldsID="5ecc890d408d1cfc6199763638fa514b" ns2:_="" ns3:_="">
    <xsd:import namespace="3f9c344f-c3dc-4d3a-ba8b-29f4809c702e"/>
    <xsd:import namespace="3164ea61-7977-4d50-ba89-ba79f2a6ac2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2:TaxCatchAll" minOccurs="0"/>
                <xsd:element ref="ns3:MediaServiceDateTaken" minOccurs="0"/>
                <xsd:element ref="ns3:lcf76f155ced4ddcb4097134ff3c332f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c344f-c3dc-4d3a-ba8b-29f4809c7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bfe26879-00f7-4154-a0a6-bc4ce062ef01}" ma:internalName="TaxCatchAll" ma:showField="CatchAllData" ma:web="3f9c344f-c3dc-4d3a-ba8b-29f4809c7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4ea61-7977-4d50-ba89-ba79f2a6a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D0C4C2-56AD-4A8D-A714-EC8D555A0F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C8DA6D-2BC2-4646-B2AD-24B3E06CFD94}">
  <ds:schemaRefs>
    <ds:schemaRef ds:uri="http://schemas.microsoft.com/office/2006/metadata/properties"/>
    <ds:schemaRef ds:uri="http://schemas.microsoft.com/office/infopath/2007/PartnerControls"/>
    <ds:schemaRef ds:uri="3164ea61-7977-4d50-ba89-ba79f2a6ac2e"/>
    <ds:schemaRef ds:uri="3f9c344f-c3dc-4d3a-ba8b-29f4809c702e"/>
  </ds:schemaRefs>
</ds:datastoreItem>
</file>

<file path=customXml/itemProps3.xml><?xml version="1.0" encoding="utf-8"?>
<ds:datastoreItem xmlns:ds="http://schemas.openxmlformats.org/officeDocument/2006/customXml" ds:itemID="{41F520BE-6211-474C-8CA6-B0CD9632B4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c344f-c3dc-4d3a-ba8b-29f4809c702e"/>
    <ds:schemaRef ds:uri="3164ea61-7977-4d50-ba89-ba79f2a6a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Rotina</vt:lpstr>
      <vt:lpstr>Como estudar</vt:lpstr>
      <vt:lpstr>Progresso (Extra)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Josua</dc:creator>
  <cp:lastModifiedBy>VICTOR RAFAEL LOURENÇO OLIVEIRA .</cp:lastModifiedBy>
  <dcterms:created xsi:type="dcterms:W3CDTF">2024-03-25T14:39:24Z</dcterms:created>
  <dcterms:modified xsi:type="dcterms:W3CDTF">2025-09-05T04:48:53Z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0x010100220EDCF844437C4389CD9FCE6FDF6B49</vt:lpwstr>
  </property>
  <property fmtid="{D5CDD505-2E9C-101B-9397-08002B2CF9AE}" pid="3" name="MediaServiceImageTags">
    <vt:lpwstr/>
  </property>
</Properties>
</file>