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3"/>
  <workbookPr defaultThemeVersion="166925"/>
  <mc:AlternateContent xmlns:mc="http://schemas.openxmlformats.org/markup-compatibility/2006">
    <mc:Choice Requires="x15">
      <x15ac:absPath xmlns:x15ac="http://schemas.microsoft.com/office/spreadsheetml/2010/11/ac" url="/Users/vvj0003/projects/nutrition/"/>
    </mc:Choice>
  </mc:AlternateContent>
  <xr:revisionPtr revIDLastSave="0" documentId="13_ncr:1_{31E311B2-5544-9C44-8895-F4157451493B}" xr6:coauthVersionLast="45" xr6:coauthVersionMax="45" xr10:uidLastSave="{00000000-0000-0000-0000-000000000000}"/>
  <bookViews>
    <workbookView xWindow="19200" yWindow="440" windowWidth="19200" windowHeight="21160" activeTab="3" xr2:uid="{3FF18B21-C18F-C14E-B3BD-8CE18ECC7AA5}"/>
  </bookViews>
  <sheets>
    <sheet name="Sheet1" sheetId="1" r:id="rId1"/>
    <sheet name="Sheet2" sheetId="2" r:id="rId2"/>
    <sheet name="Elements" sheetId="3" r:id="rId3"/>
    <sheet name="Vitamins" sheetId="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O13" i="4" l="1"/>
  <c r="L13" i="4"/>
  <c r="L14" i="4" s="1"/>
  <c r="K13" i="4"/>
  <c r="J13" i="4"/>
  <c r="I13" i="4"/>
  <c r="I14" i="4" s="1"/>
  <c r="H13" i="4"/>
  <c r="H14" i="4" s="1"/>
  <c r="G13" i="4"/>
  <c r="G14" i="4" s="1"/>
  <c r="F13" i="4"/>
  <c r="F14" i="4" s="1"/>
  <c r="E13" i="4"/>
  <c r="E14" i="4" s="1"/>
  <c r="D13" i="4"/>
  <c r="D14" i="4" s="1"/>
  <c r="C13" i="4"/>
  <c r="B13" i="4"/>
  <c r="B14" i="4" s="1"/>
  <c r="J14" i="4"/>
  <c r="M14" i="4"/>
  <c r="N14" i="4"/>
  <c r="C14" i="4"/>
  <c r="K14" i="4"/>
  <c r="M13" i="4"/>
  <c r="N13" i="4"/>
  <c r="O14" i="4"/>
  <c r="H8" i="3" l="1"/>
  <c r="I8" i="3"/>
  <c r="J8" i="3"/>
  <c r="K8" i="3"/>
  <c r="L8" i="3"/>
  <c r="M8" i="3"/>
  <c r="N8" i="3"/>
  <c r="O8" i="3"/>
  <c r="P8" i="3"/>
  <c r="C8" i="3"/>
  <c r="D8" i="3"/>
  <c r="E8" i="3"/>
  <c r="F8" i="3"/>
  <c r="G8" i="3"/>
  <c r="B8" i="3"/>
</calcChain>
</file>

<file path=xl/sharedStrings.xml><?xml version="1.0" encoding="utf-8"?>
<sst xmlns="http://schemas.openxmlformats.org/spreadsheetml/2006/main" count="212" uniqueCount="113">
  <si>
    <t>Energia</t>
  </si>
  <si>
    <t>Proteina</t>
  </si>
  <si>
    <t>Grasa</t>
  </si>
  <si>
    <t>Hidratos de Carbono</t>
  </si>
  <si>
    <t>Zanahoria</t>
  </si>
  <si>
    <t>Pepino</t>
  </si>
  <si>
    <t>Jicama</t>
  </si>
  <si>
    <t>173kJ</t>
  </si>
  <si>
    <t>100g</t>
  </si>
  <si>
    <t>0,93g</t>
  </si>
  <si>
    <t>0,24g</t>
  </si>
  <si>
    <t>9,6g</t>
  </si>
  <si>
    <t>Vitamina A</t>
  </si>
  <si>
    <t>Vitamina B1</t>
  </si>
  <si>
    <t>Vitamina B2</t>
  </si>
  <si>
    <t>Vitamina B3</t>
  </si>
  <si>
    <t>Vitamina B5</t>
  </si>
  <si>
    <t>Vitamina B6</t>
  </si>
  <si>
    <t>Vitamina B8</t>
  </si>
  <si>
    <t>Vitamina B9</t>
  </si>
  <si>
    <t>Vitamina B12</t>
  </si>
  <si>
    <t>Vitamina C</t>
  </si>
  <si>
    <t>Vitamina D</t>
  </si>
  <si>
    <t>Vitamina E</t>
  </si>
  <si>
    <t>Vitamina K</t>
  </si>
  <si>
    <t>Potasio</t>
  </si>
  <si>
    <t>Cloruro</t>
  </si>
  <si>
    <t>Fósforo</t>
  </si>
  <si>
    <t>Magnesio</t>
  </si>
  <si>
    <t>Hierro</t>
  </si>
  <si>
    <t>Zinc</t>
  </si>
  <si>
    <t>Cobre</t>
  </si>
  <si>
    <t>Manganeso</t>
  </si>
  <si>
    <t>Fluoruro</t>
  </si>
  <si>
    <t>Selenio</t>
  </si>
  <si>
    <t>Cromo</t>
  </si>
  <si>
    <t>Molibnedo</t>
  </si>
  <si>
    <t>Yodo</t>
  </si>
  <si>
    <t>Protein</t>
  </si>
  <si>
    <t>g</t>
  </si>
  <si>
    <t>Calcium</t>
  </si>
  <si>
    <t>Chromium</t>
  </si>
  <si>
    <t>Copper</t>
  </si>
  <si>
    <t>Fluoride</t>
  </si>
  <si>
    <t>Iodine</t>
  </si>
  <si>
    <t>Iron</t>
  </si>
  <si>
    <t>Magnesium</t>
  </si>
  <si>
    <t>Manganese</t>
  </si>
  <si>
    <t>Molybdenum</t>
  </si>
  <si>
    <t>Phosphorus</t>
  </si>
  <si>
    <t>Selenium</t>
  </si>
  <si>
    <t>Potassium</t>
  </si>
  <si>
    <t>(g/d)</t>
  </si>
  <si>
    <t>Sodium</t>
  </si>
  <si>
    <t>Chloride</t>
  </si>
  <si>
    <t>35*</t>
  </si>
  <si>
    <t>4*</t>
  </si>
  <si>
    <t>2.3*</t>
  </si>
  <si>
    <t>4.7*</t>
  </si>
  <si>
    <t>1.5*</t>
  </si>
  <si>
    <t>Vitamin A</t>
  </si>
  <si>
    <t>Vitamin C</t>
  </si>
  <si>
    <t>Vitamin D</t>
  </si>
  <si>
    <t>Vitamin E</t>
  </si>
  <si>
    <t>Vitamin K</t>
  </si>
  <si>
    <t>Thiamin</t>
  </si>
  <si>
    <t>Riboflavin</t>
  </si>
  <si>
    <t>Niacin</t>
  </si>
  <si>
    <t>Folate</t>
  </si>
  <si>
    <t>Pantothenic Acid</t>
  </si>
  <si>
    <t>Biotin</t>
  </si>
  <si>
    <t>Choline</t>
  </si>
  <si>
    <t>120*</t>
  </si>
  <si>
    <t>1.2</t>
  </si>
  <si>
    <t>1.3</t>
  </si>
  <si>
    <t>2.4</t>
  </si>
  <si>
    <t>5*</t>
  </si>
  <si>
    <t>30*</t>
  </si>
  <si>
    <t>550*</t>
  </si>
  <si>
    <t>Total Watera</t>
  </si>
  <si>
    <t>Carbohydrate</t>
  </si>
  <si>
    <t>Total Fiber</t>
  </si>
  <si>
    <t>Fat</t>
  </si>
  <si>
    <t>Linoleic Acid</t>
  </si>
  <si>
    <t>α-Linolenic Acid</t>
  </si>
  <si>
    <t>Proteinb</t>
  </si>
  <si>
    <t>3.7*</t>
  </si>
  <si>
    <t>38*</t>
  </si>
  <si>
    <t>ND</t>
  </si>
  <si>
    <t>17*</t>
  </si>
  <si>
    <t>1.6*</t>
  </si>
  <si>
    <t>Minerals</t>
  </si>
  <si>
    <t>mg</t>
  </si>
  <si>
    <t>μg</t>
  </si>
  <si>
    <r>
      <t>Vitamin B</t>
    </r>
    <r>
      <rPr>
        <sz val="10.15"/>
        <color rgb="FF000000"/>
        <rFont val="Times New Roman"/>
        <family val="1"/>
      </rPr>
      <t>6</t>
    </r>
  </si>
  <si>
    <r>
      <t>Vitamin B</t>
    </r>
    <r>
      <rPr>
        <sz val="10.15"/>
        <color rgb="FF000000"/>
        <rFont val="Times New Roman"/>
        <family val="1"/>
      </rPr>
      <t>12</t>
    </r>
  </si>
  <si>
    <t>L</t>
  </si>
  <si>
    <t>Papaya</t>
  </si>
  <si>
    <t>0,045 mg</t>
  </si>
  <si>
    <t>0,048 mg</t>
  </si>
  <si>
    <t>Huevo</t>
  </si>
  <si>
    <t>0,072 mg</t>
  </si>
  <si>
    <t xml:space="preserve">* </t>
  </si>
  <si>
    <t>Adequate Intakes (AIs): Is believed to cober the need of all healthy individuals in the life stage and gender groups, but lack of data or uncertainty in the data prevent being able to specify with confidence the percentage of individuals covered by this intake</t>
  </si>
  <si>
    <t>Chromium *</t>
  </si>
  <si>
    <t>Vitamin B6</t>
  </si>
  <si>
    <t>Vitamin B12</t>
  </si>
  <si>
    <t>μg (RAE)</t>
  </si>
  <si>
    <t>RAE (Retinol Activity Equivalents): 1 RAE = 1 μg retinol, 12 μg β-carotene, 24 μg α-carotene, or 24 μg β-cryptoxanthin</t>
  </si>
  <si>
    <t>Eggs</t>
  </si>
  <si>
    <t>Sardine</t>
  </si>
  <si>
    <t>Almonds</t>
  </si>
  <si>
    <t>Cacahuate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</si>
</sst>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2"/>
      <color theme="1"/>
      <name val="Calibri"/>
      <family val="2"/>
      <scheme val="minor"/>
    </font>
    <font>
      <b/>
      <sz val="16"/>
      <color rgb="FF000000"/>
      <name val="Times New Roman"/>
      <family val="1"/>
    </font>
    <font>
      <u/>
      <sz val="12"/>
      <color theme="10"/>
      <name val="Calibri"/>
      <family val="2"/>
      <scheme val="minor"/>
    </font>
    <font>
      <sz val="16"/>
      <color rgb="FF000000"/>
      <name val="Times New Roman"/>
      <family val="1"/>
    </font>
    <font>
      <sz val="12"/>
      <color theme="10"/>
      <name val="Calibri"/>
      <family val="2"/>
      <scheme val="minor"/>
    </font>
    <font>
      <sz val="10.15"/>
      <color rgb="FF000000"/>
      <name val="Times New Roman"/>
      <family val="1"/>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9">
    <xf numFmtId="0" fontId="0" fillId="0" borderId="0" xfId="0"/>
    <xf numFmtId="0" fontId="2" fillId="0" borderId="0" xfId="1"/>
    <xf numFmtId="0" fontId="1" fillId="0" borderId="0" xfId="0" applyFont="1"/>
    <xf numFmtId="0" fontId="3" fillId="0" borderId="0" xfId="0" applyFont="1"/>
    <xf numFmtId="0" fontId="4" fillId="0" borderId="0" xfId="1" applyFont="1"/>
    <xf numFmtId="0" fontId="2" fillId="0" borderId="0" xfId="1" applyFont="1"/>
    <xf numFmtId="0" fontId="0" fillId="0" borderId="0" xfId="0" applyFont="1"/>
    <xf numFmtId="2" fontId="0" fillId="0" borderId="0" xfId="0" applyNumberFormat="1"/>
    <xf numFmtId="0" fontId="0" fillId="0" borderId="0" xfId="0"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8" Type="http://schemas.openxmlformats.org/officeDocument/2006/relationships/hyperlink" Target="https://www.ncbi.nlm.nih.gov/books/NBK56068/table/summarytables.t4/?report=objectonly" TargetMode="External"/><Relationship Id="rId3" Type="http://schemas.openxmlformats.org/officeDocument/2006/relationships/hyperlink" Target="https://www.ncbi.nlm.nih.gov/books/n/nap13050/appendixes.app1/def-item/appendixes.app1.gl2-d109/" TargetMode="External"/><Relationship Id="rId7" Type="http://schemas.openxmlformats.org/officeDocument/2006/relationships/hyperlink" Target="https://www.ncbi.nlm.nih.gov/books/NBK56068/table/summarytables.t4/?report=objectonly" TargetMode="External"/><Relationship Id="rId2" Type="http://schemas.openxmlformats.org/officeDocument/2006/relationships/hyperlink" Target="https://www.ncbi.nlm.nih.gov/books/NBK56068/table/summarytables.t2/?report=objectonly" TargetMode="External"/><Relationship Id="rId1" Type="http://schemas.openxmlformats.org/officeDocument/2006/relationships/hyperlink" Target="https://www.ncbi.nlm.nih.gov/books/n/nap13050/appendixes.app1/def-item/appendixes.app1.gl2-d21/" TargetMode="External"/><Relationship Id="rId6" Type="http://schemas.openxmlformats.org/officeDocument/2006/relationships/hyperlink" Target="https://www.ncbi.nlm.nih.gov/books/NBK56068/table/summarytables.t2/?report=objectonly" TargetMode="External"/><Relationship Id="rId5" Type="http://schemas.openxmlformats.org/officeDocument/2006/relationships/hyperlink" Target="https://www.ncbi.nlm.nih.gov/books/NBK56068/table/summarytables.t2/?report=objectonly" TargetMode="External"/><Relationship Id="rId4" Type="http://schemas.openxmlformats.org/officeDocument/2006/relationships/hyperlink" Target="https://www.ncbi.nlm.nih.gov/books/NBK56068/table/summarytables.t2/?report=objectonly" TargetMode="External"/><Relationship Id="rId9" Type="http://schemas.openxmlformats.org/officeDocument/2006/relationships/hyperlink" Target="https://www.ncbi.nlm.nih.gov/books/n/nap13050/appendixes.app1/def-item/appendixes.app1.gl1-d6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42C55B-A93B-9948-ACDC-C51659FCFB3D}">
  <dimension ref="A1:E4"/>
  <sheetViews>
    <sheetView workbookViewId="0">
      <selection activeCell="D13" sqref="D13"/>
    </sheetView>
  </sheetViews>
  <sheetFormatPr baseColWidth="10" defaultRowHeight="16" x14ac:dyDescent="0.2"/>
  <sheetData>
    <row r="1" spans="1:5" x14ac:dyDescent="0.2">
      <c r="A1" t="s">
        <v>8</v>
      </c>
      <c r="B1" t="s">
        <v>0</v>
      </c>
      <c r="C1" t="s">
        <v>1</v>
      </c>
      <c r="D1" t="s">
        <v>2</v>
      </c>
      <c r="E1" t="s">
        <v>3</v>
      </c>
    </row>
    <row r="2" spans="1:5" x14ac:dyDescent="0.2">
      <c r="A2" t="s">
        <v>4</v>
      </c>
      <c r="B2" t="s">
        <v>7</v>
      </c>
      <c r="C2" t="s">
        <v>9</v>
      </c>
      <c r="D2" t="s">
        <v>10</v>
      </c>
      <c r="E2" t="s">
        <v>11</v>
      </c>
    </row>
    <row r="3" spans="1:5" x14ac:dyDescent="0.2">
      <c r="A3" t="s">
        <v>5</v>
      </c>
    </row>
    <row r="4" spans="1:5" x14ac:dyDescent="0.2">
      <c r="A4" t="s">
        <v>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AEBD2D-C382-D543-A4EB-839EA089CE1A}">
  <dimension ref="A2:P48"/>
  <sheetViews>
    <sheetView topLeftCell="F21" workbookViewId="0">
      <selection activeCell="B35" sqref="B35:P37"/>
    </sheetView>
  </sheetViews>
  <sheetFormatPr baseColWidth="10" defaultRowHeight="16" x14ac:dyDescent="0.2"/>
  <cols>
    <col min="2" max="2" width="13" bestFit="1" customWidth="1"/>
    <col min="3" max="3" width="17.5" bestFit="1" customWidth="1"/>
    <col min="4" max="4" width="14" bestFit="1" customWidth="1"/>
    <col min="5" max="5" width="12.83203125" bestFit="1" customWidth="1"/>
    <col min="6" max="6" width="16.33203125" bestFit="1" customWidth="1"/>
    <col min="7" max="7" width="20.33203125" bestFit="1" customWidth="1"/>
    <col min="8" max="8" width="14.33203125" bestFit="1" customWidth="1"/>
    <col min="10" max="10" width="16.5" bestFit="1" customWidth="1"/>
    <col min="11" max="11" width="14.6640625" bestFit="1" customWidth="1"/>
    <col min="12" max="12" width="11.5" bestFit="1" customWidth="1"/>
    <col min="13" max="13" width="8.5" bestFit="1" customWidth="1"/>
    <col min="14" max="14" width="12.6640625" bestFit="1" customWidth="1"/>
    <col min="16" max="16" width="11.1640625" bestFit="1" customWidth="1"/>
  </cols>
  <sheetData>
    <row r="2" spans="1:1" x14ac:dyDescent="0.2">
      <c r="A2" t="s">
        <v>12</v>
      </c>
    </row>
    <row r="3" spans="1:1" x14ac:dyDescent="0.2">
      <c r="A3" t="s">
        <v>13</v>
      </c>
    </row>
    <row r="4" spans="1:1" x14ac:dyDescent="0.2">
      <c r="A4" t="s">
        <v>14</v>
      </c>
    </row>
    <row r="5" spans="1:1" x14ac:dyDescent="0.2">
      <c r="A5" t="s">
        <v>15</v>
      </c>
    </row>
    <row r="6" spans="1:1" x14ac:dyDescent="0.2">
      <c r="A6" t="s">
        <v>16</v>
      </c>
    </row>
    <row r="7" spans="1:1" x14ac:dyDescent="0.2">
      <c r="A7" t="s">
        <v>17</v>
      </c>
    </row>
    <row r="8" spans="1:1" x14ac:dyDescent="0.2">
      <c r="A8" t="s">
        <v>18</v>
      </c>
    </row>
    <row r="9" spans="1:1" x14ac:dyDescent="0.2">
      <c r="A9" t="s">
        <v>18</v>
      </c>
    </row>
    <row r="10" spans="1:1" x14ac:dyDescent="0.2">
      <c r="A10" t="s">
        <v>19</v>
      </c>
    </row>
    <row r="11" spans="1:1" x14ac:dyDescent="0.2">
      <c r="A11" t="s">
        <v>20</v>
      </c>
    </row>
    <row r="12" spans="1:1" x14ac:dyDescent="0.2">
      <c r="A12" t="s">
        <v>21</v>
      </c>
    </row>
    <row r="13" spans="1:1" x14ac:dyDescent="0.2">
      <c r="A13" t="s">
        <v>22</v>
      </c>
    </row>
    <row r="14" spans="1:1" x14ac:dyDescent="0.2">
      <c r="A14" t="s">
        <v>23</v>
      </c>
    </row>
    <row r="15" spans="1:1" x14ac:dyDescent="0.2">
      <c r="A15" t="s">
        <v>24</v>
      </c>
    </row>
    <row r="17" spans="1:2" x14ac:dyDescent="0.2">
      <c r="A17" t="s">
        <v>25</v>
      </c>
    </row>
    <row r="18" spans="1:2" x14ac:dyDescent="0.2">
      <c r="A18" t="s">
        <v>26</v>
      </c>
    </row>
    <row r="19" spans="1:2" x14ac:dyDescent="0.2">
      <c r="A19" t="s">
        <v>27</v>
      </c>
    </row>
    <row r="20" spans="1:2" x14ac:dyDescent="0.2">
      <c r="A20" t="s">
        <v>28</v>
      </c>
    </row>
    <row r="21" spans="1:2" x14ac:dyDescent="0.2">
      <c r="A21" t="s">
        <v>29</v>
      </c>
    </row>
    <row r="22" spans="1:2" x14ac:dyDescent="0.2">
      <c r="A22" t="s">
        <v>30</v>
      </c>
    </row>
    <row r="23" spans="1:2" x14ac:dyDescent="0.2">
      <c r="A23" t="s">
        <v>31</v>
      </c>
    </row>
    <row r="24" spans="1:2" x14ac:dyDescent="0.2">
      <c r="A24" t="s">
        <v>32</v>
      </c>
    </row>
    <row r="25" spans="1:2" x14ac:dyDescent="0.2">
      <c r="A25" t="s">
        <v>33</v>
      </c>
    </row>
    <row r="26" spans="1:2" x14ac:dyDescent="0.2">
      <c r="A26" t="s">
        <v>34</v>
      </c>
    </row>
    <row r="27" spans="1:2" x14ac:dyDescent="0.2">
      <c r="A27" t="s">
        <v>35</v>
      </c>
    </row>
    <row r="28" spans="1:2" x14ac:dyDescent="0.2">
      <c r="A28" t="s">
        <v>36</v>
      </c>
    </row>
    <row r="29" spans="1:2" x14ac:dyDescent="0.2">
      <c r="A29" t="s">
        <v>37</v>
      </c>
    </row>
    <row r="32" spans="1:2" x14ac:dyDescent="0.2">
      <c r="B32" t="s">
        <v>39</v>
      </c>
    </row>
    <row r="33" spans="1:16" x14ac:dyDescent="0.2">
      <c r="A33" t="s">
        <v>38</v>
      </c>
      <c r="B33">
        <v>50</v>
      </c>
    </row>
    <row r="34" spans="1:16" x14ac:dyDescent="0.2">
      <c r="B34" s="8" t="s">
        <v>91</v>
      </c>
      <c r="C34" s="8"/>
      <c r="D34" s="8"/>
      <c r="E34" s="8"/>
      <c r="F34" s="8"/>
      <c r="G34" s="8"/>
      <c r="H34" s="8"/>
      <c r="I34" s="8"/>
      <c r="J34" s="8"/>
      <c r="K34" s="8"/>
      <c r="L34" s="8"/>
      <c r="M34" s="8"/>
      <c r="N34" s="8"/>
      <c r="O34" s="8"/>
      <c r="P34" s="8"/>
    </row>
    <row r="35" spans="1:16" ht="20" x14ac:dyDescent="0.2">
      <c r="B35" s="4" t="s">
        <v>40</v>
      </c>
      <c r="C35" s="3" t="s">
        <v>41</v>
      </c>
      <c r="D35" s="3" t="s">
        <v>42</v>
      </c>
      <c r="E35" s="3" t="s">
        <v>43</v>
      </c>
      <c r="F35" s="3" t="s">
        <v>44</v>
      </c>
      <c r="G35" s="3" t="s">
        <v>45</v>
      </c>
      <c r="H35" s="3" t="s">
        <v>46</v>
      </c>
      <c r="I35" s="3" t="s">
        <v>47</v>
      </c>
      <c r="J35" s="3" t="s">
        <v>48</v>
      </c>
      <c r="K35" s="3" t="s">
        <v>49</v>
      </c>
      <c r="L35" s="3" t="s">
        <v>50</v>
      </c>
      <c r="M35" s="3" t="s">
        <v>30</v>
      </c>
      <c r="N35" s="3" t="s">
        <v>51</v>
      </c>
      <c r="O35" s="3" t="s">
        <v>53</v>
      </c>
      <c r="P35" s="3" t="s">
        <v>54</v>
      </c>
    </row>
    <row r="36" spans="1:16" ht="20" x14ac:dyDescent="0.2">
      <c r="B36" s="2" t="s">
        <v>92</v>
      </c>
      <c r="C36" s="2" t="s">
        <v>93</v>
      </c>
      <c r="D36" s="2" t="s">
        <v>93</v>
      </c>
      <c r="E36" s="2" t="s">
        <v>92</v>
      </c>
      <c r="F36" s="2" t="s">
        <v>93</v>
      </c>
      <c r="G36" s="2" t="s">
        <v>92</v>
      </c>
      <c r="H36" s="2" t="s">
        <v>92</v>
      </c>
      <c r="I36" s="2" t="s">
        <v>92</v>
      </c>
      <c r="J36" s="2" t="s">
        <v>93</v>
      </c>
      <c r="K36" s="2" t="s">
        <v>92</v>
      </c>
      <c r="L36" s="2" t="s">
        <v>93</v>
      </c>
      <c r="M36" s="2" t="s">
        <v>92</v>
      </c>
      <c r="N36" s="2" t="s">
        <v>39</v>
      </c>
      <c r="O36" s="2" t="s">
        <v>39</v>
      </c>
      <c r="P36" s="2" t="s">
        <v>39</v>
      </c>
    </row>
    <row r="37" spans="1:16" ht="20" x14ac:dyDescent="0.2">
      <c r="B37" s="3">
        <v>1000</v>
      </c>
      <c r="C37" s="3" t="s">
        <v>55</v>
      </c>
      <c r="D37" s="2">
        <v>900</v>
      </c>
      <c r="E37" s="3" t="s">
        <v>56</v>
      </c>
      <c r="F37" s="2">
        <v>150</v>
      </c>
      <c r="G37" s="2">
        <v>8</v>
      </c>
      <c r="H37" s="2">
        <v>420</v>
      </c>
      <c r="I37" s="3" t="s">
        <v>57</v>
      </c>
      <c r="J37" s="2">
        <v>45</v>
      </c>
      <c r="K37" s="2">
        <v>700</v>
      </c>
      <c r="L37" s="2">
        <v>55</v>
      </c>
      <c r="M37" s="2">
        <v>11</v>
      </c>
      <c r="N37" s="3" t="s">
        <v>58</v>
      </c>
      <c r="O37" s="3" t="s">
        <v>59</v>
      </c>
      <c r="P37" s="3" t="s">
        <v>57</v>
      </c>
    </row>
    <row r="41" spans="1:16" ht="20" x14ac:dyDescent="0.2">
      <c r="B41" s="3" t="s">
        <v>60</v>
      </c>
      <c r="C41" s="3" t="s">
        <v>61</v>
      </c>
      <c r="D41" s="5" t="s">
        <v>62</v>
      </c>
      <c r="E41" s="3" t="s">
        <v>63</v>
      </c>
      <c r="F41" s="3" t="s">
        <v>64</v>
      </c>
      <c r="G41" s="3" t="s">
        <v>65</v>
      </c>
      <c r="H41" s="3" t="s">
        <v>66</v>
      </c>
      <c r="I41" s="3" t="s">
        <v>67</v>
      </c>
      <c r="J41" s="3" t="s">
        <v>94</v>
      </c>
      <c r="K41" s="3" t="s">
        <v>68</v>
      </c>
      <c r="L41" s="3" t="s">
        <v>95</v>
      </c>
      <c r="M41" s="3" t="s">
        <v>69</v>
      </c>
      <c r="N41" s="3" t="s">
        <v>70</v>
      </c>
      <c r="O41" s="3" t="s">
        <v>71</v>
      </c>
    </row>
    <row r="42" spans="1:16" ht="20" x14ac:dyDescent="0.2">
      <c r="B42" s="4" t="s">
        <v>93</v>
      </c>
      <c r="C42" s="3" t="s">
        <v>92</v>
      </c>
      <c r="D42" s="3" t="s">
        <v>93</v>
      </c>
      <c r="E42" s="4" t="s">
        <v>92</v>
      </c>
      <c r="F42" s="3" t="s">
        <v>93</v>
      </c>
      <c r="G42" s="3" t="s">
        <v>92</v>
      </c>
      <c r="H42" s="3" t="s">
        <v>92</v>
      </c>
      <c r="I42" s="4" t="s">
        <v>92</v>
      </c>
      <c r="J42" s="3" t="s">
        <v>92</v>
      </c>
      <c r="K42" s="4" t="s">
        <v>93</v>
      </c>
      <c r="L42" s="3" t="s">
        <v>93</v>
      </c>
      <c r="M42" s="3" t="s">
        <v>92</v>
      </c>
      <c r="N42" s="3" t="s">
        <v>93</v>
      </c>
      <c r="O42" s="6" t="s">
        <v>92</v>
      </c>
    </row>
    <row r="43" spans="1:16" ht="20" x14ac:dyDescent="0.2">
      <c r="B43" s="2">
        <v>900</v>
      </c>
      <c r="C43" s="2">
        <v>90</v>
      </c>
      <c r="D43" s="2">
        <v>15</v>
      </c>
      <c r="E43" s="2">
        <v>15</v>
      </c>
      <c r="F43" s="3" t="s">
        <v>72</v>
      </c>
      <c r="G43" s="2" t="s">
        <v>73</v>
      </c>
      <c r="H43" s="2" t="s">
        <v>74</v>
      </c>
      <c r="I43" s="2">
        <v>16</v>
      </c>
      <c r="J43" s="2" t="s">
        <v>74</v>
      </c>
      <c r="K43" s="2">
        <v>400</v>
      </c>
      <c r="L43" s="2" t="s">
        <v>75</v>
      </c>
      <c r="M43" s="3" t="s">
        <v>76</v>
      </c>
      <c r="N43" s="3" t="s">
        <v>77</v>
      </c>
      <c r="O43" s="3" t="s">
        <v>78</v>
      </c>
    </row>
    <row r="46" spans="1:16" ht="20" x14ac:dyDescent="0.2">
      <c r="B46" s="1" t="s">
        <v>79</v>
      </c>
      <c r="C46" s="2" t="s">
        <v>80</v>
      </c>
      <c r="D46" s="2" t="s">
        <v>81</v>
      </c>
      <c r="E46" s="2" t="s">
        <v>82</v>
      </c>
      <c r="F46" s="2" t="s">
        <v>83</v>
      </c>
      <c r="G46" s="2" t="s">
        <v>84</v>
      </c>
      <c r="H46" s="1" t="s">
        <v>85</v>
      </c>
    </row>
    <row r="47" spans="1:16" ht="20" x14ac:dyDescent="0.2">
      <c r="B47" s="2" t="s">
        <v>96</v>
      </c>
      <c r="C47" s="2" t="s">
        <v>39</v>
      </c>
      <c r="D47" s="2" t="s">
        <v>39</v>
      </c>
      <c r="E47" s="2" t="s">
        <v>52</v>
      </c>
      <c r="F47" s="2" t="s">
        <v>52</v>
      </c>
      <c r="G47" s="2" t="s">
        <v>52</v>
      </c>
      <c r="H47" s="2" t="s">
        <v>52</v>
      </c>
    </row>
    <row r="48" spans="1:16" ht="20" x14ac:dyDescent="0.2">
      <c r="B48" s="3" t="s">
        <v>86</v>
      </c>
      <c r="C48" s="2">
        <v>130</v>
      </c>
      <c r="D48" s="3" t="s">
        <v>87</v>
      </c>
      <c r="E48" s="1" t="s">
        <v>88</v>
      </c>
      <c r="F48" s="3" t="s">
        <v>89</v>
      </c>
      <c r="G48" s="3" t="s">
        <v>90</v>
      </c>
      <c r="H48" s="2">
        <v>56</v>
      </c>
    </row>
  </sheetData>
  <mergeCells count="1">
    <mergeCell ref="B34:P34"/>
  </mergeCells>
  <hyperlinks>
    <hyperlink ref="B35" r:id="rId1" display="https://www.ncbi.nlm.nih.gov/books/n/nap13050/appendixes.app1/def-item/appendixes.app1.gl2-d21/" xr:uid="{294D306F-4E6D-7F48-B904-2784378905BB}"/>
    <hyperlink ref="B42" r:id="rId2" display="https://www.ncbi.nlm.nih.gov/books/NBK56068/table/summarytables.t2/?report=objectonly" xr:uid="{B0722C7A-ABD1-F944-A687-B9295668624B}"/>
    <hyperlink ref="D41" r:id="rId3" display="https://www.ncbi.nlm.nih.gov/books/n/nap13050/appendixes.app1/def-item/appendixes.app1.gl2-d109/" xr:uid="{847A14D4-1346-1E43-91A9-D64191C248D6}"/>
    <hyperlink ref="E42" r:id="rId4" display="https://www.ncbi.nlm.nih.gov/books/NBK56068/table/summarytables.t2/?report=objectonly" xr:uid="{5AE59038-DB4F-6143-9311-F21B367443FF}"/>
    <hyperlink ref="I42" r:id="rId5" display="https://www.ncbi.nlm.nih.gov/books/NBK56068/table/summarytables.t2/?report=objectonly" xr:uid="{E779511D-1A60-5A46-AC5C-39BD72D8AD49}"/>
    <hyperlink ref="K42" r:id="rId6" display="https://www.ncbi.nlm.nih.gov/books/NBK56068/table/summarytables.t2/?report=objectonly" xr:uid="{6CFF97CA-A1BA-0A42-957A-1F624633A0C1}"/>
    <hyperlink ref="B46" r:id="rId7" display="https://www.ncbi.nlm.nih.gov/books/NBK56068/table/summarytables.t4/?report=objectonly" xr:uid="{192F9A46-0E36-8442-AEE6-C57609AF9BB3}"/>
    <hyperlink ref="H46" r:id="rId8" display="https://www.ncbi.nlm.nih.gov/books/NBK56068/table/summarytables.t4/?report=objectonly" xr:uid="{AE1593C6-CAE4-D449-BE11-4090BB51A3A7}"/>
    <hyperlink ref="E48" r:id="rId9" display="https://www.ncbi.nlm.nih.gov/books/n/nap13050/appendixes.app1/def-item/appendixes.app1.gl1-d63/" xr:uid="{F402AE04-67D6-EF4B-B044-10DE73BE3D16}"/>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071BD1-1432-0341-B80D-FA545C7B62D3}">
  <dimension ref="A1:P25"/>
  <sheetViews>
    <sheetView zoomScale="120" zoomScaleNormal="120" workbookViewId="0">
      <selection activeCell="A4" sqref="A4"/>
    </sheetView>
  </sheetViews>
  <sheetFormatPr baseColWidth="10" defaultRowHeight="16" x14ac:dyDescent="0.2"/>
  <cols>
    <col min="10" max="10" width="11.83203125" bestFit="1" customWidth="1"/>
  </cols>
  <sheetData>
    <row r="1" spans="1:16" x14ac:dyDescent="0.2">
      <c r="B1" t="s">
        <v>40</v>
      </c>
      <c r="C1" t="s">
        <v>104</v>
      </c>
      <c r="D1" t="s">
        <v>42</v>
      </c>
      <c r="E1" t="s">
        <v>43</v>
      </c>
      <c r="F1" t="s">
        <v>44</v>
      </c>
      <c r="G1" t="s">
        <v>45</v>
      </c>
      <c r="H1" t="s">
        <v>46</v>
      </c>
      <c r="I1" t="s">
        <v>47</v>
      </c>
      <c r="J1" t="s">
        <v>48</v>
      </c>
      <c r="K1" t="s">
        <v>49</v>
      </c>
      <c r="L1" t="s">
        <v>50</v>
      </c>
      <c r="M1" t="s">
        <v>30</v>
      </c>
      <c r="N1" t="s">
        <v>51</v>
      </c>
      <c r="O1" t="s">
        <v>53</v>
      </c>
      <c r="P1" t="s">
        <v>54</v>
      </c>
    </row>
    <row r="2" spans="1:16" x14ac:dyDescent="0.2">
      <c r="B2" t="s">
        <v>92</v>
      </c>
      <c r="C2" t="s">
        <v>93</v>
      </c>
      <c r="D2" t="s">
        <v>93</v>
      </c>
      <c r="E2" t="s">
        <v>92</v>
      </c>
      <c r="F2" t="s">
        <v>93</v>
      </c>
      <c r="G2" t="s">
        <v>92</v>
      </c>
      <c r="H2" t="s">
        <v>92</v>
      </c>
      <c r="I2" t="s">
        <v>92</v>
      </c>
      <c r="J2" t="s">
        <v>93</v>
      </c>
      <c r="K2" t="s">
        <v>92</v>
      </c>
      <c r="L2" t="s">
        <v>93</v>
      </c>
      <c r="M2" t="s">
        <v>92</v>
      </c>
      <c r="N2" t="s">
        <v>39</v>
      </c>
      <c r="O2" t="s">
        <v>39</v>
      </c>
      <c r="P2" t="s">
        <v>39</v>
      </c>
    </row>
    <row r="3" spans="1:16" x14ac:dyDescent="0.2">
      <c r="B3">
        <v>1000</v>
      </c>
      <c r="C3" t="s">
        <v>55</v>
      </c>
      <c r="D3">
        <v>900</v>
      </c>
      <c r="E3" t="s">
        <v>56</v>
      </c>
      <c r="F3">
        <v>150</v>
      </c>
      <c r="G3">
        <v>8</v>
      </c>
      <c r="H3">
        <v>420</v>
      </c>
      <c r="I3" t="s">
        <v>57</v>
      </c>
      <c r="J3">
        <v>45</v>
      </c>
      <c r="K3">
        <v>700</v>
      </c>
      <c r="L3">
        <v>55</v>
      </c>
      <c r="M3">
        <v>11</v>
      </c>
      <c r="N3">
        <v>4.7</v>
      </c>
      <c r="O3" s="7">
        <v>1.5</v>
      </c>
      <c r="P3" t="s">
        <v>57</v>
      </c>
    </row>
    <row r="4" spans="1:16" x14ac:dyDescent="0.2">
      <c r="A4" t="s">
        <v>4</v>
      </c>
      <c r="B4">
        <v>33</v>
      </c>
      <c r="D4" t="s">
        <v>98</v>
      </c>
      <c r="G4">
        <v>0.3</v>
      </c>
      <c r="H4">
        <v>12</v>
      </c>
      <c r="K4">
        <v>35</v>
      </c>
      <c r="L4">
        <v>0.1</v>
      </c>
      <c r="M4">
        <v>0.24</v>
      </c>
      <c r="N4">
        <v>0.32</v>
      </c>
      <c r="O4">
        <v>6.9000000000000006E-2</v>
      </c>
    </row>
    <row r="5" spans="1:16" x14ac:dyDescent="0.2">
      <c r="A5" t="s">
        <v>97</v>
      </c>
      <c r="B5">
        <v>20</v>
      </c>
      <c r="D5" t="s">
        <v>99</v>
      </c>
      <c r="G5">
        <v>0.25</v>
      </c>
      <c r="H5">
        <v>21</v>
      </c>
      <c r="K5">
        <v>10</v>
      </c>
      <c r="O5">
        <v>4.0000000000000001E-3</v>
      </c>
    </row>
    <row r="6" spans="1:16" x14ac:dyDescent="0.2">
      <c r="A6" t="s">
        <v>6</v>
      </c>
      <c r="B6">
        <v>12</v>
      </c>
      <c r="G6">
        <v>0.6</v>
      </c>
      <c r="H6">
        <v>12</v>
      </c>
      <c r="K6">
        <v>18</v>
      </c>
      <c r="L6">
        <v>0.7</v>
      </c>
      <c r="M6">
        <v>0.16</v>
      </c>
      <c r="N6">
        <v>0.15</v>
      </c>
      <c r="O6">
        <v>4.0000000000000001E-3</v>
      </c>
    </row>
    <row r="7" spans="1:16" x14ac:dyDescent="0.2">
      <c r="A7" t="s">
        <v>100</v>
      </c>
      <c r="B7">
        <v>56</v>
      </c>
      <c r="D7" t="s">
        <v>101</v>
      </c>
      <c r="G7">
        <v>1.74</v>
      </c>
      <c r="H7">
        <v>12</v>
      </c>
      <c r="K7">
        <v>197</v>
      </c>
      <c r="L7">
        <v>30.5</v>
      </c>
      <c r="M7">
        <v>1.28</v>
      </c>
      <c r="N7">
        <v>137</v>
      </c>
      <c r="O7">
        <v>0.42899999999999999</v>
      </c>
    </row>
    <row r="8" spans="1:16" x14ac:dyDescent="0.2">
      <c r="B8">
        <f>100*(SUM(B4:B7)/B3)</f>
        <v>12.1</v>
      </c>
      <c r="C8" t="e">
        <f t="shared" ref="C8:G8" si="0">100*(SUM(C4:C7)/C3)</f>
        <v>#VALUE!</v>
      </c>
      <c r="D8">
        <f t="shared" si="0"/>
        <v>0</v>
      </c>
      <c r="E8" t="e">
        <f t="shared" si="0"/>
        <v>#VALUE!</v>
      </c>
      <c r="F8">
        <f t="shared" si="0"/>
        <v>0</v>
      </c>
      <c r="G8">
        <f t="shared" si="0"/>
        <v>36.124999999999993</v>
      </c>
      <c r="H8">
        <f t="shared" ref="H8" si="1">100*(SUM(H4:H7)/H3)</f>
        <v>13.571428571428571</v>
      </c>
      <c r="I8" t="e">
        <f t="shared" ref="I8" si="2">100*(SUM(I4:I7)/I3)</f>
        <v>#VALUE!</v>
      </c>
      <c r="J8">
        <f t="shared" ref="J8" si="3">100*(SUM(J4:J7)/J3)</f>
        <v>0</v>
      </c>
      <c r="K8">
        <f t="shared" ref="K8" si="4">100*(SUM(K4:K7)/K3)</f>
        <v>37.142857142857146</v>
      </c>
      <c r="L8">
        <f t="shared" ref="L8" si="5">100*(SUM(L4:L7)/L3)</f>
        <v>56.909090909090907</v>
      </c>
      <c r="M8">
        <f t="shared" ref="M8" si="6">100*(SUM(M4:M7)/M3)</f>
        <v>15.272727272727273</v>
      </c>
      <c r="N8">
        <f t="shared" ref="N8" si="7">100*(SUM(N4:N7)/N3)</f>
        <v>2924.8936170212764</v>
      </c>
      <c r="O8">
        <f t="shared" ref="O8" si="8">100*(SUM(O4:O7)/O3)</f>
        <v>33.733333333333334</v>
      </c>
      <c r="P8" t="e">
        <f t="shared" ref="P8" si="9">100*(SUM(P4:P7)/P3)</f>
        <v>#VALUE!</v>
      </c>
    </row>
    <row r="25" spans="1:2" x14ac:dyDescent="0.2">
      <c r="A25" t="s">
        <v>102</v>
      </c>
      <c r="B25" t="s">
        <v>103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FE1770-2A6C-1749-8373-1A706795CF18}">
  <dimension ref="A1:O15"/>
  <sheetViews>
    <sheetView tabSelected="1" topLeftCell="B1" zoomScale="120" zoomScaleNormal="120" workbookViewId="0">
      <selection activeCell="L8" sqref="L8"/>
    </sheetView>
  </sheetViews>
  <sheetFormatPr baseColWidth="10" defaultRowHeight="16" x14ac:dyDescent="0.2"/>
  <sheetData>
    <row r="1" spans="1:15" x14ac:dyDescent="0.2">
      <c r="B1" t="s">
        <v>60</v>
      </c>
      <c r="C1" t="s">
        <v>105</v>
      </c>
      <c r="D1" t="s">
        <v>106</v>
      </c>
      <c r="E1" t="s">
        <v>61</v>
      </c>
      <c r="F1" t="s">
        <v>62</v>
      </c>
      <c r="G1" t="s">
        <v>63</v>
      </c>
      <c r="H1" t="s">
        <v>64</v>
      </c>
      <c r="I1" t="s">
        <v>65</v>
      </c>
      <c r="J1" t="s">
        <v>66</v>
      </c>
      <c r="K1" t="s">
        <v>67</v>
      </c>
      <c r="L1" t="s">
        <v>68</v>
      </c>
      <c r="M1" t="s">
        <v>69</v>
      </c>
      <c r="N1" t="s">
        <v>70</v>
      </c>
      <c r="O1" t="s">
        <v>71</v>
      </c>
    </row>
    <row r="2" spans="1:15" x14ac:dyDescent="0.2">
      <c r="B2" t="s">
        <v>107</v>
      </c>
      <c r="C2" t="s">
        <v>92</v>
      </c>
      <c r="D2" t="s">
        <v>93</v>
      </c>
      <c r="E2" t="s">
        <v>92</v>
      </c>
      <c r="F2" t="s">
        <v>93</v>
      </c>
      <c r="G2" t="s">
        <v>92</v>
      </c>
      <c r="H2" t="s">
        <v>93</v>
      </c>
      <c r="I2" t="s">
        <v>92</v>
      </c>
      <c r="J2" t="s">
        <v>92</v>
      </c>
      <c r="K2" t="s">
        <v>92</v>
      </c>
      <c r="L2" t="s">
        <v>93</v>
      </c>
      <c r="M2" t="s">
        <v>92</v>
      </c>
      <c r="N2" t="s">
        <v>93</v>
      </c>
      <c r="O2" t="s">
        <v>92</v>
      </c>
    </row>
    <row r="3" spans="1:15" x14ac:dyDescent="0.2">
      <c r="B3">
        <v>900</v>
      </c>
      <c r="C3">
        <v>1.3</v>
      </c>
      <c r="D3">
        <v>2.4</v>
      </c>
      <c r="E3">
        <v>90</v>
      </c>
      <c r="F3">
        <v>15</v>
      </c>
      <c r="G3">
        <v>15</v>
      </c>
      <c r="H3">
        <v>120</v>
      </c>
      <c r="I3">
        <v>1.2</v>
      </c>
      <c r="J3">
        <v>1.3</v>
      </c>
      <c r="K3">
        <v>16</v>
      </c>
      <c r="L3">
        <v>400</v>
      </c>
      <c r="M3">
        <v>5</v>
      </c>
      <c r="N3">
        <v>30</v>
      </c>
    </row>
    <row r="5" spans="1:15" x14ac:dyDescent="0.2">
      <c r="A5" t="s">
        <v>4</v>
      </c>
      <c r="B5">
        <v>835</v>
      </c>
      <c r="C5">
        <v>0.13800000000000001</v>
      </c>
      <c r="D5">
        <v>0</v>
      </c>
      <c r="E5">
        <v>5.9</v>
      </c>
      <c r="F5">
        <v>0</v>
      </c>
      <c r="G5">
        <v>0.66</v>
      </c>
      <c r="H5">
        <v>13.2</v>
      </c>
      <c r="I5">
        <v>6.6000000000000003E-2</v>
      </c>
      <c r="J5">
        <v>5.8000000000000003E-2</v>
      </c>
      <c r="K5">
        <v>0.98299999999999998</v>
      </c>
      <c r="L5">
        <v>19</v>
      </c>
      <c r="O5">
        <v>8.8000000000000007</v>
      </c>
    </row>
    <row r="6" spans="1:15" x14ac:dyDescent="0.2">
      <c r="A6" t="s">
        <v>97</v>
      </c>
      <c r="B6">
        <v>47</v>
      </c>
      <c r="C6">
        <v>3.7999999999999999E-2</v>
      </c>
      <c r="D6">
        <v>0</v>
      </c>
      <c r="E6">
        <v>60.9</v>
      </c>
      <c r="F6">
        <v>0</v>
      </c>
      <c r="G6">
        <v>0.3</v>
      </c>
      <c r="H6">
        <v>2.6</v>
      </c>
      <c r="I6">
        <v>2.3E-2</v>
      </c>
      <c r="J6">
        <v>2.7E-2</v>
      </c>
      <c r="K6">
        <v>0.35699999999999998</v>
      </c>
      <c r="L6">
        <v>37</v>
      </c>
      <c r="O6">
        <v>6.1</v>
      </c>
    </row>
    <row r="7" spans="1:15" x14ac:dyDescent="0.2">
      <c r="A7" t="s">
        <v>6</v>
      </c>
      <c r="B7">
        <v>1</v>
      </c>
      <c r="C7">
        <v>4.2000000000000003E-2</v>
      </c>
      <c r="D7">
        <v>0</v>
      </c>
      <c r="E7">
        <v>20.2</v>
      </c>
      <c r="F7">
        <v>0</v>
      </c>
      <c r="G7">
        <v>0.46</v>
      </c>
      <c r="H7">
        <v>0.3</v>
      </c>
      <c r="I7">
        <v>0.02</v>
      </c>
      <c r="J7">
        <v>2.9000000000000001E-2</v>
      </c>
      <c r="K7">
        <v>0.2</v>
      </c>
      <c r="L7">
        <v>12</v>
      </c>
      <c r="O7">
        <v>13.6</v>
      </c>
    </row>
    <row r="8" spans="1:15" x14ac:dyDescent="0.2">
      <c r="A8" t="s">
        <v>109</v>
      </c>
      <c r="B8">
        <v>159</v>
      </c>
      <c r="C8">
        <v>0.16</v>
      </c>
      <c r="D8">
        <v>0.75</v>
      </c>
      <c r="E8">
        <v>0</v>
      </c>
      <c r="F8">
        <v>2</v>
      </c>
      <c r="G8">
        <v>1.04</v>
      </c>
      <c r="H8">
        <v>0.3</v>
      </c>
      <c r="I8">
        <v>3.4000000000000002E-2</v>
      </c>
      <c r="J8">
        <v>0.43099999999999999</v>
      </c>
      <c r="K8">
        <v>7.0999999999999994E-2</v>
      </c>
      <c r="L8">
        <v>35</v>
      </c>
      <c r="O8">
        <v>233.3</v>
      </c>
    </row>
    <row r="9" spans="1:15" x14ac:dyDescent="0.2">
      <c r="A9" t="s">
        <v>112</v>
      </c>
    </row>
    <row r="10" spans="1:15" x14ac:dyDescent="0.2">
      <c r="A10" t="s">
        <v>111</v>
      </c>
    </row>
    <row r="11" spans="1:15" x14ac:dyDescent="0.2">
      <c r="A11" t="s">
        <v>110</v>
      </c>
    </row>
    <row r="13" spans="1:15" x14ac:dyDescent="0.2">
      <c r="B13">
        <f>SUM(B5:B8)</f>
        <v>1042</v>
      </c>
      <c r="C13">
        <f>SUM(C5:C8)</f>
        <v>0.378</v>
      </c>
      <c r="D13">
        <f>SUM(D5:D8)</f>
        <v>0.75</v>
      </c>
      <c r="E13">
        <f>SUM(E5:E8)</f>
        <v>87</v>
      </c>
      <c r="F13">
        <f>SUM(F5:F8)</f>
        <v>2</v>
      </c>
      <c r="G13">
        <f>SUM(G5:G8)</f>
        <v>2.46</v>
      </c>
      <c r="H13">
        <f>SUM(H5:H8)</f>
        <v>16.399999999999999</v>
      </c>
      <c r="I13">
        <f>SUM(I5:I8)</f>
        <v>0.14300000000000002</v>
      </c>
      <c r="J13">
        <f>SUM(J5:J8)</f>
        <v>0.54500000000000004</v>
      </c>
      <c r="K13">
        <f>SUM(K5:K8)</f>
        <v>1.6109999999999998</v>
      </c>
      <c r="L13">
        <f>SUM(L5:L8)</f>
        <v>103</v>
      </c>
      <c r="M13">
        <f>SUM(M5:M7)</f>
        <v>0</v>
      </c>
      <c r="N13">
        <f>SUM(N5:N7)</f>
        <v>0</v>
      </c>
      <c r="O13">
        <f>SUM(O5:O8)</f>
        <v>261.8</v>
      </c>
    </row>
    <row r="14" spans="1:15" x14ac:dyDescent="0.2">
      <c r="B14">
        <f>100*(B13)/B3</f>
        <v>115.77777777777777</v>
      </c>
      <c r="C14">
        <f t="shared" ref="C14:I14" si="0">100*(C13)/C3</f>
        <v>29.076923076923073</v>
      </c>
      <c r="D14">
        <f t="shared" si="0"/>
        <v>31.25</v>
      </c>
      <c r="E14">
        <f t="shared" si="0"/>
        <v>96.666666666666671</v>
      </c>
      <c r="F14">
        <f t="shared" si="0"/>
        <v>13.333333333333334</v>
      </c>
      <c r="G14">
        <f t="shared" si="0"/>
        <v>16.399999999999999</v>
      </c>
      <c r="H14">
        <f t="shared" si="0"/>
        <v>13.666666666666664</v>
      </c>
      <c r="I14">
        <f t="shared" si="0"/>
        <v>11.916666666666668</v>
      </c>
      <c r="J14">
        <f t="shared" ref="J14" si="1">100*(J13)/J3</f>
        <v>41.923076923076927</v>
      </c>
      <c r="K14">
        <f t="shared" ref="K14" si="2">100*(K13)/K3</f>
        <v>10.068749999999998</v>
      </c>
      <c r="L14">
        <f t="shared" ref="L14" si="3">100*(L13)/L3</f>
        <v>25.75</v>
      </c>
      <c r="M14">
        <f t="shared" ref="M14" si="4">100*(M13)/M3</f>
        <v>0</v>
      </c>
      <c r="N14">
        <f t="shared" ref="N14" si="5">100*(N13)/N3</f>
        <v>0</v>
      </c>
      <c r="O14" t="e">
        <f t="shared" ref="O14" si="6">100*(O13)/O3</f>
        <v>#DIV/0!</v>
      </c>
    </row>
    <row r="15" spans="1:15" x14ac:dyDescent="0.2">
      <c r="A15" t="s">
        <v>108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Sheet1</vt:lpstr>
      <vt:lpstr>Sheet2</vt:lpstr>
      <vt:lpstr>Elements</vt:lpstr>
      <vt:lpstr>Vitamins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2019-10-17T14:28:09Z</dcterms:created>
  <dcterms:modified xsi:type="dcterms:W3CDTF">2019-10-31T15:46:29Z</dcterms:modified>
</cp:coreProperties>
</file>