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redito 1" sheetId="1" r:id="rId1"/>
    <sheet name="Credito 2 y 3" sheetId="4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D71" i="4" l="1"/>
  <c r="K25" i="1"/>
  <c r="K19" i="1"/>
  <c r="H25" i="1" l="1"/>
  <c r="H11" i="1"/>
  <c r="H19" i="1"/>
  <c r="I4" i="4"/>
  <c r="H70" i="4" l="1"/>
  <c r="H69" i="4"/>
  <c r="H68" i="4"/>
  <c r="D72" i="4"/>
  <c r="D69" i="4"/>
  <c r="D68" i="4"/>
  <c r="D67" i="4"/>
  <c r="C64" i="4"/>
  <c r="D64" i="4" s="1"/>
  <c r="C63" i="4"/>
  <c r="D63" i="4"/>
  <c r="E64" i="4"/>
  <c r="E63" i="4"/>
  <c r="E62" i="4"/>
  <c r="C62" i="4"/>
  <c r="D62" i="4"/>
  <c r="B63" i="4"/>
  <c r="B64" i="4"/>
  <c r="B62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M11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M5" i="4"/>
  <c r="B5" i="4"/>
  <c r="B4" i="4"/>
  <c r="B3" i="4"/>
  <c r="C2" i="4"/>
  <c r="B2" i="4"/>
  <c r="E2" i="4" s="1"/>
  <c r="E3" i="4" s="1"/>
  <c r="D2" i="4" l="1"/>
  <c r="E4" i="4"/>
  <c r="C4" i="4"/>
  <c r="D4" i="4" s="1"/>
  <c r="C3" i="4"/>
  <c r="D3" i="4" s="1"/>
  <c r="E5" i="4" l="1"/>
  <c r="C5" i="4"/>
  <c r="D5" i="4" s="1"/>
  <c r="E6" i="4" l="1"/>
  <c r="C6" i="4"/>
  <c r="D6" i="4" s="1"/>
  <c r="E7" i="4" l="1"/>
  <c r="C7" i="4"/>
  <c r="D7" i="4" s="1"/>
  <c r="E8" i="4" l="1"/>
  <c r="C8" i="4"/>
  <c r="D8" i="4" s="1"/>
  <c r="E9" i="4" l="1"/>
  <c r="C9" i="4"/>
  <c r="D9" i="4" s="1"/>
  <c r="E10" i="4" l="1"/>
  <c r="C10" i="4"/>
  <c r="D10" i="4" s="1"/>
  <c r="E11" i="4" l="1"/>
  <c r="C11" i="4"/>
  <c r="D11" i="4" s="1"/>
  <c r="E12" i="4" l="1"/>
  <c r="C12" i="4"/>
  <c r="D12" i="4" s="1"/>
  <c r="E13" i="4" l="1"/>
  <c r="C13" i="4"/>
  <c r="D13" i="4" s="1"/>
  <c r="E14" i="4" l="1"/>
  <c r="C14" i="4"/>
  <c r="D14" i="4" s="1"/>
  <c r="E15" i="4" l="1"/>
  <c r="C15" i="4"/>
  <c r="D15" i="4" s="1"/>
  <c r="E16" i="4" l="1"/>
  <c r="C16" i="4"/>
  <c r="D16" i="4" s="1"/>
  <c r="E17" i="4" l="1"/>
  <c r="C17" i="4"/>
  <c r="D17" i="4" s="1"/>
  <c r="E18" i="4" l="1"/>
  <c r="C18" i="4"/>
  <c r="D18" i="4" s="1"/>
  <c r="E19" i="4" l="1"/>
  <c r="C19" i="4"/>
  <c r="D19" i="4" s="1"/>
  <c r="E20" i="4" l="1"/>
  <c r="C20" i="4"/>
  <c r="D20" i="4" s="1"/>
  <c r="E21" i="4" l="1"/>
  <c r="C21" i="4"/>
  <c r="D21" i="4" s="1"/>
  <c r="E22" i="4" l="1"/>
  <c r="C22" i="4"/>
  <c r="D22" i="4" s="1"/>
  <c r="E23" i="4" l="1"/>
  <c r="C23" i="4"/>
  <c r="D23" i="4" s="1"/>
  <c r="E24" i="4" l="1"/>
  <c r="C24" i="4"/>
  <c r="D24" i="4" s="1"/>
  <c r="E25" i="4" l="1"/>
  <c r="C25" i="4"/>
  <c r="D25" i="4" s="1"/>
  <c r="E4" i="1"/>
  <c r="E5" i="1" s="1"/>
  <c r="E3" i="1"/>
  <c r="C4" i="1" s="1"/>
  <c r="D4" i="1" s="1"/>
  <c r="C5" i="1"/>
  <c r="D5" i="1" s="1"/>
  <c r="C3" i="1"/>
  <c r="D3" i="1"/>
  <c r="C2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M5" i="1"/>
  <c r="C26" i="4" l="1"/>
  <c r="D26" i="4" s="1"/>
  <c r="E26" i="4"/>
  <c r="C6" i="1"/>
  <c r="D6" i="1" s="1"/>
  <c r="E6" i="1"/>
  <c r="E27" i="4" l="1"/>
  <c r="C27" i="4"/>
  <c r="D27" i="4" s="1"/>
  <c r="E7" i="1"/>
  <c r="C7" i="1"/>
  <c r="D7" i="1" s="1"/>
  <c r="E28" i="4" l="1"/>
  <c r="C28" i="4"/>
  <c r="D28" i="4" s="1"/>
  <c r="E8" i="1"/>
  <c r="C8" i="1"/>
  <c r="D8" i="1" s="1"/>
  <c r="E29" i="4" l="1"/>
  <c r="C29" i="4"/>
  <c r="D29" i="4" s="1"/>
  <c r="C9" i="1"/>
  <c r="D9" i="1" s="1"/>
  <c r="E9" i="1"/>
  <c r="E30" i="4" l="1"/>
  <c r="C30" i="4"/>
  <c r="D30" i="4" s="1"/>
  <c r="C10" i="1"/>
  <c r="D10" i="1" s="1"/>
  <c r="E10" i="1"/>
  <c r="E31" i="4" l="1"/>
  <c r="C31" i="4"/>
  <c r="D31" i="4" s="1"/>
  <c r="C11" i="1"/>
  <c r="D11" i="1" s="1"/>
  <c r="E11" i="1"/>
  <c r="E32" i="4" l="1"/>
  <c r="C32" i="4"/>
  <c r="D32" i="4" s="1"/>
  <c r="E12" i="1"/>
  <c r="C12" i="1"/>
  <c r="D12" i="1" s="1"/>
  <c r="E33" i="4" l="1"/>
  <c r="C33" i="4"/>
  <c r="D33" i="4" s="1"/>
  <c r="E13" i="1"/>
  <c r="C13" i="1"/>
  <c r="D13" i="1" s="1"/>
  <c r="E34" i="4" l="1"/>
  <c r="C34" i="4"/>
  <c r="D34" i="4" s="1"/>
  <c r="C14" i="1"/>
  <c r="D14" i="1" s="1"/>
  <c r="E14" i="1"/>
  <c r="E35" i="4" l="1"/>
  <c r="C35" i="4"/>
  <c r="D35" i="4" s="1"/>
  <c r="C15" i="1"/>
  <c r="D15" i="1" s="1"/>
  <c r="E15" i="1"/>
  <c r="E36" i="4" l="1"/>
  <c r="C36" i="4"/>
  <c r="D36" i="4" s="1"/>
  <c r="E16" i="1"/>
  <c r="C16" i="1"/>
  <c r="D16" i="1" s="1"/>
  <c r="E37" i="4" l="1"/>
  <c r="C37" i="4"/>
  <c r="D37" i="4" s="1"/>
  <c r="C17" i="1"/>
  <c r="D17" i="1" s="1"/>
  <c r="E17" i="1"/>
  <c r="E38" i="4" l="1"/>
  <c r="C38" i="4"/>
  <c r="D38" i="4" s="1"/>
  <c r="C18" i="1"/>
  <c r="D18" i="1" s="1"/>
  <c r="E18" i="1"/>
  <c r="E39" i="4" l="1"/>
  <c r="C39" i="4"/>
  <c r="D39" i="4" s="1"/>
  <c r="C19" i="1"/>
  <c r="D19" i="1" s="1"/>
  <c r="E19" i="1"/>
  <c r="E40" i="4" l="1"/>
  <c r="C40" i="4"/>
  <c r="D40" i="4" s="1"/>
  <c r="E20" i="1"/>
  <c r="C20" i="1"/>
  <c r="D20" i="1" s="1"/>
  <c r="E41" i="4" l="1"/>
  <c r="C41" i="4"/>
  <c r="D41" i="4" s="1"/>
  <c r="E21" i="1"/>
  <c r="C21" i="1"/>
  <c r="D21" i="1" s="1"/>
  <c r="E42" i="4" l="1"/>
  <c r="C42" i="4"/>
  <c r="D42" i="4" s="1"/>
  <c r="C22" i="1"/>
  <c r="D22" i="1" s="1"/>
  <c r="E22" i="1"/>
  <c r="E43" i="4" l="1"/>
  <c r="C43" i="4"/>
  <c r="D43" i="4" s="1"/>
  <c r="E23" i="1"/>
  <c r="C23" i="1"/>
  <c r="D23" i="1" s="1"/>
  <c r="E44" i="4" l="1"/>
  <c r="C44" i="4"/>
  <c r="D44" i="4" s="1"/>
  <c r="E24" i="1"/>
  <c r="C24" i="1"/>
  <c r="D24" i="1" s="1"/>
  <c r="E45" i="4" l="1"/>
  <c r="C45" i="4"/>
  <c r="D45" i="4" s="1"/>
  <c r="C25" i="1"/>
  <c r="D25" i="1" s="1"/>
  <c r="E25" i="1"/>
  <c r="E46" i="4" l="1"/>
  <c r="C46" i="4"/>
  <c r="D46" i="4" s="1"/>
  <c r="E47" i="4" l="1"/>
  <c r="C47" i="4"/>
  <c r="D47" i="4" s="1"/>
  <c r="E48" i="4" l="1"/>
  <c r="C48" i="4"/>
  <c r="D48" i="4" s="1"/>
  <c r="E49" i="4" l="1"/>
  <c r="C49" i="4"/>
  <c r="D49" i="4" s="1"/>
  <c r="E50" i="4" l="1"/>
  <c r="C50" i="4"/>
  <c r="D50" i="4" s="1"/>
  <c r="C51" i="4" l="1"/>
  <c r="D51" i="4" s="1"/>
  <c r="E51" i="4"/>
  <c r="E52" i="4" l="1"/>
  <c r="C52" i="4"/>
  <c r="D52" i="4" s="1"/>
  <c r="E53" i="4" l="1"/>
  <c r="C53" i="4"/>
  <c r="D53" i="4" s="1"/>
  <c r="E54" i="4" l="1"/>
  <c r="C54" i="4"/>
  <c r="D54" i="4" s="1"/>
  <c r="E55" i="4" l="1"/>
  <c r="C55" i="4"/>
  <c r="D55" i="4" s="1"/>
  <c r="E56" i="4" l="1"/>
  <c r="C56" i="4"/>
  <c r="D56" i="4" s="1"/>
  <c r="C57" i="4" l="1"/>
  <c r="D57" i="4" s="1"/>
  <c r="E57" i="4"/>
  <c r="E58" i="4" l="1"/>
  <c r="C58" i="4"/>
  <c r="D58" i="4" s="1"/>
  <c r="E59" i="4" l="1"/>
  <c r="C59" i="4"/>
  <c r="D59" i="4" s="1"/>
  <c r="C60" i="4" l="1"/>
  <c r="D60" i="4" s="1"/>
  <c r="E60" i="4"/>
  <c r="C61" i="4" l="1"/>
  <c r="D61" i="4" s="1"/>
  <c r="E61" i="4"/>
</calcChain>
</file>

<file path=xl/sharedStrings.xml><?xml version="1.0" encoding="utf-8"?>
<sst xmlns="http://schemas.openxmlformats.org/spreadsheetml/2006/main" count="122" uniqueCount="24">
  <si>
    <t>num_cuota</t>
  </si>
  <si>
    <t>vlr_cuota</t>
  </si>
  <si>
    <t>vlr_interes</t>
  </si>
  <si>
    <t>vlr_pagar</t>
  </si>
  <si>
    <t>vlr_saldo</t>
  </si>
  <si>
    <t>est_couta</t>
  </si>
  <si>
    <t>PRESTAMO:</t>
  </si>
  <si>
    <t>CUOTAS:</t>
  </si>
  <si>
    <t>VALOR BASE MES:</t>
  </si>
  <si>
    <t>TASA INTERES:</t>
  </si>
  <si>
    <t>Pagada</t>
  </si>
  <si>
    <t>En Mora</t>
  </si>
  <si>
    <t>Elaborada</t>
  </si>
  <si>
    <t>CREDITO 1</t>
  </si>
  <si>
    <t>CREDITO 2</t>
  </si>
  <si>
    <t>PAGADO CREDITO1</t>
  </si>
  <si>
    <t>VENCIDO CREDITO1</t>
  </si>
  <si>
    <t>ELABORADO CREDITO1</t>
  </si>
  <si>
    <t>PAGADO CREDITO2</t>
  </si>
  <si>
    <t>VENCIDO CREDITO2</t>
  </si>
  <si>
    <t>ELABORADO CREDITO2</t>
  </si>
  <si>
    <t>TOTAL PAGADO</t>
  </si>
  <si>
    <t>TOTAL VENCIDO</t>
  </si>
  <si>
    <t>TOTAL ELABORADO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</si>
</sst>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.0000000000000_-;\-&quot;$&quot;* #,##0.00000000000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3" xfId="1" applyFont="1" applyBorder="1"/>
    <xf numFmtId="0" fontId="0" fillId="0" borderId="5" xfId="0" applyBorder="1"/>
    <xf numFmtId="44" fontId="0" fillId="0" borderId="5" xfId="1" applyFont="1" applyBorder="1"/>
    <xf numFmtId="0" fontId="0" fillId="0" borderId="8" xfId="0" applyBorder="1"/>
    <xf numFmtId="0" fontId="0" fillId="2" borderId="0" xfId="0" applyFill="1"/>
    <xf numFmtId="44" fontId="0" fillId="2" borderId="0" xfId="0" applyNumberFormat="1" applyFill="1"/>
    <xf numFmtId="44" fontId="0" fillId="2" borderId="0" xfId="1" applyFont="1" applyFill="1"/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0" fontId="0" fillId="4" borderId="0" xfId="0" applyFill="1"/>
    <xf numFmtId="44" fontId="0" fillId="4" borderId="0" xfId="0" applyNumberFormat="1" applyFill="1"/>
    <xf numFmtId="44" fontId="0" fillId="4" borderId="0" xfId="1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44" fontId="0" fillId="2" borderId="2" xfId="0" applyNumberFormat="1" applyFill="1" applyBorder="1"/>
    <xf numFmtId="44" fontId="0" fillId="2" borderId="2" xfId="1" applyFont="1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44" fontId="0" fillId="2" borderId="0" xfId="0" applyNumberFormat="1" applyFill="1" applyBorder="1"/>
    <xf numFmtId="44" fontId="0" fillId="2" borderId="0" xfId="1" applyFont="1" applyFill="1" applyBorder="1"/>
    <xf numFmtId="0" fontId="0" fillId="2" borderId="5" xfId="0" applyFill="1" applyBorder="1"/>
    <xf numFmtId="0" fontId="0" fillId="3" borderId="4" xfId="0" applyFill="1" applyBorder="1" applyAlignment="1">
      <alignment horizontal="center"/>
    </xf>
    <xf numFmtId="44" fontId="0" fillId="3" borderId="0" xfId="0" applyNumberFormat="1" applyFill="1" applyBorder="1"/>
    <xf numFmtId="44" fontId="0" fillId="3" borderId="0" xfId="1" applyFont="1" applyFill="1" applyBorder="1"/>
    <xf numFmtId="0" fontId="0" fillId="3" borderId="5" xfId="0" applyFill="1" applyBorder="1"/>
    <xf numFmtId="0" fontId="0" fillId="4" borderId="4" xfId="0" applyFill="1" applyBorder="1" applyAlignment="1">
      <alignment horizontal="center"/>
    </xf>
    <xf numFmtId="44" fontId="0" fillId="4" borderId="0" xfId="0" applyNumberFormat="1" applyFill="1" applyBorder="1"/>
    <xf numFmtId="44" fontId="0" fillId="4" borderId="0" xfId="1" applyFont="1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44" fontId="0" fillId="4" borderId="7" xfId="0" applyNumberFormat="1" applyFill="1" applyBorder="1"/>
    <xf numFmtId="44" fontId="0" fillId="4" borderId="7" xfId="1" applyFont="1" applyFill="1" applyBorder="1"/>
    <xf numFmtId="0" fontId="0" fillId="4" borderId="8" xfId="0" applyFill="1" applyBorder="1"/>
    <xf numFmtId="0" fontId="0" fillId="5" borderId="1" xfId="0" applyFill="1" applyBorder="1" applyAlignment="1">
      <alignment horizontal="center"/>
    </xf>
    <xf numFmtId="44" fontId="0" fillId="5" borderId="2" xfId="0" applyNumberFormat="1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44" fontId="0" fillId="5" borderId="0" xfId="0" applyNumberFormat="1" applyFill="1" applyBorder="1"/>
    <xf numFmtId="0" fontId="0" fillId="5" borderId="5" xfId="0" applyFill="1" applyBorder="1"/>
    <xf numFmtId="0" fontId="0" fillId="6" borderId="6" xfId="0" applyFill="1" applyBorder="1" applyAlignment="1">
      <alignment horizontal="center"/>
    </xf>
    <xf numFmtId="44" fontId="0" fillId="6" borderId="2" xfId="0" applyNumberFormat="1" applyFill="1" applyBorder="1"/>
    <xf numFmtId="44" fontId="0" fillId="6" borderId="0" xfId="0" applyNumberFormat="1" applyFill="1" applyBorder="1"/>
    <xf numFmtId="0" fontId="0" fillId="6" borderId="8" xfId="0" applyFill="1" applyBorder="1"/>
    <xf numFmtId="44" fontId="0" fillId="5" borderId="2" xfId="1" applyFont="1" applyFill="1" applyBorder="1"/>
    <xf numFmtId="44" fontId="0" fillId="6" borderId="2" xfId="1" applyFont="1" applyFill="1" applyBorder="1"/>
    <xf numFmtId="44" fontId="0" fillId="0" borderId="3" xfId="0" applyNumberFormat="1" applyBorder="1"/>
    <xf numFmtId="44" fontId="0" fillId="0" borderId="5" xfId="0" applyNumberFormat="1" applyBorder="1"/>
    <xf numFmtId="44" fontId="0" fillId="0" borderId="8" xfId="0" applyNumberFormat="1" applyBorder="1"/>
    <xf numFmtId="164" fontId="5" fillId="4" borderId="7" xfId="1" applyNumberFormat="1" applyFont="1" applyFill="1" applyBorder="1"/>
    <xf numFmtId="44" fontId="0" fillId="0" borderId="0" xfId="0" applyNumberFormat="1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3" workbookViewId="0">
      <selection activeCell="C38" sqref="C38"/>
    </sheetView>
  </sheetViews>
  <sheetFormatPr baseColWidth="10" defaultRowHeight="15" x14ac:dyDescent="0.25"/>
  <cols>
    <col min="1" max="1" width="11.42578125" style="1"/>
    <col min="2" max="2" width="12.5703125" bestFit="1" customWidth="1"/>
    <col min="4" max="4" width="12.5703125" bestFit="1" customWidth="1"/>
    <col min="5" max="5" width="14.140625" bestFit="1" customWidth="1"/>
    <col min="8" max="8" width="14.140625" bestFit="1" customWidth="1"/>
    <col min="13" max="13" width="14.140625" bestFit="1" customWidth="1"/>
  </cols>
  <sheetData>
    <row r="1" spans="1:13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13" ht="15.75" thickBot="1" x14ac:dyDescent="0.3">
      <c r="A2" s="16">
        <v>1</v>
      </c>
      <c r="B2" s="9">
        <f>$M$3/$M$4</f>
        <v>127789</v>
      </c>
      <c r="C2" s="8">
        <f>M6*M3</f>
        <v>61338.720000000001</v>
      </c>
      <c r="D2" s="9">
        <f>SUM(B2:C2)</f>
        <v>189127.72</v>
      </c>
      <c r="E2" s="9">
        <f>$M$3-B2</f>
        <v>2939147</v>
      </c>
      <c r="F2" s="7" t="s">
        <v>10</v>
      </c>
    </row>
    <row r="3" spans="1:13" x14ac:dyDescent="0.25">
      <c r="A3" s="16">
        <v>2</v>
      </c>
      <c r="B3" s="9">
        <f t="shared" ref="B3:B25" si="0">$M$3/$M$4</f>
        <v>127789</v>
      </c>
      <c r="C3" s="8">
        <f>E2*$M$6</f>
        <v>58782.94</v>
      </c>
      <c r="D3" s="9">
        <f>SUM(B3:C3)</f>
        <v>186571.94</v>
      </c>
      <c r="E3" s="9">
        <f>E2-B3</f>
        <v>2811358</v>
      </c>
      <c r="F3" s="7" t="s">
        <v>10</v>
      </c>
      <c r="K3" s="58" t="s">
        <v>6</v>
      </c>
      <c r="L3" s="59"/>
      <c r="M3" s="3">
        <v>3066936</v>
      </c>
    </row>
    <row r="4" spans="1:13" x14ac:dyDescent="0.25">
      <c r="A4" s="16">
        <v>3</v>
      </c>
      <c r="B4" s="9">
        <f t="shared" si="0"/>
        <v>127789</v>
      </c>
      <c r="C4" s="8">
        <f t="shared" ref="C4:C25" si="1">E3*$M$6</f>
        <v>56227.16</v>
      </c>
      <c r="D4" s="9">
        <f t="shared" ref="D4:D25" si="2">SUM(B4:C4)</f>
        <v>184016.16</v>
      </c>
      <c r="E4" s="9">
        <f t="shared" ref="E4:E25" si="3">E3-B4</f>
        <v>2683569</v>
      </c>
      <c r="F4" s="7" t="s">
        <v>10</v>
      </c>
      <c r="K4" s="60" t="s">
        <v>7</v>
      </c>
      <c r="L4" s="61"/>
      <c r="M4" s="4">
        <v>24</v>
      </c>
    </row>
    <row r="5" spans="1:13" x14ac:dyDescent="0.25">
      <c r="A5" s="16">
        <v>4</v>
      </c>
      <c r="B5" s="9">
        <f t="shared" si="0"/>
        <v>127789</v>
      </c>
      <c r="C5" s="8">
        <f t="shared" si="1"/>
        <v>53671.380000000005</v>
      </c>
      <c r="D5" s="9">
        <f t="shared" si="2"/>
        <v>181460.38</v>
      </c>
      <c r="E5" s="9">
        <f t="shared" si="3"/>
        <v>2555780</v>
      </c>
      <c r="F5" s="7" t="s">
        <v>10</v>
      </c>
      <c r="K5" s="60" t="s">
        <v>8</v>
      </c>
      <c r="L5" s="61"/>
      <c r="M5" s="5">
        <f>M3/M4</f>
        <v>127789</v>
      </c>
    </row>
    <row r="6" spans="1:13" ht="15.75" thickBot="1" x14ac:dyDescent="0.3">
      <c r="A6" s="16">
        <v>5</v>
      </c>
      <c r="B6" s="9">
        <f t="shared" si="0"/>
        <v>127789</v>
      </c>
      <c r="C6" s="8">
        <f t="shared" si="1"/>
        <v>51115.6</v>
      </c>
      <c r="D6" s="9">
        <f t="shared" si="2"/>
        <v>178904.6</v>
      </c>
      <c r="E6" s="9">
        <f t="shared" si="3"/>
        <v>2427991</v>
      </c>
      <c r="F6" s="7" t="s">
        <v>10</v>
      </c>
      <c r="K6" s="62" t="s">
        <v>9</v>
      </c>
      <c r="L6" s="63"/>
      <c r="M6" s="6">
        <v>0.02</v>
      </c>
    </row>
    <row r="7" spans="1:13" x14ac:dyDescent="0.25">
      <c r="A7" s="16">
        <v>6</v>
      </c>
      <c r="B7" s="9">
        <f t="shared" si="0"/>
        <v>127789</v>
      </c>
      <c r="C7" s="8">
        <f t="shared" si="1"/>
        <v>48559.82</v>
      </c>
      <c r="D7" s="9">
        <f t="shared" si="2"/>
        <v>176348.82</v>
      </c>
      <c r="E7" s="9">
        <f t="shared" si="3"/>
        <v>2300202</v>
      </c>
      <c r="F7" s="7" t="s">
        <v>10</v>
      </c>
    </row>
    <row r="8" spans="1:13" x14ac:dyDescent="0.25">
      <c r="A8" s="16">
        <v>7</v>
      </c>
      <c r="B8" s="9">
        <f t="shared" si="0"/>
        <v>127789</v>
      </c>
      <c r="C8" s="8">
        <f t="shared" si="1"/>
        <v>46004.04</v>
      </c>
      <c r="D8" s="9">
        <f t="shared" si="2"/>
        <v>173793.04</v>
      </c>
      <c r="E8" s="9">
        <f t="shared" si="3"/>
        <v>2172413</v>
      </c>
      <c r="F8" s="7" t="s">
        <v>10</v>
      </c>
    </row>
    <row r="9" spans="1:13" x14ac:dyDescent="0.25">
      <c r="A9" s="16">
        <v>8</v>
      </c>
      <c r="B9" s="9">
        <f t="shared" si="0"/>
        <v>127789</v>
      </c>
      <c r="C9" s="8">
        <f t="shared" si="1"/>
        <v>43448.26</v>
      </c>
      <c r="D9" s="9">
        <f t="shared" si="2"/>
        <v>171237.26</v>
      </c>
      <c r="E9" s="9">
        <f t="shared" si="3"/>
        <v>2044624</v>
      </c>
      <c r="F9" s="7" t="s">
        <v>10</v>
      </c>
    </row>
    <row r="10" spans="1:13" x14ac:dyDescent="0.25">
      <c r="A10" s="16">
        <v>9</v>
      </c>
      <c r="B10" s="9">
        <f t="shared" si="0"/>
        <v>127789</v>
      </c>
      <c r="C10" s="8">
        <f t="shared" si="1"/>
        <v>40892.480000000003</v>
      </c>
      <c r="D10" s="9">
        <f t="shared" si="2"/>
        <v>168681.48</v>
      </c>
      <c r="E10" s="9">
        <f t="shared" si="3"/>
        <v>1916835</v>
      </c>
      <c r="F10" s="7" t="s">
        <v>10</v>
      </c>
      <c r="J10" s="2"/>
    </row>
    <row r="11" spans="1:13" x14ac:dyDescent="0.25">
      <c r="A11" s="16">
        <v>10</v>
      </c>
      <c r="B11" s="9">
        <f t="shared" si="0"/>
        <v>127789</v>
      </c>
      <c r="C11" s="8">
        <f t="shared" si="1"/>
        <v>38336.700000000004</v>
      </c>
      <c r="D11" s="9">
        <f t="shared" si="2"/>
        <v>166125.70000000001</v>
      </c>
      <c r="E11" s="9">
        <f t="shared" si="3"/>
        <v>1789046</v>
      </c>
      <c r="F11" s="7" t="s">
        <v>10</v>
      </c>
      <c r="H11" s="2">
        <f>SUM(D2:D11)</f>
        <v>1776267.1</v>
      </c>
    </row>
    <row r="12" spans="1:13" x14ac:dyDescent="0.25">
      <c r="A12" s="17">
        <v>11</v>
      </c>
      <c r="B12" s="12">
        <f t="shared" si="0"/>
        <v>127789</v>
      </c>
      <c r="C12" s="11">
        <f t="shared" si="1"/>
        <v>35780.92</v>
      </c>
      <c r="D12" s="12">
        <f t="shared" si="2"/>
        <v>163569.91999999998</v>
      </c>
      <c r="E12" s="9">
        <f t="shared" si="3"/>
        <v>1661257</v>
      </c>
      <c r="F12" s="10" t="s">
        <v>11</v>
      </c>
    </row>
    <row r="13" spans="1:13" x14ac:dyDescent="0.25">
      <c r="A13" s="17">
        <v>12</v>
      </c>
      <c r="B13" s="12">
        <f t="shared" si="0"/>
        <v>127789</v>
      </c>
      <c r="C13" s="11">
        <f t="shared" si="1"/>
        <v>33225.14</v>
      </c>
      <c r="D13" s="12">
        <f t="shared" si="2"/>
        <v>161014.14000000001</v>
      </c>
      <c r="E13" s="9">
        <f t="shared" si="3"/>
        <v>1533468</v>
      </c>
      <c r="F13" s="10" t="s">
        <v>11</v>
      </c>
    </row>
    <row r="14" spans="1:13" x14ac:dyDescent="0.25">
      <c r="A14" s="17">
        <v>13</v>
      </c>
      <c r="B14" s="12">
        <f t="shared" si="0"/>
        <v>127789</v>
      </c>
      <c r="C14" s="11">
        <f t="shared" si="1"/>
        <v>30669.360000000001</v>
      </c>
      <c r="D14" s="12">
        <f t="shared" si="2"/>
        <v>158458.35999999999</v>
      </c>
      <c r="E14" s="9">
        <f t="shared" si="3"/>
        <v>1405679</v>
      </c>
      <c r="F14" s="10" t="s">
        <v>11</v>
      </c>
    </row>
    <row r="15" spans="1:13" x14ac:dyDescent="0.25">
      <c r="A15" s="17">
        <v>14</v>
      </c>
      <c r="B15" s="12">
        <f t="shared" si="0"/>
        <v>127789</v>
      </c>
      <c r="C15" s="11">
        <f t="shared" si="1"/>
        <v>28113.58</v>
      </c>
      <c r="D15" s="12">
        <f t="shared" si="2"/>
        <v>155902.58000000002</v>
      </c>
      <c r="E15" s="9">
        <f t="shared" si="3"/>
        <v>1277890</v>
      </c>
      <c r="F15" s="10" t="s">
        <v>11</v>
      </c>
    </row>
    <row r="16" spans="1:13" x14ac:dyDescent="0.25">
      <c r="A16" s="17">
        <v>15</v>
      </c>
      <c r="B16" s="12">
        <f t="shared" si="0"/>
        <v>127789</v>
      </c>
      <c r="C16" s="11">
        <f t="shared" si="1"/>
        <v>25557.8</v>
      </c>
      <c r="D16" s="12">
        <f t="shared" si="2"/>
        <v>153346.79999999999</v>
      </c>
      <c r="E16" s="9">
        <f t="shared" si="3"/>
        <v>1150101</v>
      </c>
      <c r="F16" s="10" t="s">
        <v>11</v>
      </c>
    </row>
    <row r="17" spans="1:11" x14ac:dyDescent="0.25">
      <c r="A17" s="17">
        <v>16</v>
      </c>
      <c r="B17" s="12">
        <f t="shared" si="0"/>
        <v>127789</v>
      </c>
      <c r="C17" s="11">
        <f t="shared" si="1"/>
        <v>23002.02</v>
      </c>
      <c r="D17" s="12">
        <f t="shared" si="2"/>
        <v>150791.01999999999</v>
      </c>
      <c r="E17" s="9">
        <f t="shared" si="3"/>
        <v>1022312</v>
      </c>
      <c r="F17" s="10" t="s">
        <v>11</v>
      </c>
    </row>
    <row r="18" spans="1:11" x14ac:dyDescent="0.25">
      <c r="A18" s="17">
        <v>17</v>
      </c>
      <c r="B18" s="12">
        <f t="shared" si="0"/>
        <v>127789</v>
      </c>
      <c r="C18" s="11">
        <f t="shared" si="1"/>
        <v>20446.240000000002</v>
      </c>
      <c r="D18" s="12">
        <f t="shared" si="2"/>
        <v>148235.24</v>
      </c>
      <c r="E18" s="9">
        <f t="shared" si="3"/>
        <v>894523</v>
      </c>
      <c r="F18" s="10" t="s">
        <v>11</v>
      </c>
    </row>
    <row r="19" spans="1:11" x14ac:dyDescent="0.25">
      <c r="A19" s="17">
        <v>18</v>
      </c>
      <c r="B19" s="12">
        <f t="shared" si="0"/>
        <v>127789</v>
      </c>
      <c r="C19" s="11">
        <f t="shared" si="1"/>
        <v>17890.46</v>
      </c>
      <c r="D19" s="12">
        <f t="shared" si="2"/>
        <v>145679.46</v>
      </c>
      <c r="E19" s="9">
        <f t="shared" si="3"/>
        <v>766734</v>
      </c>
      <c r="F19" s="10" t="s">
        <v>11</v>
      </c>
      <c r="H19" s="2">
        <f>SUM(D12:D19)</f>
        <v>1236997.52</v>
      </c>
      <c r="J19">
        <v>1262555</v>
      </c>
      <c r="K19" s="2">
        <f>J19-H19</f>
        <v>25557.479999999981</v>
      </c>
    </row>
    <row r="20" spans="1:11" x14ac:dyDescent="0.25">
      <c r="A20" s="18">
        <v>19</v>
      </c>
      <c r="B20" s="15">
        <f t="shared" si="0"/>
        <v>127789</v>
      </c>
      <c r="C20" s="14">
        <f t="shared" si="1"/>
        <v>15334.68</v>
      </c>
      <c r="D20" s="15">
        <f t="shared" si="2"/>
        <v>143123.68</v>
      </c>
      <c r="E20" s="9">
        <f t="shared" si="3"/>
        <v>638945</v>
      </c>
      <c r="F20" s="13" t="s">
        <v>12</v>
      </c>
    </row>
    <row r="21" spans="1:11" x14ac:dyDescent="0.25">
      <c r="A21" s="18">
        <v>20</v>
      </c>
      <c r="B21" s="15">
        <f t="shared" si="0"/>
        <v>127789</v>
      </c>
      <c r="C21" s="14">
        <f t="shared" si="1"/>
        <v>12778.9</v>
      </c>
      <c r="D21" s="15">
        <f t="shared" si="2"/>
        <v>140567.9</v>
      </c>
      <c r="E21" s="9">
        <f t="shared" si="3"/>
        <v>511156</v>
      </c>
      <c r="F21" s="13" t="s">
        <v>12</v>
      </c>
    </row>
    <row r="22" spans="1:11" x14ac:dyDescent="0.25">
      <c r="A22" s="18">
        <v>21</v>
      </c>
      <c r="B22" s="15">
        <f t="shared" si="0"/>
        <v>127789</v>
      </c>
      <c r="C22" s="14">
        <f t="shared" si="1"/>
        <v>10223.120000000001</v>
      </c>
      <c r="D22" s="15">
        <f t="shared" si="2"/>
        <v>138012.12</v>
      </c>
      <c r="E22" s="9">
        <f t="shared" si="3"/>
        <v>383367</v>
      </c>
      <c r="F22" s="13" t="s">
        <v>12</v>
      </c>
    </row>
    <row r="23" spans="1:11" x14ac:dyDescent="0.25">
      <c r="A23" s="18">
        <v>22</v>
      </c>
      <c r="B23" s="15">
        <f t="shared" si="0"/>
        <v>127789</v>
      </c>
      <c r="C23" s="14">
        <f t="shared" si="1"/>
        <v>7667.34</v>
      </c>
      <c r="D23" s="15">
        <f t="shared" si="2"/>
        <v>135456.34</v>
      </c>
      <c r="E23" s="9">
        <f t="shared" si="3"/>
        <v>255578</v>
      </c>
      <c r="F23" s="13" t="s">
        <v>12</v>
      </c>
    </row>
    <row r="24" spans="1:11" x14ac:dyDescent="0.25">
      <c r="A24" s="18">
        <v>23</v>
      </c>
      <c r="B24" s="15">
        <f t="shared" si="0"/>
        <v>127789</v>
      </c>
      <c r="C24" s="14">
        <f t="shared" si="1"/>
        <v>5111.5600000000004</v>
      </c>
      <c r="D24" s="15">
        <f t="shared" si="2"/>
        <v>132900.56</v>
      </c>
      <c r="E24" s="9">
        <f t="shared" si="3"/>
        <v>127789</v>
      </c>
      <c r="F24" s="13" t="s">
        <v>12</v>
      </c>
    </row>
    <row r="25" spans="1:11" x14ac:dyDescent="0.25">
      <c r="A25" s="18">
        <v>24</v>
      </c>
      <c r="B25" s="15">
        <f t="shared" si="0"/>
        <v>127789</v>
      </c>
      <c r="C25" s="14">
        <f t="shared" si="1"/>
        <v>2555.7800000000002</v>
      </c>
      <c r="D25" s="15">
        <f t="shared" si="2"/>
        <v>130344.78</v>
      </c>
      <c r="E25" s="9">
        <f t="shared" si="3"/>
        <v>0</v>
      </c>
      <c r="F25" s="13" t="s">
        <v>12</v>
      </c>
      <c r="H25" s="57">
        <f>SUM(D20:D25)</f>
        <v>820405.37999999989</v>
      </c>
      <c r="J25">
        <v>866409</v>
      </c>
      <c r="K25" s="2">
        <f>J25-H25</f>
        <v>46003.620000000112</v>
      </c>
    </row>
  </sheetData>
  <mergeCells count="4">
    <mergeCell ref="K3:L3"/>
    <mergeCell ref="K4:L4"/>
    <mergeCell ref="K5:L5"/>
    <mergeCell ref="K6:L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46" zoomScaleNormal="100" workbookViewId="0">
      <selection activeCell="D62" sqref="D62"/>
    </sheetView>
  </sheetViews>
  <sheetFormatPr baseColWidth="10" defaultRowHeight="15" x14ac:dyDescent="0.25"/>
  <cols>
    <col min="1" max="1" width="11.42578125" style="1"/>
    <col min="2" max="2" width="14.140625" bestFit="1" customWidth="1"/>
    <col min="3" max="3" width="16.7109375" customWidth="1"/>
    <col min="4" max="4" width="17" customWidth="1"/>
    <col min="5" max="5" width="20" customWidth="1"/>
    <col min="8" max="8" width="19.140625" customWidth="1"/>
    <col min="9" max="9" width="14.140625" bestFit="1" customWidth="1"/>
    <col min="13" max="13" width="15.140625" bestFit="1" customWidth="1"/>
  </cols>
  <sheetData>
    <row r="1" spans="1:13" ht="15.75" thickBo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13" ht="19.5" thickBot="1" x14ac:dyDescent="0.35">
      <c r="A2" s="21">
        <v>1</v>
      </c>
      <c r="B2" s="23">
        <f>$M$3/$M$4</f>
        <v>1459308.3333333333</v>
      </c>
      <c r="C2" s="22">
        <f>M6*M3</f>
        <v>1751170</v>
      </c>
      <c r="D2" s="23">
        <f>SUM(B2:C2)</f>
        <v>3210478.333333333</v>
      </c>
      <c r="E2" s="23">
        <f>$M$3-B2</f>
        <v>86099191.666666672</v>
      </c>
      <c r="F2" s="24" t="s">
        <v>10</v>
      </c>
      <c r="K2" s="64" t="s">
        <v>13</v>
      </c>
      <c r="L2" s="64"/>
      <c r="M2" s="64"/>
    </row>
    <row r="3" spans="1:13" x14ac:dyDescent="0.25">
      <c r="A3" s="25">
        <v>2</v>
      </c>
      <c r="B3" s="27">
        <f t="shared" ref="B3:B61" si="0">$M$3/$M$4</f>
        <v>1459308.3333333333</v>
      </c>
      <c r="C3" s="26">
        <f>E2*$M$6</f>
        <v>1721983.8333333335</v>
      </c>
      <c r="D3" s="27">
        <f>SUM(B3:C3)</f>
        <v>3181292.166666667</v>
      </c>
      <c r="E3" s="27">
        <f>E2-B3</f>
        <v>84639883.333333343</v>
      </c>
      <c r="F3" s="28" t="s">
        <v>10</v>
      </c>
      <c r="K3" s="58" t="s">
        <v>6</v>
      </c>
      <c r="L3" s="59"/>
      <c r="M3" s="3">
        <v>87558500</v>
      </c>
    </row>
    <row r="4" spans="1:13" x14ac:dyDescent="0.25">
      <c r="A4" s="25">
        <v>3</v>
      </c>
      <c r="B4" s="27">
        <f t="shared" si="0"/>
        <v>1459308.3333333333</v>
      </c>
      <c r="C4" s="26">
        <f t="shared" ref="C4:C61" si="1">E3*$M$6</f>
        <v>1692797.666666667</v>
      </c>
      <c r="D4" s="27">
        <f t="shared" ref="D4:D64" si="2">SUM(B4:C4)</f>
        <v>3152106</v>
      </c>
      <c r="E4" s="27">
        <f t="shared" ref="E4:E61" si="3">E3-B4</f>
        <v>83180575.000000015</v>
      </c>
      <c r="F4" s="28" t="s">
        <v>10</v>
      </c>
      <c r="I4" s="2">
        <f>M3*M6</f>
        <v>1751170</v>
      </c>
      <c r="K4" s="60" t="s">
        <v>7</v>
      </c>
      <c r="L4" s="61"/>
      <c r="M4" s="4">
        <v>60</v>
      </c>
    </row>
    <row r="5" spans="1:13" x14ac:dyDescent="0.25">
      <c r="A5" s="25">
        <v>4</v>
      </c>
      <c r="B5" s="27">
        <f t="shared" si="0"/>
        <v>1459308.3333333333</v>
      </c>
      <c r="C5" s="26">
        <f t="shared" si="1"/>
        <v>1663611.5000000002</v>
      </c>
      <c r="D5" s="27">
        <f t="shared" si="2"/>
        <v>3122919.8333333335</v>
      </c>
      <c r="E5" s="27">
        <f t="shared" si="3"/>
        <v>81721266.666666687</v>
      </c>
      <c r="F5" s="28" t="s">
        <v>10</v>
      </c>
      <c r="K5" s="60" t="s">
        <v>8</v>
      </c>
      <c r="L5" s="61"/>
      <c r="M5" s="5">
        <f>M3/M4</f>
        <v>1459308.3333333333</v>
      </c>
    </row>
    <row r="6" spans="1:13" ht="15.75" thickBot="1" x14ac:dyDescent="0.3">
      <c r="A6" s="25">
        <v>5</v>
      </c>
      <c r="B6" s="27">
        <f t="shared" si="0"/>
        <v>1459308.3333333333</v>
      </c>
      <c r="C6" s="26">
        <f t="shared" si="1"/>
        <v>1634425.3333333337</v>
      </c>
      <c r="D6" s="27">
        <f t="shared" si="2"/>
        <v>3093733.666666667</v>
      </c>
      <c r="E6" s="27">
        <f t="shared" si="3"/>
        <v>80261958.333333358</v>
      </c>
      <c r="F6" s="28" t="s">
        <v>10</v>
      </c>
      <c r="K6" s="62" t="s">
        <v>9</v>
      </c>
      <c r="L6" s="63"/>
      <c r="M6" s="6">
        <v>0.02</v>
      </c>
    </row>
    <row r="7" spans="1:13" x14ac:dyDescent="0.25">
      <c r="A7" s="25">
        <v>6</v>
      </c>
      <c r="B7" s="27">
        <f t="shared" si="0"/>
        <v>1459308.3333333333</v>
      </c>
      <c r="C7" s="26">
        <f t="shared" si="1"/>
        <v>1605239.1666666672</v>
      </c>
      <c r="D7" s="27">
        <f t="shared" si="2"/>
        <v>3064547.5000000005</v>
      </c>
      <c r="E7" s="27">
        <f t="shared" si="3"/>
        <v>78802650.00000003</v>
      </c>
      <c r="F7" s="28" t="s">
        <v>10</v>
      </c>
    </row>
    <row r="8" spans="1:13" ht="19.5" thickBot="1" x14ac:dyDescent="0.35">
      <c r="A8" s="25">
        <v>7</v>
      </c>
      <c r="B8" s="27">
        <f t="shared" si="0"/>
        <v>1459308.3333333333</v>
      </c>
      <c r="C8" s="26">
        <f t="shared" si="1"/>
        <v>1576053.0000000007</v>
      </c>
      <c r="D8" s="27">
        <f t="shared" si="2"/>
        <v>3035361.333333334</v>
      </c>
      <c r="E8" s="27">
        <f t="shared" si="3"/>
        <v>77343341.666666701</v>
      </c>
      <c r="F8" s="28" t="s">
        <v>10</v>
      </c>
      <c r="K8" s="64" t="s">
        <v>14</v>
      </c>
      <c r="L8" s="64"/>
      <c r="M8" s="64"/>
    </row>
    <row r="9" spans="1:13" x14ac:dyDescent="0.25">
      <c r="A9" s="29">
        <v>8</v>
      </c>
      <c r="B9" s="31">
        <f t="shared" si="0"/>
        <v>1459308.3333333333</v>
      </c>
      <c r="C9" s="30">
        <f t="shared" si="1"/>
        <v>1546866.833333334</v>
      </c>
      <c r="D9" s="31">
        <f t="shared" si="2"/>
        <v>3006175.166666667</v>
      </c>
      <c r="E9" s="31">
        <f t="shared" si="3"/>
        <v>75884033.333333373</v>
      </c>
      <c r="F9" s="32" t="s">
        <v>11</v>
      </c>
      <c r="K9" s="58" t="s">
        <v>6</v>
      </c>
      <c r="L9" s="59"/>
      <c r="M9" s="3">
        <v>87558</v>
      </c>
    </row>
    <row r="10" spans="1:13" x14ac:dyDescent="0.25">
      <c r="A10" s="29">
        <v>9</v>
      </c>
      <c r="B10" s="31">
        <f t="shared" si="0"/>
        <v>1459308.3333333333</v>
      </c>
      <c r="C10" s="30">
        <f t="shared" si="1"/>
        <v>1517680.6666666674</v>
      </c>
      <c r="D10" s="31">
        <f t="shared" si="2"/>
        <v>2976989.0000000009</v>
      </c>
      <c r="E10" s="31">
        <f t="shared" si="3"/>
        <v>74424725.000000045</v>
      </c>
      <c r="F10" s="32" t="s">
        <v>11</v>
      </c>
      <c r="J10" s="2"/>
      <c r="K10" s="60" t="s">
        <v>7</v>
      </c>
      <c r="L10" s="61"/>
      <c r="M10" s="4">
        <v>3</v>
      </c>
    </row>
    <row r="11" spans="1:13" x14ac:dyDescent="0.25">
      <c r="A11" s="29">
        <v>10</v>
      </c>
      <c r="B11" s="31">
        <f t="shared" si="0"/>
        <v>1459308.3333333333</v>
      </c>
      <c r="C11" s="30">
        <f t="shared" si="1"/>
        <v>1488494.5000000009</v>
      </c>
      <c r="D11" s="31">
        <f t="shared" si="2"/>
        <v>2947802.833333334</v>
      </c>
      <c r="E11" s="31">
        <f t="shared" si="3"/>
        <v>72965416.666666716</v>
      </c>
      <c r="F11" s="32" t="s">
        <v>11</v>
      </c>
      <c r="K11" s="60" t="s">
        <v>8</v>
      </c>
      <c r="L11" s="61"/>
      <c r="M11" s="5">
        <f>M9/M10</f>
        <v>29186</v>
      </c>
    </row>
    <row r="12" spans="1:13" ht="15.75" thickBot="1" x14ac:dyDescent="0.3">
      <c r="A12" s="29">
        <v>11</v>
      </c>
      <c r="B12" s="31">
        <f t="shared" si="0"/>
        <v>1459308.3333333333</v>
      </c>
      <c r="C12" s="30">
        <f t="shared" si="1"/>
        <v>1459308.3333333344</v>
      </c>
      <c r="D12" s="31">
        <f t="shared" si="2"/>
        <v>2918616.6666666679</v>
      </c>
      <c r="E12" s="31">
        <f t="shared" si="3"/>
        <v>71506108.333333388</v>
      </c>
      <c r="F12" s="32" t="s">
        <v>11</v>
      </c>
      <c r="K12" s="62" t="s">
        <v>9</v>
      </c>
      <c r="L12" s="63"/>
      <c r="M12" s="6">
        <v>0.02</v>
      </c>
    </row>
    <row r="13" spans="1:13" x14ac:dyDescent="0.25">
      <c r="A13" s="29">
        <v>12</v>
      </c>
      <c r="B13" s="31">
        <f t="shared" si="0"/>
        <v>1459308.3333333333</v>
      </c>
      <c r="C13" s="30">
        <f t="shared" si="1"/>
        <v>1430122.1666666677</v>
      </c>
      <c r="D13" s="31">
        <f t="shared" si="2"/>
        <v>2889430.5000000009</v>
      </c>
      <c r="E13" s="31">
        <f t="shared" si="3"/>
        <v>70046800.00000006</v>
      </c>
      <c r="F13" s="32" t="s">
        <v>11</v>
      </c>
    </row>
    <row r="14" spans="1:13" x14ac:dyDescent="0.25">
      <c r="A14" s="29">
        <v>13</v>
      </c>
      <c r="B14" s="31">
        <f t="shared" si="0"/>
        <v>1459308.3333333333</v>
      </c>
      <c r="C14" s="30">
        <f t="shared" si="1"/>
        <v>1400936.0000000012</v>
      </c>
      <c r="D14" s="31">
        <f t="shared" si="2"/>
        <v>2860244.3333333344</v>
      </c>
      <c r="E14" s="31">
        <f t="shared" si="3"/>
        <v>68587491.666666731</v>
      </c>
      <c r="F14" s="32" t="s">
        <v>11</v>
      </c>
    </row>
    <row r="15" spans="1:13" x14ac:dyDescent="0.25">
      <c r="A15" s="29">
        <v>14</v>
      </c>
      <c r="B15" s="31">
        <f t="shared" si="0"/>
        <v>1459308.3333333333</v>
      </c>
      <c r="C15" s="30">
        <f t="shared" si="1"/>
        <v>1371749.8333333347</v>
      </c>
      <c r="D15" s="31">
        <f t="shared" si="2"/>
        <v>2831058.1666666679</v>
      </c>
      <c r="E15" s="31">
        <f t="shared" si="3"/>
        <v>67128183.333333403</v>
      </c>
      <c r="F15" s="32" t="s">
        <v>11</v>
      </c>
    </row>
    <row r="16" spans="1:13" x14ac:dyDescent="0.25">
      <c r="A16" s="29">
        <v>15</v>
      </c>
      <c r="B16" s="31">
        <f t="shared" si="0"/>
        <v>1459308.3333333333</v>
      </c>
      <c r="C16" s="30">
        <f t="shared" si="1"/>
        <v>1342563.6666666681</v>
      </c>
      <c r="D16" s="31">
        <f t="shared" si="2"/>
        <v>2801872.0000000014</v>
      </c>
      <c r="E16" s="31">
        <f t="shared" si="3"/>
        <v>65668875.000000067</v>
      </c>
      <c r="F16" s="32" t="s">
        <v>11</v>
      </c>
    </row>
    <row r="17" spans="1:6" x14ac:dyDescent="0.25">
      <c r="A17" s="29">
        <v>16</v>
      </c>
      <c r="B17" s="31">
        <f t="shared" si="0"/>
        <v>1459308.3333333333</v>
      </c>
      <c r="C17" s="30">
        <f t="shared" si="1"/>
        <v>1313377.5000000014</v>
      </c>
      <c r="D17" s="31">
        <f t="shared" si="2"/>
        <v>2772685.8333333349</v>
      </c>
      <c r="E17" s="31">
        <f t="shared" si="3"/>
        <v>64209566.666666731</v>
      </c>
      <c r="F17" s="32" t="s">
        <v>11</v>
      </c>
    </row>
    <row r="18" spans="1:6" x14ac:dyDescent="0.25">
      <c r="A18" s="29">
        <v>17</v>
      </c>
      <c r="B18" s="31">
        <f t="shared" si="0"/>
        <v>1459308.3333333333</v>
      </c>
      <c r="C18" s="30">
        <f t="shared" si="1"/>
        <v>1284191.3333333347</v>
      </c>
      <c r="D18" s="31">
        <f t="shared" si="2"/>
        <v>2743499.6666666679</v>
      </c>
      <c r="E18" s="31">
        <f t="shared" si="3"/>
        <v>62750258.333333395</v>
      </c>
      <c r="F18" s="32" t="s">
        <v>11</v>
      </c>
    </row>
    <row r="19" spans="1:6" x14ac:dyDescent="0.25">
      <c r="A19" s="29">
        <v>18</v>
      </c>
      <c r="B19" s="31">
        <f t="shared" si="0"/>
        <v>1459308.3333333333</v>
      </c>
      <c r="C19" s="30">
        <f t="shared" si="1"/>
        <v>1255005.1666666679</v>
      </c>
      <c r="D19" s="31">
        <f t="shared" si="2"/>
        <v>2714313.5000000009</v>
      </c>
      <c r="E19" s="31">
        <f t="shared" si="3"/>
        <v>61290950.00000006</v>
      </c>
      <c r="F19" s="32" t="s">
        <v>11</v>
      </c>
    </row>
    <row r="20" spans="1:6" x14ac:dyDescent="0.25">
      <c r="A20" s="29">
        <v>19</v>
      </c>
      <c r="B20" s="31">
        <f t="shared" si="0"/>
        <v>1459308.3333333333</v>
      </c>
      <c r="C20" s="30">
        <f t="shared" si="1"/>
        <v>1225819.0000000012</v>
      </c>
      <c r="D20" s="31">
        <f t="shared" si="2"/>
        <v>2685127.3333333344</v>
      </c>
      <c r="E20" s="31">
        <f t="shared" si="3"/>
        <v>59831641.666666724</v>
      </c>
      <c r="F20" s="32" t="s">
        <v>11</v>
      </c>
    </row>
    <row r="21" spans="1:6" x14ac:dyDescent="0.25">
      <c r="A21" s="29">
        <v>20</v>
      </c>
      <c r="B21" s="31">
        <f t="shared" si="0"/>
        <v>1459308.3333333333</v>
      </c>
      <c r="C21" s="30">
        <f t="shared" si="1"/>
        <v>1196632.8333333344</v>
      </c>
      <c r="D21" s="31">
        <f t="shared" si="2"/>
        <v>2655941.1666666679</v>
      </c>
      <c r="E21" s="31">
        <f t="shared" si="3"/>
        <v>58372333.333333388</v>
      </c>
      <c r="F21" s="32" t="s">
        <v>11</v>
      </c>
    </row>
    <row r="22" spans="1:6" x14ac:dyDescent="0.25">
      <c r="A22" s="29">
        <v>21</v>
      </c>
      <c r="B22" s="31">
        <f t="shared" si="0"/>
        <v>1459308.3333333333</v>
      </c>
      <c r="C22" s="30">
        <f t="shared" si="1"/>
        <v>1167446.6666666677</v>
      </c>
      <c r="D22" s="31">
        <f t="shared" si="2"/>
        <v>2626755.0000000009</v>
      </c>
      <c r="E22" s="31">
        <f t="shared" si="3"/>
        <v>56913025.000000052</v>
      </c>
      <c r="F22" s="32" t="s">
        <v>11</v>
      </c>
    </row>
    <row r="23" spans="1:6" x14ac:dyDescent="0.25">
      <c r="A23" s="29">
        <v>22</v>
      </c>
      <c r="B23" s="31">
        <f t="shared" si="0"/>
        <v>1459308.3333333333</v>
      </c>
      <c r="C23" s="30">
        <f t="shared" si="1"/>
        <v>1138260.5000000012</v>
      </c>
      <c r="D23" s="31">
        <f t="shared" si="2"/>
        <v>2597568.8333333344</v>
      </c>
      <c r="E23" s="31">
        <f t="shared" si="3"/>
        <v>55453716.666666716</v>
      </c>
      <c r="F23" s="32" t="s">
        <v>11</v>
      </c>
    </row>
    <row r="24" spans="1:6" x14ac:dyDescent="0.25">
      <c r="A24" s="29">
        <v>23</v>
      </c>
      <c r="B24" s="31">
        <f t="shared" si="0"/>
        <v>1459308.3333333333</v>
      </c>
      <c r="C24" s="30">
        <f t="shared" si="1"/>
        <v>1109074.3333333344</v>
      </c>
      <c r="D24" s="31">
        <f t="shared" si="2"/>
        <v>2568382.6666666679</v>
      </c>
      <c r="E24" s="31">
        <f t="shared" si="3"/>
        <v>53994408.333333381</v>
      </c>
      <c r="F24" s="32" t="s">
        <v>11</v>
      </c>
    </row>
    <row r="25" spans="1:6" x14ac:dyDescent="0.25">
      <c r="A25" s="29">
        <v>24</v>
      </c>
      <c r="B25" s="31">
        <f t="shared" si="0"/>
        <v>1459308.3333333333</v>
      </c>
      <c r="C25" s="30">
        <f t="shared" si="1"/>
        <v>1079888.1666666677</v>
      </c>
      <c r="D25" s="31">
        <f t="shared" si="2"/>
        <v>2539196.5000000009</v>
      </c>
      <c r="E25" s="31">
        <f t="shared" si="3"/>
        <v>52535100.000000045</v>
      </c>
      <c r="F25" s="32" t="s">
        <v>11</v>
      </c>
    </row>
    <row r="26" spans="1:6" x14ac:dyDescent="0.25">
      <c r="A26" s="29">
        <v>25</v>
      </c>
      <c r="B26" s="31">
        <f t="shared" si="0"/>
        <v>1459308.3333333333</v>
      </c>
      <c r="C26" s="30">
        <f t="shared" si="1"/>
        <v>1050702.0000000009</v>
      </c>
      <c r="D26" s="31">
        <f t="shared" si="2"/>
        <v>2510010.333333334</v>
      </c>
      <c r="E26" s="31">
        <f t="shared" si="3"/>
        <v>51075791.666666709</v>
      </c>
      <c r="F26" s="32" t="s">
        <v>11</v>
      </c>
    </row>
    <row r="27" spans="1:6" x14ac:dyDescent="0.25">
      <c r="A27" s="29">
        <v>26</v>
      </c>
      <c r="B27" s="31">
        <f t="shared" si="0"/>
        <v>1459308.3333333333</v>
      </c>
      <c r="C27" s="30">
        <f t="shared" si="1"/>
        <v>1021515.8333333342</v>
      </c>
      <c r="D27" s="31">
        <f t="shared" si="2"/>
        <v>2480824.1666666674</v>
      </c>
      <c r="E27" s="31">
        <f t="shared" si="3"/>
        <v>49616483.333333373</v>
      </c>
      <c r="F27" s="32" t="s">
        <v>11</v>
      </c>
    </row>
    <row r="28" spans="1:6" x14ac:dyDescent="0.25">
      <c r="A28" s="29">
        <v>27</v>
      </c>
      <c r="B28" s="31">
        <f t="shared" si="0"/>
        <v>1459308.3333333333</v>
      </c>
      <c r="C28" s="30">
        <f t="shared" si="1"/>
        <v>992329.66666666744</v>
      </c>
      <c r="D28" s="31">
        <f t="shared" si="2"/>
        <v>2451638.0000000009</v>
      </c>
      <c r="E28" s="31">
        <f t="shared" si="3"/>
        <v>48157175.000000037</v>
      </c>
      <c r="F28" s="32" t="s">
        <v>11</v>
      </c>
    </row>
    <row r="29" spans="1:6" x14ac:dyDescent="0.25">
      <c r="A29" s="29">
        <v>28</v>
      </c>
      <c r="B29" s="31">
        <f t="shared" si="0"/>
        <v>1459308.3333333333</v>
      </c>
      <c r="C29" s="30">
        <f t="shared" si="1"/>
        <v>963143.50000000081</v>
      </c>
      <c r="D29" s="31">
        <f t="shared" si="2"/>
        <v>2422451.833333334</v>
      </c>
      <c r="E29" s="31">
        <f t="shared" si="3"/>
        <v>46697866.666666701</v>
      </c>
      <c r="F29" s="32" t="s">
        <v>11</v>
      </c>
    </row>
    <row r="30" spans="1:6" x14ac:dyDescent="0.25">
      <c r="A30" s="29">
        <v>29</v>
      </c>
      <c r="B30" s="31">
        <f t="shared" si="0"/>
        <v>1459308.3333333333</v>
      </c>
      <c r="C30" s="30">
        <f t="shared" si="1"/>
        <v>933957.33333333407</v>
      </c>
      <c r="D30" s="31">
        <f t="shared" si="2"/>
        <v>2393265.6666666674</v>
      </c>
      <c r="E30" s="31">
        <f t="shared" si="3"/>
        <v>45238558.333333366</v>
      </c>
      <c r="F30" s="32" t="s">
        <v>11</v>
      </c>
    </row>
    <row r="31" spans="1:6" x14ac:dyDescent="0.25">
      <c r="A31" s="29">
        <v>30</v>
      </c>
      <c r="B31" s="31">
        <f t="shared" si="0"/>
        <v>1459308.3333333333</v>
      </c>
      <c r="C31" s="30">
        <f t="shared" si="1"/>
        <v>904771.16666666733</v>
      </c>
      <c r="D31" s="31">
        <f t="shared" si="2"/>
        <v>2364079.5000000005</v>
      </c>
      <c r="E31" s="31">
        <f t="shared" si="3"/>
        <v>43779250.00000003</v>
      </c>
      <c r="F31" s="32" t="s">
        <v>11</v>
      </c>
    </row>
    <row r="32" spans="1:6" x14ac:dyDescent="0.25">
      <c r="A32" s="29">
        <v>31</v>
      </c>
      <c r="B32" s="31">
        <f t="shared" si="0"/>
        <v>1459308.3333333333</v>
      </c>
      <c r="C32" s="30">
        <f t="shared" si="1"/>
        <v>875585.00000000058</v>
      </c>
      <c r="D32" s="31">
        <f t="shared" si="2"/>
        <v>2334893.333333334</v>
      </c>
      <c r="E32" s="31">
        <f t="shared" si="3"/>
        <v>42319941.666666694</v>
      </c>
      <c r="F32" s="32" t="s">
        <v>11</v>
      </c>
    </row>
    <row r="33" spans="1:6" x14ac:dyDescent="0.25">
      <c r="A33" s="29">
        <v>32</v>
      </c>
      <c r="B33" s="31">
        <f t="shared" si="0"/>
        <v>1459308.3333333333</v>
      </c>
      <c r="C33" s="30">
        <f t="shared" si="1"/>
        <v>846398.83333333395</v>
      </c>
      <c r="D33" s="31">
        <f t="shared" si="2"/>
        <v>2305707.166666667</v>
      </c>
      <c r="E33" s="31">
        <f t="shared" si="3"/>
        <v>40860633.333333358</v>
      </c>
      <c r="F33" s="32" t="s">
        <v>11</v>
      </c>
    </row>
    <row r="34" spans="1:6" x14ac:dyDescent="0.25">
      <c r="A34" s="29">
        <v>33</v>
      </c>
      <c r="B34" s="31">
        <f t="shared" si="0"/>
        <v>1459308.3333333333</v>
      </c>
      <c r="C34" s="30">
        <f t="shared" si="1"/>
        <v>817212.66666666721</v>
      </c>
      <c r="D34" s="31">
        <f t="shared" si="2"/>
        <v>2276521.0000000005</v>
      </c>
      <c r="E34" s="31">
        <f t="shared" si="3"/>
        <v>39401325.000000022</v>
      </c>
      <c r="F34" s="32" t="s">
        <v>11</v>
      </c>
    </row>
    <row r="35" spans="1:6" x14ac:dyDescent="0.25">
      <c r="A35" s="29">
        <v>34</v>
      </c>
      <c r="B35" s="31">
        <f t="shared" si="0"/>
        <v>1459308.3333333333</v>
      </c>
      <c r="C35" s="30">
        <f t="shared" si="1"/>
        <v>788026.50000000047</v>
      </c>
      <c r="D35" s="31">
        <f t="shared" si="2"/>
        <v>2247334.833333334</v>
      </c>
      <c r="E35" s="31">
        <f t="shared" si="3"/>
        <v>37942016.666666687</v>
      </c>
      <c r="F35" s="32" t="s">
        <v>11</v>
      </c>
    </row>
    <row r="36" spans="1:6" x14ac:dyDescent="0.25">
      <c r="A36" s="29">
        <v>35</v>
      </c>
      <c r="B36" s="31">
        <f t="shared" si="0"/>
        <v>1459308.3333333333</v>
      </c>
      <c r="C36" s="30">
        <f t="shared" si="1"/>
        <v>758840.33333333372</v>
      </c>
      <c r="D36" s="31">
        <f t="shared" si="2"/>
        <v>2218148.666666667</v>
      </c>
      <c r="E36" s="31">
        <f t="shared" si="3"/>
        <v>36482708.333333351</v>
      </c>
      <c r="F36" s="32" t="s">
        <v>11</v>
      </c>
    </row>
    <row r="37" spans="1:6" x14ac:dyDescent="0.25">
      <c r="A37" s="29">
        <v>36</v>
      </c>
      <c r="B37" s="31">
        <f t="shared" si="0"/>
        <v>1459308.3333333333</v>
      </c>
      <c r="C37" s="30">
        <f t="shared" si="1"/>
        <v>729654.16666666698</v>
      </c>
      <c r="D37" s="31">
        <f t="shared" si="2"/>
        <v>2188962.5</v>
      </c>
      <c r="E37" s="31">
        <f t="shared" si="3"/>
        <v>35023400.000000015</v>
      </c>
      <c r="F37" s="32" t="s">
        <v>11</v>
      </c>
    </row>
    <row r="38" spans="1:6" x14ac:dyDescent="0.25">
      <c r="A38" s="29">
        <v>37</v>
      </c>
      <c r="B38" s="31">
        <f t="shared" si="0"/>
        <v>1459308.3333333333</v>
      </c>
      <c r="C38" s="30">
        <f t="shared" si="1"/>
        <v>700468.00000000035</v>
      </c>
      <c r="D38" s="31">
        <f t="shared" si="2"/>
        <v>2159776.3333333335</v>
      </c>
      <c r="E38" s="31">
        <f t="shared" si="3"/>
        <v>33564091.666666679</v>
      </c>
      <c r="F38" s="32" t="s">
        <v>11</v>
      </c>
    </row>
    <row r="39" spans="1:6" x14ac:dyDescent="0.25">
      <c r="A39" s="33">
        <v>38</v>
      </c>
      <c r="B39" s="35">
        <f t="shared" si="0"/>
        <v>1459308.3333333333</v>
      </c>
      <c r="C39" s="34">
        <f t="shared" si="1"/>
        <v>671281.8333333336</v>
      </c>
      <c r="D39" s="35">
        <f t="shared" si="2"/>
        <v>2130590.166666667</v>
      </c>
      <c r="E39" s="35">
        <f t="shared" si="3"/>
        <v>32104783.333333347</v>
      </c>
      <c r="F39" s="36" t="s">
        <v>12</v>
      </c>
    </row>
    <row r="40" spans="1:6" x14ac:dyDescent="0.25">
      <c r="A40" s="33">
        <v>39</v>
      </c>
      <c r="B40" s="35">
        <f t="shared" si="0"/>
        <v>1459308.3333333333</v>
      </c>
      <c r="C40" s="34">
        <f t="shared" si="1"/>
        <v>642095.66666666698</v>
      </c>
      <c r="D40" s="35">
        <f t="shared" si="2"/>
        <v>2101404</v>
      </c>
      <c r="E40" s="35">
        <f t="shared" si="3"/>
        <v>30645475.000000015</v>
      </c>
      <c r="F40" s="36" t="s">
        <v>12</v>
      </c>
    </row>
    <row r="41" spans="1:6" x14ac:dyDescent="0.25">
      <c r="A41" s="33">
        <v>40</v>
      </c>
      <c r="B41" s="35">
        <f t="shared" si="0"/>
        <v>1459308.3333333333</v>
      </c>
      <c r="C41" s="34">
        <f t="shared" si="1"/>
        <v>612909.50000000035</v>
      </c>
      <c r="D41" s="35">
        <f t="shared" si="2"/>
        <v>2072217.8333333335</v>
      </c>
      <c r="E41" s="35">
        <f t="shared" si="3"/>
        <v>29186166.666666683</v>
      </c>
      <c r="F41" s="36" t="s">
        <v>12</v>
      </c>
    </row>
    <row r="42" spans="1:6" x14ac:dyDescent="0.25">
      <c r="A42" s="33">
        <v>41</v>
      </c>
      <c r="B42" s="35">
        <f t="shared" si="0"/>
        <v>1459308.3333333333</v>
      </c>
      <c r="C42" s="34">
        <f t="shared" si="1"/>
        <v>583723.33333333372</v>
      </c>
      <c r="D42" s="35">
        <f t="shared" si="2"/>
        <v>2043031.666666667</v>
      </c>
      <c r="E42" s="35">
        <f t="shared" si="3"/>
        <v>27726858.333333351</v>
      </c>
      <c r="F42" s="36" t="s">
        <v>12</v>
      </c>
    </row>
    <row r="43" spans="1:6" x14ac:dyDescent="0.25">
      <c r="A43" s="33">
        <v>42</v>
      </c>
      <c r="B43" s="35">
        <f t="shared" si="0"/>
        <v>1459308.3333333333</v>
      </c>
      <c r="C43" s="34">
        <f t="shared" si="1"/>
        <v>554537.16666666698</v>
      </c>
      <c r="D43" s="35">
        <f t="shared" si="2"/>
        <v>2013845.5000000002</v>
      </c>
      <c r="E43" s="35">
        <f t="shared" si="3"/>
        <v>26267550.000000019</v>
      </c>
      <c r="F43" s="36" t="s">
        <v>12</v>
      </c>
    </row>
    <row r="44" spans="1:6" x14ac:dyDescent="0.25">
      <c r="A44" s="33">
        <v>43</v>
      </c>
      <c r="B44" s="35">
        <f t="shared" si="0"/>
        <v>1459308.3333333333</v>
      </c>
      <c r="C44" s="34">
        <f t="shared" si="1"/>
        <v>525351.00000000035</v>
      </c>
      <c r="D44" s="35">
        <f t="shared" si="2"/>
        <v>1984659.3333333335</v>
      </c>
      <c r="E44" s="35">
        <f t="shared" si="3"/>
        <v>24808241.666666687</v>
      </c>
      <c r="F44" s="36" t="s">
        <v>12</v>
      </c>
    </row>
    <row r="45" spans="1:6" x14ac:dyDescent="0.25">
      <c r="A45" s="33">
        <v>44</v>
      </c>
      <c r="B45" s="35">
        <f t="shared" si="0"/>
        <v>1459308.3333333333</v>
      </c>
      <c r="C45" s="34">
        <f t="shared" si="1"/>
        <v>496164.83333333372</v>
      </c>
      <c r="D45" s="35">
        <f t="shared" si="2"/>
        <v>1955473.166666667</v>
      </c>
      <c r="E45" s="35">
        <f t="shared" si="3"/>
        <v>23348933.333333354</v>
      </c>
      <c r="F45" s="36" t="s">
        <v>12</v>
      </c>
    </row>
    <row r="46" spans="1:6" x14ac:dyDescent="0.25">
      <c r="A46" s="33">
        <v>45</v>
      </c>
      <c r="B46" s="35">
        <f t="shared" si="0"/>
        <v>1459308.3333333333</v>
      </c>
      <c r="C46" s="34">
        <f t="shared" si="1"/>
        <v>466978.66666666709</v>
      </c>
      <c r="D46" s="35">
        <f t="shared" si="2"/>
        <v>1926287.0000000005</v>
      </c>
      <c r="E46" s="35">
        <f t="shared" si="3"/>
        <v>21889625.000000022</v>
      </c>
      <c r="F46" s="36" t="s">
        <v>12</v>
      </c>
    </row>
    <row r="47" spans="1:6" x14ac:dyDescent="0.25">
      <c r="A47" s="33">
        <v>46</v>
      </c>
      <c r="B47" s="35">
        <f t="shared" si="0"/>
        <v>1459308.3333333333</v>
      </c>
      <c r="C47" s="34">
        <f t="shared" si="1"/>
        <v>437792.50000000047</v>
      </c>
      <c r="D47" s="35">
        <f t="shared" si="2"/>
        <v>1897100.8333333337</v>
      </c>
      <c r="E47" s="35">
        <f t="shared" si="3"/>
        <v>20430316.66666669</v>
      </c>
      <c r="F47" s="36" t="s">
        <v>12</v>
      </c>
    </row>
    <row r="48" spans="1:6" x14ac:dyDescent="0.25">
      <c r="A48" s="33">
        <v>47</v>
      </c>
      <c r="B48" s="35">
        <f t="shared" si="0"/>
        <v>1459308.3333333333</v>
      </c>
      <c r="C48" s="34">
        <f t="shared" si="1"/>
        <v>408606.33333333384</v>
      </c>
      <c r="D48" s="35">
        <f t="shared" si="2"/>
        <v>1867914.666666667</v>
      </c>
      <c r="E48" s="35">
        <f t="shared" si="3"/>
        <v>18971008.333333358</v>
      </c>
      <c r="F48" s="36" t="s">
        <v>12</v>
      </c>
    </row>
    <row r="49" spans="1:6" x14ac:dyDescent="0.25">
      <c r="A49" s="33">
        <v>48</v>
      </c>
      <c r="B49" s="35">
        <f t="shared" si="0"/>
        <v>1459308.3333333333</v>
      </c>
      <c r="C49" s="34">
        <f t="shared" si="1"/>
        <v>379420.16666666715</v>
      </c>
      <c r="D49" s="35">
        <f t="shared" si="2"/>
        <v>1838728.5000000005</v>
      </c>
      <c r="E49" s="35">
        <f t="shared" si="3"/>
        <v>17511700.000000026</v>
      </c>
      <c r="F49" s="36" t="s">
        <v>12</v>
      </c>
    </row>
    <row r="50" spans="1:6" x14ac:dyDescent="0.25">
      <c r="A50" s="33">
        <v>49</v>
      </c>
      <c r="B50" s="35">
        <f t="shared" si="0"/>
        <v>1459308.3333333333</v>
      </c>
      <c r="C50" s="34">
        <f t="shared" si="1"/>
        <v>350234.00000000052</v>
      </c>
      <c r="D50" s="35">
        <f t="shared" si="2"/>
        <v>1809542.3333333337</v>
      </c>
      <c r="E50" s="35">
        <f t="shared" si="3"/>
        <v>16052391.666666692</v>
      </c>
      <c r="F50" s="36" t="s">
        <v>12</v>
      </c>
    </row>
    <row r="51" spans="1:6" x14ac:dyDescent="0.25">
      <c r="A51" s="33">
        <v>50</v>
      </c>
      <c r="B51" s="35">
        <f t="shared" si="0"/>
        <v>1459308.3333333333</v>
      </c>
      <c r="C51" s="34">
        <f t="shared" si="1"/>
        <v>321047.83333333384</v>
      </c>
      <c r="D51" s="35">
        <f t="shared" si="2"/>
        <v>1780356.166666667</v>
      </c>
      <c r="E51" s="35">
        <f t="shared" si="3"/>
        <v>14593083.333333358</v>
      </c>
      <c r="F51" s="36" t="s">
        <v>12</v>
      </c>
    </row>
    <row r="52" spans="1:6" x14ac:dyDescent="0.25">
      <c r="A52" s="33">
        <v>51</v>
      </c>
      <c r="B52" s="35">
        <f t="shared" si="0"/>
        <v>1459308.3333333333</v>
      </c>
      <c r="C52" s="34">
        <f t="shared" si="1"/>
        <v>291861.66666666715</v>
      </c>
      <c r="D52" s="35">
        <f t="shared" si="2"/>
        <v>1751170.0000000005</v>
      </c>
      <c r="E52" s="35">
        <f t="shared" si="3"/>
        <v>13133775.000000024</v>
      </c>
      <c r="F52" s="36" t="s">
        <v>12</v>
      </c>
    </row>
    <row r="53" spans="1:6" x14ac:dyDescent="0.25">
      <c r="A53" s="33">
        <v>52</v>
      </c>
      <c r="B53" s="35">
        <f t="shared" si="0"/>
        <v>1459308.3333333333</v>
      </c>
      <c r="C53" s="34">
        <f t="shared" si="1"/>
        <v>262675.50000000047</v>
      </c>
      <c r="D53" s="35">
        <f t="shared" si="2"/>
        <v>1721983.8333333337</v>
      </c>
      <c r="E53" s="35">
        <f t="shared" si="3"/>
        <v>11674466.66666669</v>
      </c>
      <c r="F53" s="36" t="s">
        <v>12</v>
      </c>
    </row>
    <row r="54" spans="1:6" x14ac:dyDescent="0.25">
      <c r="A54" s="33">
        <v>53</v>
      </c>
      <c r="B54" s="35">
        <f t="shared" si="0"/>
        <v>1459308.3333333333</v>
      </c>
      <c r="C54" s="34">
        <f t="shared" si="1"/>
        <v>233489.33333333381</v>
      </c>
      <c r="D54" s="35">
        <f t="shared" si="2"/>
        <v>1692797.666666667</v>
      </c>
      <c r="E54" s="35">
        <f t="shared" si="3"/>
        <v>10215158.333333356</v>
      </c>
      <c r="F54" s="36" t="s">
        <v>12</v>
      </c>
    </row>
    <row r="55" spans="1:6" x14ac:dyDescent="0.25">
      <c r="A55" s="33">
        <v>54</v>
      </c>
      <c r="B55" s="35">
        <f t="shared" si="0"/>
        <v>1459308.3333333333</v>
      </c>
      <c r="C55" s="34">
        <f t="shared" si="1"/>
        <v>204303.16666666712</v>
      </c>
      <c r="D55" s="35">
        <f t="shared" si="2"/>
        <v>1663611.5000000005</v>
      </c>
      <c r="E55" s="35">
        <f t="shared" si="3"/>
        <v>8755850.0000000224</v>
      </c>
      <c r="F55" s="36" t="s">
        <v>12</v>
      </c>
    </row>
    <row r="56" spans="1:6" x14ac:dyDescent="0.25">
      <c r="A56" s="33">
        <v>55</v>
      </c>
      <c r="B56" s="35">
        <f t="shared" si="0"/>
        <v>1459308.3333333333</v>
      </c>
      <c r="C56" s="34">
        <f t="shared" si="1"/>
        <v>175117.00000000044</v>
      </c>
      <c r="D56" s="35">
        <f t="shared" si="2"/>
        <v>1634425.3333333337</v>
      </c>
      <c r="E56" s="35">
        <f t="shared" si="3"/>
        <v>7296541.6666666893</v>
      </c>
      <c r="F56" s="36" t="s">
        <v>12</v>
      </c>
    </row>
    <row r="57" spans="1:6" x14ac:dyDescent="0.25">
      <c r="A57" s="33">
        <v>56</v>
      </c>
      <c r="B57" s="35">
        <f t="shared" si="0"/>
        <v>1459308.3333333333</v>
      </c>
      <c r="C57" s="34">
        <f t="shared" si="1"/>
        <v>145930.83333333378</v>
      </c>
      <c r="D57" s="35">
        <f t="shared" si="2"/>
        <v>1605239.166666667</v>
      </c>
      <c r="E57" s="35">
        <f t="shared" si="3"/>
        <v>5837233.3333333563</v>
      </c>
      <c r="F57" s="36" t="s">
        <v>12</v>
      </c>
    </row>
    <row r="58" spans="1:6" x14ac:dyDescent="0.25">
      <c r="A58" s="33">
        <v>57</v>
      </c>
      <c r="B58" s="35">
        <f t="shared" si="0"/>
        <v>1459308.3333333333</v>
      </c>
      <c r="C58" s="34">
        <f t="shared" si="1"/>
        <v>116744.66666666712</v>
      </c>
      <c r="D58" s="35">
        <f t="shared" si="2"/>
        <v>1576053.0000000005</v>
      </c>
      <c r="E58" s="35">
        <f t="shared" si="3"/>
        <v>4377925.0000000233</v>
      </c>
      <c r="F58" s="36" t="s">
        <v>12</v>
      </c>
    </row>
    <row r="59" spans="1:6" x14ac:dyDescent="0.25">
      <c r="A59" s="33">
        <v>58</v>
      </c>
      <c r="B59" s="35">
        <f t="shared" si="0"/>
        <v>1459308.3333333333</v>
      </c>
      <c r="C59" s="34">
        <f t="shared" si="1"/>
        <v>87558.500000000466</v>
      </c>
      <c r="D59" s="35">
        <f t="shared" si="2"/>
        <v>1546866.8333333337</v>
      </c>
      <c r="E59" s="35">
        <f t="shared" si="3"/>
        <v>2918616.6666666903</v>
      </c>
      <c r="F59" s="36" t="s">
        <v>12</v>
      </c>
    </row>
    <row r="60" spans="1:6" x14ac:dyDescent="0.25">
      <c r="A60" s="33">
        <v>59</v>
      </c>
      <c r="B60" s="35">
        <f t="shared" si="0"/>
        <v>1459308.3333333333</v>
      </c>
      <c r="C60" s="34">
        <f t="shared" si="1"/>
        <v>58372.333333333809</v>
      </c>
      <c r="D60" s="35">
        <f t="shared" si="2"/>
        <v>1517680.666666667</v>
      </c>
      <c r="E60" s="35">
        <f t="shared" si="3"/>
        <v>1459308.333333357</v>
      </c>
      <c r="F60" s="36" t="s">
        <v>12</v>
      </c>
    </row>
    <row r="61" spans="1:6" ht="18" thickBot="1" x14ac:dyDescent="0.45">
      <c r="A61" s="37">
        <v>60</v>
      </c>
      <c r="B61" s="39">
        <f t="shared" si="0"/>
        <v>1459308.3333333333</v>
      </c>
      <c r="C61" s="38">
        <f t="shared" si="1"/>
        <v>29186.166666667141</v>
      </c>
      <c r="D61" s="39">
        <f t="shared" si="2"/>
        <v>1488494.5000000005</v>
      </c>
      <c r="E61" s="56">
        <f t="shared" si="3"/>
        <v>2.3748725652694702E-8</v>
      </c>
      <c r="F61" s="40" t="s">
        <v>12</v>
      </c>
    </row>
    <row r="62" spans="1:6" ht="15.75" thickBot="1" x14ac:dyDescent="0.3">
      <c r="A62" s="41">
        <v>61</v>
      </c>
      <c r="B62" s="42">
        <f>$M$9/$M$10</f>
        <v>29186</v>
      </c>
      <c r="C62" s="42">
        <f>M9*M12</f>
        <v>1751.16</v>
      </c>
      <c r="D62" s="51">
        <f t="shared" si="2"/>
        <v>30937.16</v>
      </c>
      <c r="E62" s="42">
        <f>M9-B62</f>
        <v>58372</v>
      </c>
      <c r="F62" s="43" t="s">
        <v>10</v>
      </c>
    </row>
    <row r="63" spans="1:6" ht="15.75" thickBot="1" x14ac:dyDescent="0.3">
      <c r="A63" s="44">
        <v>62</v>
      </c>
      <c r="B63" s="42">
        <f t="shared" ref="B63:B64" si="4">$M$9/$M$10</f>
        <v>29186</v>
      </c>
      <c r="C63" s="45">
        <f>E62*$M$12</f>
        <v>1167.44</v>
      </c>
      <c r="D63" s="51">
        <f t="shared" si="2"/>
        <v>30353.439999999999</v>
      </c>
      <c r="E63" s="45">
        <f>E62-B63</f>
        <v>29186</v>
      </c>
      <c r="F63" s="46" t="s">
        <v>10</v>
      </c>
    </row>
    <row r="64" spans="1:6" ht="15.75" thickBot="1" x14ac:dyDescent="0.3">
      <c r="A64" s="47">
        <v>63</v>
      </c>
      <c r="B64" s="48">
        <f t="shared" si="4"/>
        <v>29186</v>
      </c>
      <c r="C64" s="49">
        <f>E63*$M$12</f>
        <v>583.72</v>
      </c>
      <c r="D64" s="52">
        <f t="shared" si="2"/>
        <v>29769.72</v>
      </c>
      <c r="E64" s="49">
        <f>E63-B64</f>
        <v>0</v>
      </c>
      <c r="F64" s="50" t="s">
        <v>11</v>
      </c>
    </row>
    <row r="66" spans="2:8" ht="15.75" thickBot="1" x14ac:dyDescent="0.3"/>
    <row r="67" spans="2:8" ht="15.75" thickBot="1" x14ac:dyDescent="0.3">
      <c r="B67" s="65" t="s">
        <v>15</v>
      </c>
      <c r="C67" s="66"/>
      <c r="D67" s="53">
        <f>SUM(D2:D8)</f>
        <v>21860438.833333336</v>
      </c>
    </row>
    <row r="68" spans="2:8" x14ac:dyDescent="0.25">
      <c r="B68" s="69" t="s">
        <v>16</v>
      </c>
      <c r="C68" s="70"/>
      <c r="D68" s="54">
        <f>SUM(D9:D38)</f>
        <v>77489272.500000015</v>
      </c>
      <c r="F68" s="71" t="s">
        <v>21</v>
      </c>
      <c r="G68" s="72"/>
      <c r="H68" s="53">
        <f>D67+D71</f>
        <v>21921729.433333337</v>
      </c>
    </row>
    <row r="69" spans="2:8" ht="15.75" thickBot="1" x14ac:dyDescent="0.3">
      <c r="B69" s="67" t="s">
        <v>17</v>
      </c>
      <c r="C69" s="68"/>
      <c r="D69" s="55">
        <f>SUM(D39:D61)</f>
        <v>41619473.666666664</v>
      </c>
      <c r="F69" s="73" t="s">
        <v>22</v>
      </c>
      <c r="G69" s="74"/>
      <c r="H69" s="54">
        <f>D68+D72</f>
        <v>77519042.220000014</v>
      </c>
    </row>
    <row r="70" spans="2:8" ht="15.75" thickBot="1" x14ac:dyDescent="0.3">
      <c r="F70" s="75" t="s">
        <v>23</v>
      </c>
      <c r="G70" s="76"/>
      <c r="H70" s="55">
        <f>D69+D73</f>
        <v>41619473.666666664</v>
      </c>
    </row>
    <row r="71" spans="2:8" x14ac:dyDescent="0.25">
      <c r="B71" s="65" t="s">
        <v>18</v>
      </c>
      <c r="C71" s="66"/>
      <c r="D71" s="53">
        <f>D62+D63</f>
        <v>61290.6</v>
      </c>
    </row>
    <row r="72" spans="2:8" x14ac:dyDescent="0.25">
      <c r="B72" s="69" t="s">
        <v>19</v>
      </c>
      <c r="C72" s="70"/>
      <c r="D72" s="54">
        <f>D64</f>
        <v>29769.72</v>
      </c>
    </row>
    <row r="73" spans="2:8" ht="15.75" thickBot="1" x14ac:dyDescent="0.3">
      <c r="B73" s="67" t="s">
        <v>20</v>
      </c>
      <c r="C73" s="68"/>
      <c r="D73" s="6">
        <v>0</v>
      </c>
    </row>
  </sheetData>
  <mergeCells count="19">
    <mergeCell ref="B69:C69"/>
    <mergeCell ref="B71:C71"/>
    <mergeCell ref="B72:C72"/>
    <mergeCell ref="B73:C73"/>
    <mergeCell ref="F68:G68"/>
    <mergeCell ref="F69:G69"/>
    <mergeCell ref="F70:G70"/>
    <mergeCell ref="B68:C68"/>
    <mergeCell ref="K11:L11"/>
    <mergeCell ref="K12:L12"/>
    <mergeCell ref="K2:M2"/>
    <mergeCell ref="K8:M8"/>
    <mergeCell ref="B67:C67"/>
    <mergeCell ref="K3:L3"/>
    <mergeCell ref="K4:L4"/>
    <mergeCell ref="K5:L5"/>
    <mergeCell ref="K6:L6"/>
    <mergeCell ref="K9:L9"/>
    <mergeCell ref="K10:L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Credito 1</vt:lpstr>
      <vt:lpstr>Credito 2 y 3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vler</dc:creator>
  <cp:lastModifiedBy>vler</cp:lastModifiedBy>
  <dcterms:created xsi:type="dcterms:W3CDTF">2021-06-03T01:15:38Z</dcterms:created>
  <dcterms:modified xsi:type="dcterms:W3CDTF">2021-06-10T16:25:06Z</dcterms:modified>
</cp:coreProperties>
</file>