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a Andrea Páez\Documents\ENCC2\SGC\3. Procesos de Soporte\2. Gestión Contractual\"/>
    </mc:Choice>
  </mc:AlternateContent>
  <xr:revisionPtr revIDLastSave="0" documentId="13_ncr:1_{243828D0-5025-471F-A286-C6D10B8A6693}" xr6:coauthVersionLast="47" xr6:coauthVersionMax="47" xr10:uidLastSave="{00000000-0000-0000-0000-000000000000}"/>
  <bookViews>
    <workbookView xWindow="-108" yWindow="-108" windowWidth="23256" windowHeight="12456" tabRatio="963" xr2:uid="{00000000-000D-0000-FFFF-FFFF00000000}"/>
  </bookViews>
  <sheets>
    <sheet name="Lista" sheetId="20" r:id="rId1"/>
    <sheet name="proveedor 1" sheetId="29" r:id="rId2"/>
    <sheet name="Parámetros" sheetId="30" r:id="rId3"/>
    <sheet name="Notas de cambio" sheetId="46" r:id="rId4"/>
  </sheets>
  <definedNames>
    <definedName name="lista">Lista!$A$7</definedName>
    <definedName name="seguimiento">#REF!</definedName>
    <definedName name="_xlnm.Print_Titles" localSheetId="0">Lista!$9:$10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29" l="1"/>
  <c r="E11" i="29"/>
  <c r="E12" i="29"/>
  <c r="E13" i="29"/>
  <c r="E14" i="29"/>
  <c r="E15" i="29"/>
  <c r="E16" i="29"/>
  <c r="E9" i="29"/>
  <c r="C10" i="29"/>
  <c r="C11" i="29"/>
  <c r="C12" i="29"/>
  <c r="C13" i="29"/>
  <c r="C14" i="29"/>
  <c r="C15" i="29"/>
  <c r="C16" i="29"/>
  <c r="C9" i="29"/>
  <c r="K11" i="29" l="1"/>
  <c r="K12" i="29"/>
  <c r="K13" i="29"/>
  <c r="K14" i="29"/>
  <c r="K15" i="29"/>
  <c r="K16" i="29"/>
  <c r="K17" i="29"/>
  <c r="K18" i="29"/>
  <c r="K19" i="29"/>
  <c r="K10" i="29"/>
  <c r="K9" i="29"/>
  <c r="E17" i="29"/>
  <c r="E18" i="29"/>
  <c r="E19" i="29"/>
  <c r="C17" i="29"/>
  <c r="C18" i="29"/>
  <c r="C19" i="29"/>
  <c r="M10" i="29" l="1"/>
  <c r="M11" i="29"/>
  <c r="M12" i="29"/>
  <c r="M13" i="29"/>
  <c r="M14" i="29"/>
  <c r="M15" i="29"/>
  <c r="M16" i="29"/>
  <c r="M17" i="29"/>
  <c r="M18" i="29"/>
  <c r="M19" i="29"/>
  <c r="Q11" i="29"/>
  <c r="Q12" i="29"/>
  <c r="Q13" i="29"/>
  <c r="Q14" i="29"/>
  <c r="Q15" i="29"/>
  <c r="Q16" i="29"/>
  <c r="Q17" i="29"/>
  <c r="Q18" i="29"/>
  <c r="Q19" i="29"/>
  <c r="Q10" i="29"/>
  <c r="J11" i="29"/>
  <c r="J12" i="29"/>
  <c r="J13" i="29"/>
  <c r="J14" i="29"/>
  <c r="J15" i="29"/>
  <c r="J16" i="29"/>
  <c r="J17" i="29"/>
  <c r="J18" i="29"/>
  <c r="J19" i="29"/>
  <c r="J23" i="20"/>
  <c r="Q9" i="29"/>
  <c r="M9" i="29" s="1"/>
  <c r="J10" i="29"/>
  <c r="J9" i="29"/>
  <c r="I23" i="20"/>
  <c r="I22" i="20"/>
  <c r="I21" i="20"/>
  <c r="I20" i="20"/>
  <c r="I19" i="20"/>
  <c r="I18" i="20"/>
  <c r="I17" i="20"/>
  <c r="I16" i="20"/>
  <c r="I15" i="20"/>
  <c r="I14" i="20"/>
  <c r="I13" i="20"/>
  <c r="I12" i="20"/>
  <c r="B5" i="29"/>
  <c r="L20" i="29"/>
  <c r="N20" i="29"/>
  <c r="J18" i="20"/>
  <c r="G22" i="20" l="1"/>
  <c r="J21" i="20"/>
  <c r="H17" i="20"/>
  <c r="H16" i="20"/>
  <c r="J16" i="20"/>
  <c r="J13" i="20"/>
  <c r="G12" i="20"/>
  <c r="K20" i="29"/>
  <c r="H11" i="20" s="1"/>
  <c r="H12" i="20"/>
  <c r="H21" i="20"/>
  <c r="H13" i="20"/>
  <c r="H23" i="20"/>
  <c r="H19" i="20"/>
  <c r="H15" i="20"/>
  <c r="G13" i="20"/>
  <c r="G16" i="20"/>
  <c r="G21" i="20"/>
  <c r="K21" i="20" s="1"/>
  <c r="L21" i="20" s="1"/>
  <c r="H22" i="20"/>
  <c r="H18" i="20"/>
  <c r="H14" i="20"/>
  <c r="J20" i="29"/>
  <c r="G11" i="20" s="1"/>
  <c r="G23" i="20"/>
  <c r="K23" i="20" s="1"/>
  <c r="L23" i="20" s="1"/>
  <c r="H20" i="20"/>
  <c r="G18" i="20"/>
  <c r="G14" i="20"/>
  <c r="J14" i="20"/>
  <c r="G17" i="20"/>
  <c r="J19" i="20"/>
  <c r="G20" i="20"/>
  <c r="K20" i="20" s="1"/>
  <c r="L20" i="20" s="1"/>
  <c r="J22" i="20"/>
  <c r="I24" i="20"/>
  <c r="J12" i="20"/>
  <c r="G19" i="20"/>
  <c r="K19" i="20" s="1"/>
  <c r="L19" i="20" s="1"/>
  <c r="M20" i="29"/>
  <c r="J11" i="20" s="1"/>
  <c r="J15" i="20"/>
  <c r="J17" i="20"/>
  <c r="J20" i="20"/>
  <c r="G15" i="20"/>
  <c r="K22" i="20"/>
  <c r="L22" i="20" s="1"/>
  <c r="K17" i="20" l="1"/>
  <c r="L17" i="20" s="1"/>
  <c r="K18" i="20"/>
  <c r="L18" i="20" s="1"/>
  <c r="K16" i="20"/>
  <c r="L16" i="20" s="1"/>
  <c r="K15" i="20"/>
  <c r="L15" i="20" s="1"/>
  <c r="K14" i="20"/>
  <c r="L14" i="20" s="1"/>
  <c r="K13" i="20"/>
  <c r="L13" i="20" s="1"/>
  <c r="K11" i="20"/>
  <c r="L11" i="20" s="1"/>
  <c r="K12" i="20"/>
  <c r="L12" i="20" s="1"/>
  <c r="H24" i="20"/>
  <c r="J21" i="29"/>
  <c r="J22" i="29" s="1"/>
  <c r="J24" i="20"/>
  <c r="G24" i="20"/>
  <c r="L24" i="20" l="1"/>
  <c r="K24" i="20"/>
  <c r="L25" i="20"/>
  <c r="L26" i="20" l="1"/>
</calcChain>
</file>

<file path=xl/sharedStrings.xml><?xml version="1.0" encoding="utf-8"?>
<sst xmlns="http://schemas.openxmlformats.org/spreadsheetml/2006/main" count="81" uniqueCount="74">
  <si>
    <t>SEGUIMIENTO  Y REEVALUACION DE PROVEEDORES</t>
  </si>
  <si>
    <t>Nº</t>
  </si>
  <si>
    <t>Proveedor</t>
  </si>
  <si>
    <t>Tipo de producto/ servicio</t>
  </si>
  <si>
    <t>Información Proveedor</t>
  </si>
  <si>
    <t>Evaluación Oportunidad</t>
  </si>
  <si>
    <t>Evaluación Cantidad</t>
  </si>
  <si>
    <t>Evaluación Calidad</t>
  </si>
  <si>
    <t>Evaluación Atención</t>
  </si>
  <si>
    <t xml:space="preserve">Promedio Anual </t>
  </si>
  <si>
    <t>Aprobación del proveedor</t>
  </si>
  <si>
    <t>Seguimiento</t>
  </si>
  <si>
    <t xml:space="preserve">Teléfono </t>
  </si>
  <si>
    <t>E-mail</t>
  </si>
  <si>
    <t>Contacto</t>
  </si>
  <si>
    <t>Porcentaje de proveedores aceptados</t>
  </si>
  <si>
    <t>PROVEEDOR</t>
  </si>
  <si>
    <t>Evaluación de la compra</t>
  </si>
  <si>
    <t>Fecha de solicitud 
aaaa-mm-dd</t>
  </si>
  <si>
    <t>Fecha de pedido
aaaa-mm-dd</t>
  </si>
  <si>
    <t>Días de pedido</t>
  </si>
  <si>
    <t>Fecha de entrega
aaaa-mm-dd</t>
  </si>
  <si>
    <t>Días de entrega</t>
  </si>
  <si>
    <t>Tiempo pactado con el proveedor</t>
  </si>
  <si>
    <t>Recibió</t>
  </si>
  <si>
    <t>Producto o servicio recibido</t>
  </si>
  <si>
    <t>No. de solicitud/ Orden de Compra</t>
  </si>
  <si>
    <t>Oportunidad</t>
  </si>
  <si>
    <t>Cantidad Entregada</t>
  </si>
  <si>
    <t>Calidad (Cumplimiento de especificaciones)</t>
  </si>
  <si>
    <t>Servicio Postventa</t>
  </si>
  <si>
    <t>Valor</t>
  </si>
  <si>
    <t>Fecha de presentación PQRS</t>
  </si>
  <si>
    <t>Fecha de respuesta PQRS</t>
  </si>
  <si>
    <t>Días de respuesta PQRS</t>
  </si>
  <si>
    <t>Cantidad solicitada</t>
  </si>
  <si>
    <t>Cantidad entregada</t>
  </si>
  <si>
    <t>Observaciones</t>
  </si>
  <si>
    <t>Calificación</t>
  </si>
  <si>
    <t>Calificación Total</t>
  </si>
  <si>
    <t>Clasificación</t>
  </si>
  <si>
    <t>Tiempo de suministro</t>
  </si>
  <si>
    <t>Calidad</t>
  </si>
  <si>
    <t>Postventa</t>
  </si>
  <si>
    <t>Condición*</t>
  </si>
  <si>
    <t xml:space="preserve">Condición* </t>
  </si>
  <si>
    <t>Condición</t>
  </si>
  <si>
    <t>Llega el mismo día o antes</t>
  </si>
  <si>
    <t>La cantidad corresponde a lo solicitado</t>
  </si>
  <si>
    <t>Cumple totalmente especificaciones</t>
  </si>
  <si>
    <t>No se presentó reclamo</t>
  </si>
  <si>
    <t>Llega entre 1 y 7 días después</t>
  </si>
  <si>
    <t>La cantidad es mayor a lo solicitado</t>
  </si>
  <si>
    <t>Cumple parcialmente especificaciones y se acepta el producto/servicio</t>
  </si>
  <si>
    <t>Atiende oportunamente (&lt; 15 días hábiles) las PQRS</t>
  </si>
  <si>
    <t>Llega entre 8 y 14 días después</t>
  </si>
  <si>
    <t>La cantidad es menor a lo solicitado</t>
  </si>
  <si>
    <t>No cumple especificaciones pero se acepta para otro uso</t>
  </si>
  <si>
    <t>Atiende entre 15 y 20 días hábiles las PQRS</t>
  </si>
  <si>
    <t>Llega 15 o mas días después</t>
  </si>
  <si>
    <t>La entrega no corresponde</t>
  </si>
  <si>
    <t>No cumple especificaciones y se rechaza el producto</t>
  </si>
  <si>
    <t>Atiende en más de 20 días hábiles las PQRS</t>
  </si>
  <si>
    <t>SEGUIMIENTO Y EVALUACIÓN DE PROVEEDORES - NOTAS DE CAMBIO</t>
  </si>
  <si>
    <t>VERSIÓN No.</t>
  </si>
  <si>
    <r>
      <t xml:space="preserve">FECHA
</t>
    </r>
    <r>
      <rPr>
        <b/>
        <sz val="8"/>
        <color indexed="9"/>
        <rFont val="Book Antiqua"/>
        <family val="1"/>
      </rPr>
      <t>aaaa-mm-dd</t>
    </r>
  </si>
  <si>
    <t>CAMBIOS EFECTUADOS</t>
  </si>
  <si>
    <t>Emisión inicial del documento</t>
  </si>
  <si>
    <t xml:space="preserve">Centro de Gestión y Desarrollo Sostenible Surcolombiano </t>
  </si>
  <si>
    <t>Escuela Nacional de la Calidad del Café</t>
  </si>
  <si>
    <t>Versión: 01</t>
  </si>
  <si>
    <t>Página: 1  de 1</t>
  </si>
  <si>
    <t>Código: GC-F-04</t>
  </si>
  <si>
    <t>Fecha: 2023-11-10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</si>
</sst>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"/>
    <numFmt numFmtId="165" formatCode="yyyy\-mm\-dd"/>
    <numFmt numFmtId="166" formatCode="[$$-240A]\ #,##0"/>
    <numFmt numFmtId="167" formatCode="0.0"/>
  </numFmts>
  <fonts count="1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0"/>
      <name val="Book Antiqua"/>
      <family val="1"/>
    </font>
    <font>
      <sz val="10"/>
      <name val="Book Antiqua"/>
      <family val="1"/>
    </font>
    <font>
      <sz val="10"/>
      <color indexed="10"/>
      <name val="Book Antiqua"/>
      <family val="1"/>
    </font>
    <font>
      <u/>
      <sz val="10"/>
      <color theme="10"/>
      <name val="Book Antiqua"/>
      <family val="1"/>
    </font>
    <font>
      <sz val="8"/>
      <name val="Book Antiqua"/>
      <family val="1"/>
    </font>
    <font>
      <sz val="9"/>
      <name val="Book Antiqua"/>
      <family val="1"/>
    </font>
    <font>
      <b/>
      <sz val="8"/>
      <name val="Book Antiqua"/>
      <family val="1"/>
    </font>
    <font>
      <b/>
      <sz val="10"/>
      <color theme="0"/>
      <name val="Book Antiqua"/>
      <family val="1"/>
    </font>
    <font>
      <b/>
      <sz val="8"/>
      <color indexed="9"/>
      <name val="Book Antiqua"/>
      <family val="1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66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6" fillId="0" borderId="0"/>
    <xf numFmtId="9" fontId="1" fillId="0" borderId="0" applyFont="0" applyFill="0" applyBorder="0" applyAlignment="0" applyProtection="0"/>
    <xf numFmtId="0" fontId="1" fillId="0" borderId="0"/>
  </cellStyleXfs>
  <cellXfs count="162">
    <xf numFmtId="0" fontId="0" fillId="0" borderId="0" xfId="0"/>
    <xf numFmtId="0" fontId="9" fillId="0" borderId="0" xfId="5" applyFont="1" applyAlignment="1">
      <alignment vertical="center"/>
    </xf>
    <xf numFmtId="0" fontId="9" fillId="0" borderId="0" xfId="5" applyFont="1"/>
    <xf numFmtId="0" fontId="15" fillId="9" borderId="3" xfId="3" applyFont="1" applyFill="1" applyBorder="1" applyAlignment="1">
      <alignment horizontal="center" vertical="center" wrapText="1"/>
    </xf>
    <xf numFmtId="164" fontId="9" fillId="0" borderId="3" xfId="5" applyNumberFormat="1" applyFont="1" applyBorder="1" applyAlignment="1">
      <alignment horizontal="center" vertical="center" wrapText="1"/>
    </xf>
    <xf numFmtId="165" fontId="9" fillId="0" borderId="3" xfId="5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8" fillId="8" borderId="3" xfId="0" applyFont="1" applyFill="1" applyBorder="1" applyAlignment="1">
      <alignment horizontal="center" vertical="center" wrapText="1"/>
    </xf>
    <xf numFmtId="164" fontId="9" fillId="0" borderId="3" xfId="0" applyNumberFormat="1" applyFont="1" applyBorder="1" applyAlignment="1">
      <alignment horizontal="center" vertical="center" wrapText="1"/>
    </xf>
    <xf numFmtId="0" fontId="9" fillId="0" borderId="3" xfId="1" applyFont="1" applyFill="1" applyBorder="1" applyAlignment="1" applyProtection="1">
      <alignment horizontal="justify" vertical="center" wrapText="1"/>
    </xf>
    <xf numFmtId="0" fontId="13" fillId="0" borderId="3" xfId="0" applyFont="1" applyBorder="1" applyAlignment="1">
      <alignment horizontal="justify" vertical="center" wrapText="1"/>
    </xf>
    <xf numFmtId="0" fontId="9" fillId="0" borderId="3" xfId="0" applyFont="1" applyBorder="1" applyAlignment="1">
      <alignment horizontal="justify" vertical="center" wrapText="1"/>
    </xf>
    <xf numFmtId="167" fontId="9" fillId="0" borderId="3" xfId="0" applyNumberFormat="1" applyFont="1" applyBorder="1" applyAlignment="1">
      <alignment horizontal="center" vertical="center" wrapText="1"/>
    </xf>
    <xf numFmtId="2" fontId="9" fillId="0" borderId="3" xfId="0" applyNumberFormat="1" applyFont="1" applyBorder="1" applyAlignment="1">
      <alignment horizontal="center" vertical="center" wrapText="1"/>
    </xf>
    <xf numFmtId="0" fontId="11" fillId="0" borderId="3" xfId="1" applyFont="1" applyFill="1" applyBorder="1" applyAlignment="1" applyProtection="1">
      <alignment horizontal="justify" vertical="center" wrapText="1"/>
    </xf>
    <xf numFmtId="167" fontId="8" fillId="2" borderId="3" xfId="0" applyNumberFormat="1" applyFont="1" applyFill="1" applyBorder="1" applyAlignment="1">
      <alignment horizontal="center" vertical="center" wrapText="1"/>
    </xf>
    <xf numFmtId="167" fontId="8" fillId="2" borderId="3" xfId="0" applyNumberFormat="1" applyFont="1" applyFill="1" applyBorder="1" applyAlignment="1">
      <alignment vertical="center" wrapText="1"/>
    </xf>
    <xf numFmtId="1" fontId="8" fillId="2" borderId="3" xfId="0" applyNumberFormat="1" applyFont="1" applyFill="1" applyBorder="1" applyAlignment="1">
      <alignment vertical="center" wrapText="1"/>
    </xf>
    <xf numFmtId="1" fontId="8" fillId="2" borderId="10" xfId="0" applyNumberFormat="1" applyFont="1" applyFill="1" applyBorder="1" applyAlignment="1">
      <alignment vertical="center" wrapText="1"/>
    </xf>
    <xf numFmtId="9" fontId="8" fillId="0" borderId="3" xfId="4" applyFont="1" applyBorder="1" applyAlignment="1" applyProtection="1">
      <alignment vertical="center" wrapText="1"/>
    </xf>
    <xf numFmtId="0" fontId="9" fillId="0" borderId="0" xfId="2" applyFont="1" applyAlignment="1">
      <alignment vertical="center" wrapText="1"/>
    </xf>
    <xf numFmtId="0" fontId="8" fillId="0" borderId="0" xfId="2" applyFont="1" applyAlignment="1">
      <alignment vertical="center" wrapText="1"/>
    </xf>
    <xf numFmtId="0" fontId="8" fillId="0" borderId="0" xfId="2" applyFont="1" applyAlignment="1">
      <alignment horizontal="left" vertical="center" wrapText="1"/>
    </xf>
    <xf numFmtId="0" fontId="8" fillId="0" borderId="5" xfId="2" applyFont="1" applyBorder="1" applyAlignment="1">
      <alignment horizontal="left" vertical="center" wrapText="1"/>
    </xf>
    <xf numFmtId="0" fontId="14" fillId="8" borderId="3" xfId="2" applyFont="1" applyFill="1" applyBorder="1" applyAlignment="1">
      <alignment horizontal="center" vertical="center" wrapText="1"/>
    </xf>
    <xf numFmtId="0" fontId="14" fillId="3" borderId="6" xfId="2" applyFont="1" applyFill="1" applyBorder="1" applyAlignment="1">
      <alignment horizontal="center" vertical="center" wrapText="1"/>
    </xf>
    <xf numFmtId="0" fontId="14" fillId="4" borderId="3" xfId="2" applyFont="1" applyFill="1" applyBorder="1" applyAlignment="1">
      <alignment horizontal="center" vertical="center" wrapText="1"/>
    </xf>
    <xf numFmtId="0" fontId="14" fillId="2" borderId="6" xfId="2" applyFont="1" applyFill="1" applyBorder="1" applyAlignment="1">
      <alignment horizontal="center" vertical="center" wrapText="1"/>
    </xf>
    <xf numFmtId="0" fontId="14" fillId="5" borderId="6" xfId="2" applyFont="1" applyFill="1" applyBorder="1" applyAlignment="1">
      <alignment horizontal="center" vertical="center" wrapText="1"/>
    </xf>
    <xf numFmtId="0" fontId="14" fillId="8" borderId="10" xfId="2" applyFont="1" applyFill="1" applyBorder="1" applyAlignment="1">
      <alignment horizontal="center" vertical="center" wrapText="1"/>
    </xf>
    <xf numFmtId="0" fontId="14" fillId="7" borderId="10" xfId="2" applyFont="1" applyFill="1" applyBorder="1" applyAlignment="1">
      <alignment horizontal="center" vertical="center" wrapText="1"/>
    </xf>
    <xf numFmtId="165" fontId="9" fillId="0" borderId="3" xfId="2" applyNumberFormat="1" applyFont="1" applyBorder="1" applyAlignment="1">
      <alignment horizontal="center" vertical="center" wrapText="1"/>
    </xf>
    <xf numFmtId="1" fontId="9" fillId="0" borderId="3" xfId="2" applyNumberFormat="1" applyFont="1" applyBorder="1" applyAlignment="1">
      <alignment horizontal="center" vertical="center" wrapText="1"/>
    </xf>
    <xf numFmtId="0" fontId="9" fillId="0" borderId="3" xfId="2" applyFont="1" applyBorder="1" applyAlignment="1">
      <alignment horizontal="center" vertical="center" wrapText="1"/>
    </xf>
    <xf numFmtId="0" fontId="13" fillId="0" borderId="3" xfId="2" applyFont="1" applyBorder="1" applyAlignment="1">
      <alignment vertical="center" wrapText="1"/>
    </xf>
    <xf numFmtId="0" fontId="12" fillId="0" borderId="6" xfId="2" applyFont="1" applyBorder="1" applyAlignment="1">
      <alignment horizontal="center" vertical="center" wrapText="1"/>
    </xf>
    <xf numFmtId="166" fontId="12" fillId="0" borderId="3" xfId="2" applyNumberFormat="1" applyFont="1" applyBorder="1" applyAlignment="1">
      <alignment horizontal="center" vertical="center" wrapText="1"/>
    </xf>
    <xf numFmtId="0" fontId="9" fillId="0" borderId="3" xfId="2" applyFont="1" applyBorder="1" applyAlignment="1">
      <alignment vertical="center" wrapText="1"/>
    </xf>
    <xf numFmtId="0" fontId="9" fillId="0" borderId="7" xfId="2" applyFont="1" applyBorder="1" applyAlignment="1">
      <alignment vertical="center" wrapText="1"/>
    </xf>
    <xf numFmtId="1" fontId="9" fillId="0" borderId="7" xfId="2" applyNumberFormat="1" applyFont="1" applyBorder="1" applyAlignment="1">
      <alignment horizontal="center" vertical="center" wrapText="1"/>
    </xf>
    <xf numFmtId="167" fontId="9" fillId="0" borderId="2" xfId="2" applyNumberFormat="1" applyFont="1" applyBorder="1" applyAlignment="1">
      <alignment horizontal="center" vertical="center" wrapText="1"/>
    </xf>
    <xf numFmtId="166" fontId="14" fillId="0" borderId="3" xfId="2" applyNumberFormat="1" applyFont="1" applyBorder="1" applyAlignment="1">
      <alignment horizontal="center" vertical="center" wrapText="1"/>
    </xf>
    <xf numFmtId="0" fontId="9" fillId="0" borderId="7" xfId="2" applyFont="1" applyBorder="1" applyAlignment="1">
      <alignment horizontal="center" vertical="center" wrapText="1"/>
    </xf>
    <xf numFmtId="166" fontId="9" fillId="0" borderId="0" xfId="2" applyNumberFormat="1" applyFont="1" applyAlignment="1">
      <alignment horizontal="center" vertical="center" wrapText="1"/>
    </xf>
    <xf numFmtId="0" fontId="9" fillId="0" borderId="2" xfId="2" applyFont="1" applyBorder="1" applyAlignment="1">
      <alignment vertical="center" wrapText="1"/>
    </xf>
    <xf numFmtId="0" fontId="14" fillId="3" borderId="3" xfId="2" applyFont="1" applyFill="1" applyBorder="1" applyAlignment="1">
      <alignment horizontal="center" vertical="center" wrapText="1"/>
    </xf>
    <xf numFmtId="0" fontId="14" fillId="2" borderId="6" xfId="2" applyFont="1" applyFill="1" applyBorder="1" applyAlignment="1">
      <alignment horizontal="centerContinuous" vertical="center" wrapText="1"/>
    </xf>
    <xf numFmtId="0" fontId="14" fillId="2" borderId="8" xfId="2" applyFont="1" applyFill="1" applyBorder="1" applyAlignment="1">
      <alignment horizontal="centerContinuous" vertical="center" wrapText="1"/>
    </xf>
    <xf numFmtId="0" fontId="14" fillId="2" borderId="9" xfId="2" applyFont="1" applyFill="1" applyBorder="1" applyAlignment="1">
      <alignment horizontal="centerContinuous" vertical="center" wrapText="1"/>
    </xf>
    <xf numFmtId="0" fontId="14" fillId="5" borderId="6" xfId="2" applyFont="1" applyFill="1" applyBorder="1" applyAlignment="1">
      <alignment horizontal="centerContinuous" vertical="center" wrapText="1"/>
    </xf>
    <xf numFmtId="0" fontId="14" fillId="5" borderId="8" xfId="2" applyFont="1" applyFill="1" applyBorder="1" applyAlignment="1">
      <alignment horizontal="centerContinuous" vertical="center" wrapText="1"/>
    </xf>
    <xf numFmtId="0" fontId="14" fillId="5" borderId="9" xfId="2" applyFont="1" applyFill="1" applyBorder="1" applyAlignment="1">
      <alignment horizontal="centerContinuous" vertical="center" wrapText="1"/>
    </xf>
    <xf numFmtId="0" fontId="14" fillId="2" borderId="3" xfId="2" applyFont="1" applyFill="1" applyBorder="1" applyAlignment="1">
      <alignment horizontal="centerContinuous" vertical="center" wrapText="1"/>
    </xf>
    <xf numFmtId="0" fontId="14" fillId="2" borderId="3" xfId="2" applyFont="1" applyFill="1" applyBorder="1" applyAlignment="1">
      <alignment horizontal="center" vertical="center" wrapText="1"/>
    </xf>
    <xf numFmtId="0" fontId="14" fillId="5" borderId="3" xfId="2" applyFont="1" applyFill="1" applyBorder="1" applyAlignment="1">
      <alignment horizontal="centerContinuous" vertical="center" wrapText="1"/>
    </xf>
    <xf numFmtId="0" fontId="14" fillId="5" borderId="3" xfId="2" applyFont="1" applyFill="1" applyBorder="1" applyAlignment="1">
      <alignment horizontal="center" vertical="center" wrapText="1"/>
    </xf>
    <xf numFmtId="0" fontId="9" fillId="3" borderId="3" xfId="2" applyFont="1" applyFill="1" applyBorder="1" applyAlignment="1">
      <alignment horizontal="center" vertical="center" wrapText="1"/>
    </xf>
    <xf numFmtId="0" fontId="9" fillId="4" borderId="3" xfId="2" applyFont="1" applyFill="1" applyBorder="1" applyAlignment="1">
      <alignment horizontal="center" vertical="center" wrapText="1"/>
    </xf>
    <xf numFmtId="0" fontId="9" fillId="2" borderId="3" xfId="2" applyFont="1" applyFill="1" applyBorder="1" applyAlignment="1">
      <alignment horizontal="center" vertical="center" wrapText="1"/>
    </xf>
    <xf numFmtId="0" fontId="9" fillId="5" borderId="3" xfId="2" applyFont="1" applyFill="1" applyBorder="1" applyAlignment="1">
      <alignment horizontal="center" vertical="center" wrapText="1"/>
    </xf>
    <xf numFmtId="0" fontId="2" fillId="0" borderId="0" xfId="2" applyAlignment="1">
      <alignment vertical="center" wrapText="1"/>
    </xf>
    <xf numFmtId="0" fontId="3" fillId="0" borderId="0" xfId="2" applyFont="1" applyAlignment="1">
      <alignment vertical="center" wrapText="1"/>
    </xf>
    <xf numFmtId="0" fontId="5" fillId="8" borderId="10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Continuous" vertical="center" wrapText="1"/>
    </xf>
    <xf numFmtId="0" fontId="0" fillId="0" borderId="12" xfId="0" applyBorder="1" applyAlignment="1">
      <alignment horizontal="centerContinuous" vertical="center" wrapText="1"/>
    </xf>
    <xf numFmtId="0" fontId="0" fillId="0" borderId="10" xfId="0" applyBorder="1"/>
    <xf numFmtId="14" fontId="0" fillId="0" borderId="3" xfId="0" applyNumberFormat="1" applyBorder="1" applyAlignment="1">
      <alignment horizontal="left" vertical="center" wrapText="1"/>
    </xf>
    <xf numFmtId="0" fontId="0" fillId="0" borderId="5" xfId="0" applyBorder="1" applyAlignment="1">
      <alignment horizontal="centerContinuous" vertical="center" wrapText="1"/>
    </xf>
    <xf numFmtId="0" fontId="0" fillId="0" borderId="13" xfId="0" applyBorder="1" applyAlignment="1">
      <alignment horizontal="centerContinuous" vertical="center" wrapText="1"/>
    </xf>
    <xf numFmtId="0" fontId="0" fillId="0" borderId="11" xfId="0" applyBorder="1"/>
    <xf numFmtId="14" fontId="0" fillId="0" borderId="3" xfId="0" applyNumberFormat="1" applyBorder="1" applyAlignment="1">
      <alignment horizontal="left"/>
    </xf>
    <xf numFmtId="14" fontId="0" fillId="0" borderId="3" xfId="0" applyNumberFormat="1" applyBorder="1"/>
    <xf numFmtId="0" fontId="1" fillId="0" borderId="3" xfId="0" applyFont="1" applyBorder="1" applyAlignment="1">
      <alignment horizontal="left"/>
    </xf>
    <xf numFmtId="0" fontId="0" fillId="0" borderId="3" xfId="0" applyBorder="1"/>
    <xf numFmtId="14" fontId="1" fillId="6" borderId="3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8" fillId="8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8" borderId="4" xfId="0" applyFont="1" applyFill="1" applyBorder="1" applyAlignment="1">
      <alignment horizontal="center" vertical="center" wrapText="1"/>
    </xf>
    <xf numFmtId="0" fontId="8" fillId="8" borderId="12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 wrapText="1"/>
    </xf>
    <xf numFmtId="0" fontId="8" fillId="8" borderId="5" xfId="0" applyFont="1" applyFill="1" applyBorder="1" applyAlignment="1">
      <alignment horizontal="center" vertical="center" wrapText="1"/>
    </xf>
    <xf numFmtId="0" fontId="8" fillId="8" borderId="13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8" borderId="10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 wrapText="1"/>
    </xf>
    <xf numFmtId="0" fontId="8" fillId="8" borderId="6" xfId="0" applyFont="1" applyFill="1" applyBorder="1" applyAlignment="1">
      <alignment horizontal="center" vertical="center" wrapText="1"/>
    </xf>
    <xf numFmtId="0" fontId="8" fillId="8" borderId="8" xfId="0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 vertical="center" wrapText="1"/>
    </xf>
    <xf numFmtId="0" fontId="9" fillId="5" borderId="6" xfId="2" applyFont="1" applyFill="1" applyBorder="1" applyAlignment="1">
      <alignment horizontal="left" vertical="center" wrapText="1"/>
    </xf>
    <xf numFmtId="0" fontId="9" fillId="5" borderId="9" xfId="2" applyFont="1" applyFill="1" applyBorder="1" applyAlignment="1">
      <alignment horizontal="left" vertical="center" wrapText="1"/>
    </xf>
    <xf numFmtId="0" fontId="9" fillId="3" borderId="6" xfId="2" applyFont="1" applyFill="1" applyBorder="1" applyAlignment="1">
      <alignment vertical="center" wrapText="1"/>
    </xf>
    <xf numFmtId="0" fontId="9" fillId="3" borderId="9" xfId="2" applyFont="1" applyFill="1" applyBorder="1" applyAlignment="1">
      <alignment vertical="center" wrapText="1"/>
    </xf>
    <xf numFmtId="0" fontId="9" fillId="4" borderId="6" xfId="2" applyFont="1" applyFill="1" applyBorder="1" applyAlignment="1">
      <alignment vertical="center" wrapText="1"/>
    </xf>
    <xf numFmtId="0" fontId="9" fillId="4" borderId="8" xfId="2" applyFont="1" applyFill="1" applyBorder="1" applyAlignment="1">
      <alignment vertical="center" wrapText="1"/>
    </xf>
    <xf numFmtId="0" fontId="9" fillId="4" borderId="9" xfId="2" applyFont="1" applyFill="1" applyBorder="1" applyAlignment="1">
      <alignment vertical="center" wrapText="1"/>
    </xf>
    <xf numFmtId="0" fontId="9" fillId="2" borderId="6" xfId="2" applyFont="1" applyFill="1" applyBorder="1" applyAlignment="1">
      <alignment horizontal="justify" vertical="center" wrapText="1"/>
    </xf>
    <xf numFmtId="0" fontId="9" fillId="2" borderId="9" xfId="2" applyFont="1" applyFill="1" applyBorder="1" applyAlignment="1">
      <alignment horizontal="justify" vertical="center" wrapText="1"/>
    </xf>
    <xf numFmtId="0" fontId="9" fillId="5" borderId="6" xfId="2" applyFont="1" applyFill="1" applyBorder="1" applyAlignment="1">
      <alignment horizontal="justify" vertical="center" wrapText="1"/>
    </xf>
    <xf numFmtId="0" fontId="9" fillId="5" borderId="9" xfId="2" applyFont="1" applyFill="1" applyBorder="1" applyAlignment="1">
      <alignment horizontal="justify" vertical="center" wrapText="1"/>
    </xf>
    <xf numFmtId="0" fontId="8" fillId="0" borderId="6" xfId="2" applyFont="1" applyBorder="1" applyAlignment="1">
      <alignment horizontal="center" vertical="center" wrapText="1"/>
    </xf>
    <xf numFmtId="0" fontId="8" fillId="0" borderId="8" xfId="2" applyFont="1" applyBorder="1" applyAlignment="1">
      <alignment horizontal="center" vertical="center" wrapText="1"/>
    </xf>
    <xf numFmtId="0" fontId="8" fillId="0" borderId="9" xfId="2" applyFont="1" applyBorder="1" applyAlignment="1">
      <alignment horizontal="center" vertical="center" wrapText="1"/>
    </xf>
    <xf numFmtId="0" fontId="14" fillId="3" borderId="6" xfId="2" applyFont="1" applyFill="1" applyBorder="1" applyAlignment="1">
      <alignment horizontal="center" vertical="center" wrapText="1"/>
    </xf>
    <xf numFmtId="0" fontId="14" fillId="3" borderId="9" xfId="2" applyFont="1" applyFill="1" applyBorder="1" applyAlignment="1">
      <alignment horizontal="center" vertical="center" wrapText="1"/>
    </xf>
    <xf numFmtId="0" fontId="14" fillId="4" borderId="3" xfId="2" applyFont="1" applyFill="1" applyBorder="1" applyAlignment="1">
      <alignment horizontal="center" vertical="center" wrapText="1"/>
    </xf>
    <xf numFmtId="0" fontId="14" fillId="4" borderId="6" xfId="2" applyFont="1" applyFill="1" applyBorder="1" applyAlignment="1">
      <alignment horizontal="center" vertical="center" wrapText="1"/>
    </xf>
    <xf numFmtId="0" fontId="14" fillId="4" borderId="8" xfId="2" applyFont="1" applyFill="1" applyBorder="1" applyAlignment="1">
      <alignment horizontal="center" vertical="center" wrapText="1"/>
    </xf>
    <xf numFmtId="0" fontId="14" fillId="4" borderId="9" xfId="2" applyFont="1" applyFill="1" applyBorder="1" applyAlignment="1">
      <alignment horizontal="center" vertical="center" wrapText="1"/>
    </xf>
    <xf numFmtId="0" fontId="8" fillId="0" borderId="5" xfId="2" applyFont="1" applyBorder="1" applyAlignment="1">
      <alignment horizontal="right" vertical="center" wrapText="1"/>
    </xf>
    <xf numFmtId="0" fontId="8" fillId="0" borderId="13" xfId="2" applyFont="1" applyBorder="1" applyAlignment="1">
      <alignment horizontal="right" vertical="center" wrapText="1"/>
    </xf>
    <xf numFmtId="167" fontId="9" fillId="0" borderId="6" xfId="0" applyNumberFormat="1" applyFont="1" applyBorder="1" applyAlignment="1">
      <alignment horizontal="center" vertical="center" wrapText="1"/>
    </xf>
    <xf numFmtId="167" fontId="9" fillId="0" borderId="8" xfId="0" applyNumberFormat="1" applyFont="1" applyBorder="1" applyAlignment="1">
      <alignment horizontal="center" vertical="center" wrapText="1"/>
    </xf>
    <xf numFmtId="167" fontId="9" fillId="0" borderId="9" xfId="0" applyNumberFormat="1" applyFont="1" applyBorder="1" applyAlignment="1">
      <alignment horizontal="center" vertical="center" wrapText="1"/>
    </xf>
    <xf numFmtId="0" fontId="8" fillId="8" borderId="3" xfId="2" applyFont="1" applyFill="1" applyBorder="1" applyAlignment="1">
      <alignment horizontal="center" vertical="center" wrapText="1"/>
    </xf>
    <xf numFmtId="0" fontId="8" fillId="0" borderId="0" xfId="2" applyFont="1" applyAlignment="1">
      <alignment horizontal="right" vertical="center" wrapText="1"/>
    </xf>
    <xf numFmtId="0" fontId="9" fillId="0" borderId="3" xfId="2" applyFont="1" applyBorder="1" applyAlignment="1">
      <alignment vertical="center" wrapText="1"/>
    </xf>
    <xf numFmtId="0" fontId="8" fillId="0" borderId="14" xfId="2" applyFont="1" applyBorder="1" applyAlignment="1">
      <alignment horizontal="right" vertical="center" wrapText="1"/>
    </xf>
    <xf numFmtId="0" fontId="9" fillId="0" borderId="3" xfId="5" applyFont="1" applyBorder="1" applyAlignment="1">
      <alignment horizontal="center" vertical="center" wrapText="1"/>
    </xf>
    <xf numFmtId="0" fontId="9" fillId="0" borderId="8" xfId="5" applyFont="1" applyBorder="1" applyAlignment="1">
      <alignment horizontal="justify" vertical="center" wrapText="1"/>
    </xf>
    <xf numFmtId="0" fontId="0" fillId="0" borderId="8" xfId="0" applyBorder="1" applyAlignment="1">
      <alignment horizontal="justify" vertical="center" wrapText="1"/>
    </xf>
    <xf numFmtId="0" fontId="15" fillId="9" borderId="6" xfId="3" applyFont="1" applyFill="1" applyBorder="1" applyAlignment="1">
      <alignment horizontal="center" vertical="center" wrapText="1"/>
    </xf>
    <xf numFmtId="0" fontId="9" fillId="0" borderId="8" xfId="5" applyFont="1" applyBorder="1" applyAlignment="1">
      <alignment horizontal="center" vertical="center" wrapText="1"/>
    </xf>
    <xf numFmtId="0" fontId="9" fillId="0" borderId="9" xfId="5" applyFont="1" applyBorder="1" applyAlignment="1">
      <alignment horizontal="center" vertical="center" wrapText="1"/>
    </xf>
    <xf numFmtId="0" fontId="9" fillId="0" borderId="6" xfId="5" applyFont="1" applyBorder="1" applyAlignment="1">
      <alignment horizontal="justify" vertical="center" wrapText="1"/>
    </xf>
    <xf numFmtId="0" fontId="9" fillId="0" borderId="9" xfId="5" applyFont="1" applyBorder="1" applyAlignment="1">
      <alignment horizontal="justify" vertical="center" wrapText="1"/>
    </xf>
    <xf numFmtId="0" fontId="8" fillId="0" borderId="1" xfId="5" applyFont="1" applyBorder="1" applyAlignment="1">
      <alignment horizontal="center" vertical="center" wrapText="1"/>
    </xf>
    <xf numFmtId="0" fontId="9" fillId="0" borderId="4" xfId="5" applyFont="1" applyBorder="1" applyAlignment="1">
      <alignment horizontal="center" vertical="center" wrapText="1"/>
    </xf>
    <xf numFmtId="0" fontId="9" fillId="0" borderId="12" xfId="5" applyFont="1" applyBorder="1" applyAlignment="1">
      <alignment horizontal="center" vertical="center" wrapText="1"/>
    </xf>
    <xf numFmtId="0" fontId="8" fillId="0" borderId="7" xfId="5" applyFont="1" applyBorder="1" applyAlignment="1">
      <alignment horizontal="center" vertical="center" wrapText="1"/>
    </xf>
    <xf numFmtId="0" fontId="9" fillId="0" borderId="0" xfId="5" applyFont="1" applyAlignment="1">
      <alignment horizontal="center" vertical="center" wrapText="1"/>
    </xf>
    <xf numFmtId="0" fontId="9" fillId="0" borderId="14" xfId="5" applyFont="1" applyBorder="1" applyAlignment="1">
      <alignment horizontal="center" vertical="center" wrapText="1"/>
    </xf>
    <xf numFmtId="0" fontId="8" fillId="0" borderId="2" xfId="5" applyFont="1" applyBorder="1" applyAlignment="1">
      <alignment horizontal="center" vertical="center" wrapText="1"/>
    </xf>
    <xf numFmtId="0" fontId="9" fillId="0" borderId="5" xfId="5" applyFont="1" applyBorder="1" applyAlignment="1">
      <alignment horizontal="center" vertical="center" wrapText="1"/>
    </xf>
    <xf numFmtId="0" fontId="9" fillId="0" borderId="13" xfId="5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</cellXfs>
  <cellStyles count="6">
    <cellStyle name="Hipervínculo" xfId="1" builtinId="8"/>
    <cellStyle name="Normal" xfId="0" builtinId="0"/>
    <cellStyle name="Normal 2" xfId="2" xr:uid="{00000000-0005-0000-0000-000002000000}"/>
    <cellStyle name="Normal 2 2" xfId="5" xr:uid="{00000000-0005-0000-0000-000003000000}"/>
    <cellStyle name="Normal 3" xfId="3" xr:uid="{00000000-0005-0000-0000-000004000000}"/>
    <cellStyle name="Porcentaje" xfId="4" builtinId="5"/>
  </cellStyles>
  <dxfs count="30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6600"/>
        </patternFill>
      </fill>
    </dxf>
    <dxf>
      <font>
        <b/>
        <i val="0"/>
        <color theme="0"/>
      </font>
      <fill>
        <patternFill>
          <bgColor rgb="FF0000CC"/>
        </patternFill>
      </fill>
    </dxf>
    <dxf>
      <font>
        <b/>
        <i val="0"/>
        <color theme="0"/>
      </font>
      <fill>
        <patternFill>
          <bgColor rgb="FF0000CC"/>
        </patternFill>
      </fill>
    </dxf>
    <dxf>
      <font>
        <b/>
        <i val="0"/>
        <color theme="0"/>
      </font>
      <fill>
        <patternFill>
          <bgColor rgb="FF0066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6600"/>
        </patternFill>
      </fill>
    </dxf>
    <dxf>
      <font>
        <b/>
        <i val="0"/>
        <color theme="0"/>
      </font>
      <fill>
        <patternFill>
          <bgColor rgb="FF0000C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6600"/>
        </patternFill>
      </fill>
    </dxf>
    <dxf>
      <font>
        <b/>
        <i val="0"/>
        <color theme="0"/>
      </font>
      <fill>
        <patternFill>
          <bgColor rgb="FF0000C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6600"/>
        </patternFill>
      </fill>
    </dxf>
    <dxf>
      <font>
        <b/>
        <i val="0"/>
        <color theme="0"/>
      </font>
      <fill>
        <patternFill>
          <bgColor rgb="FF0000C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6600"/>
        </patternFill>
      </fill>
    </dxf>
    <dxf>
      <font>
        <b/>
        <i val="0"/>
        <color theme="0"/>
      </font>
      <fill>
        <patternFill>
          <bgColor rgb="FF0000CC"/>
        </patternFill>
      </fill>
    </dxf>
    <dxf>
      <font>
        <b/>
        <i val="0"/>
        <color theme="0"/>
      </font>
      <fill>
        <patternFill>
          <bgColor rgb="FF0066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CC"/>
        </patternFill>
      </fill>
    </dxf>
    <dxf>
      <font>
        <b/>
        <i val="0"/>
        <color theme="0"/>
      </font>
      <fill>
        <patternFill>
          <bgColor rgb="FF0066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292100</xdr:colOff>
      <xdr:row>0</xdr:row>
      <xdr:rowOff>0</xdr:rowOff>
    </xdr:from>
    <xdr:to>
      <xdr:col>1</xdr:col>
      <xdr:colOff>922323</xdr:colOff>
      <xdr:row>3</xdr:row>
      <xdr:rowOff>135467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F539947-7F87-49B1-ABCE-12B60D7339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900" y="0"/>
          <a:ext cx="630223" cy="668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76200</xdr:colOff>
      <xdr:row>4</xdr:row>
      <xdr:rowOff>25400</xdr:rowOff>
    </xdr:from>
    <xdr:to>
      <xdr:col>1</xdr:col>
      <xdr:colOff>1131304</xdr:colOff>
      <xdr:row>6</xdr:row>
      <xdr:rowOff>195042</xdr:rowOff>
    </xdr:to>
    <xdr:pic>
      <xdr:nvPicPr>
        <xdr:cNvPr id="3" name="Imagen 5">
          <a:extLst>
            <a:ext uri="{FF2B5EF4-FFF2-40B4-BE49-F238E27FC236}">
              <a16:creationId xmlns:a16="http://schemas.microsoft.com/office/drawing/2014/main" id="{103D31A0-84B9-46E4-BC1A-846A2E2B5CB8}"/>
            </a:ext>
            <a:ext uri="{147F2762-F138-4A5C-976F-8EAC2B608ADB}">
              <a16:predDERef xmlns:a16="http://schemas.microsoft.com/office/drawing/2014/main" pred="{38D2CD84-AF69-4562-830B-B7702CEEB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736600"/>
          <a:ext cx="1055104" cy="525242"/>
        </a:xfrm>
        <a:prstGeom prst="rect">
          <a:avLst/>
        </a:prstGeom>
      </xdr:spPr>
    </xdr:pic>
    <xdr:clientData/>
  </xdr:twoCellAnchor>
  <xdr:twoCellAnchor editAs="oneCell">
    <xdr:from>
      <xdr:col>12</xdr:col>
      <xdr:colOff>438150</xdr:colOff>
      <xdr:row>0</xdr:row>
      <xdr:rowOff>0</xdr:rowOff>
    </xdr:from>
    <xdr:to>
      <xdr:col>14</xdr:col>
      <xdr:colOff>365783</xdr:colOff>
      <xdr:row>3</xdr:row>
      <xdr:rowOff>6350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D6655D8-79B7-4823-863F-FC3882A41C1A}"/>
            </a:ext>
            <a:ext uri="{147F2762-F138-4A5C-976F-8EAC2B608ADB}">
              <a16:predDERef xmlns:a16="http://schemas.microsoft.com/office/drawing/2014/main" pred="{5E3D7AB2-6FCD-403F-AD75-A0BBE8138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49450" y="0"/>
          <a:ext cx="1699283" cy="539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showGridLines="0" tabSelected="1" zoomScale="120" zoomScaleNormal="120" zoomScalePageLayoutView="60" workbookViewId="0">
      <selection activeCell="A11" sqref="A11"/>
    </sheetView>
  </sheetViews>
  <sheetFormatPr baseColWidth="10" defaultColWidth="11.44140625" defaultRowHeight="13.8" x14ac:dyDescent="0.25"/>
  <cols>
    <col min="1" max="1" width="4.44140625" style="8" customWidth="1"/>
    <col min="2" max="2" width="26" style="8" customWidth="1"/>
    <col min="3" max="3" width="32.5546875" style="8" customWidth="1"/>
    <col min="4" max="4" width="14.44140625" style="8" customWidth="1"/>
    <col min="5" max="5" width="29.33203125" style="8" customWidth="1"/>
    <col min="6" max="6" width="19.33203125" style="8" customWidth="1"/>
    <col min="7" max="7" width="12" style="8" customWidth="1"/>
    <col min="8" max="9" width="11.5546875" style="8" customWidth="1"/>
    <col min="10" max="10" width="19.6640625" style="8" bestFit="1" customWidth="1"/>
    <col min="11" max="11" width="11.5546875" style="8" customWidth="1"/>
    <col min="12" max="12" width="14.6640625" style="8" customWidth="1"/>
    <col min="13" max="13" width="14.33203125" style="8" customWidth="1"/>
    <col min="14" max="16384" width="11.44140625" style="8"/>
  </cols>
  <sheetData>
    <row r="1" spans="1:15" x14ac:dyDescent="0.25">
      <c r="A1" s="146"/>
      <c r="B1" s="147"/>
      <c r="C1" s="159" t="s">
        <v>68</v>
      </c>
      <c r="D1" s="159"/>
      <c r="E1" s="159"/>
      <c r="F1" s="159"/>
      <c r="G1" s="159"/>
      <c r="H1" s="159"/>
      <c r="I1" s="159"/>
      <c r="J1" s="159"/>
      <c r="K1" s="159"/>
      <c r="L1" s="159"/>
      <c r="M1" s="153"/>
      <c r="N1" s="152"/>
      <c r="O1" s="154"/>
    </row>
    <row r="2" spans="1:15" x14ac:dyDescent="0.25">
      <c r="A2" s="148"/>
      <c r="B2" s="14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5"/>
      <c r="N2" s="160"/>
      <c r="O2" s="156"/>
    </row>
    <row r="3" spans="1:15" x14ac:dyDescent="0.25">
      <c r="A3" s="148"/>
      <c r="B3" s="149"/>
      <c r="C3" s="159" t="s">
        <v>69</v>
      </c>
      <c r="D3" s="159"/>
      <c r="E3" s="159"/>
      <c r="F3" s="159"/>
      <c r="G3" s="159"/>
      <c r="H3" s="159"/>
      <c r="I3" s="159"/>
      <c r="J3" s="159"/>
      <c r="K3" s="159"/>
      <c r="L3" s="159"/>
      <c r="M3" s="157"/>
      <c r="N3" s="161"/>
      <c r="O3" s="158"/>
    </row>
    <row r="4" spans="1:15" x14ac:dyDescent="0.25">
      <c r="A4" s="150"/>
      <c r="B4" s="151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 t="s">
        <v>72</v>
      </c>
      <c r="N4" s="159"/>
      <c r="O4" s="159"/>
    </row>
    <row r="5" spans="1:15" x14ac:dyDescent="0.25">
      <c r="A5" s="153"/>
      <c r="B5" s="154"/>
      <c r="C5" s="159" t="s">
        <v>0</v>
      </c>
      <c r="D5" s="159"/>
      <c r="E5" s="159"/>
      <c r="F5" s="159"/>
      <c r="G5" s="159"/>
      <c r="H5" s="159"/>
      <c r="I5" s="159"/>
      <c r="J5" s="159"/>
      <c r="K5" s="159"/>
      <c r="L5" s="159"/>
      <c r="M5" s="159" t="s">
        <v>70</v>
      </c>
      <c r="N5" s="159"/>
      <c r="O5" s="159"/>
    </row>
    <row r="6" spans="1:15" x14ac:dyDescent="0.25">
      <c r="A6" s="155"/>
      <c r="B6" s="156"/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 t="s">
        <v>73</v>
      </c>
      <c r="N6" s="159"/>
      <c r="O6" s="159"/>
    </row>
    <row r="7" spans="1:15" ht="18" customHeight="1" x14ac:dyDescent="0.25">
      <c r="A7" s="157"/>
      <c r="B7" s="158"/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 t="s">
        <v>71</v>
      </c>
      <c r="N7" s="159"/>
      <c r="O7" s="159"/>
    </row>
    <row r="8" spans="1:15" x14ac:dyDescent="0.25">
      <c r="B8" s="9"/>
      <c r="C8" s="10"/>
      <c r="D8" s="9"/>
      <c r="E8" s="11"/>
      <c r="F8" s="11"/>
      <c r="G8" s="11"/>
      <c r="H8" s="11"/>
      <c r="I8" s="11"/>
      <c r="J8" s="11"/>
      <c r="K8" s="11"/>
      <c r="L8" s="11"/>
    </row>
    <row r="9" spans="1:15" ht="15" customHeight="1" x14ac:dyDescent="0.25">
      <c r="A9" s="95" t="s">
        <v>1</v>
      </c>
      <c r="B9" s="95" t="s">
        <v>2</v>
      </c>
      <c r="C9" s="95" t="s">
        <v>3</v>
      </c>
      <c r="D9" s="97" t="s">
        <v>4</v>
      </c>
      <c r="E9" s="98"/>
      <c r="F9" s="99"/>
      <c r="G9" s="81" t="s">
        <v>5</v>
      </c>
      <c r="H9" s="81" t="s">
        <v>6</v>
      </c>
      <c r="I9" s="81" t="s">
        <v>7</v>
      </c>
      <c r="J9" s="81" t="s">
        <v>8</v>
      </c>
      <c r="K9" s="81" t="s">
        <v>9</v>
      </c>
      <c r="L9" s="81" t="s">
        <v>10</v>
      </c>
      <c r="M9" s="83" t="s">
        <v>11</v>
      </c>
      <c r="N9" s="84"/>
      <c r="O9" s="85"/>
    </row>
    <row r="10" spans="1:15" ht="15" customHeight="1" x14ac:dyDescent="0.25">
      <c r="A10" s="96"/>
      <c r="B10" s="96"/>
      <c r="C10" s="96"/>
      <c r="D10" s="12" t="s">
        <v>12</v>
      </c>
      <c r="E10" s="12" t="s">
        <v>13</v>
      </c>
      <c r="F10" s="12" t="s">
        <v>14</v>
      </c>
      <c r="G10" s="81"/>
      <c r="H10" s="81"/>
      <c r="I10" s="81"/>
      <c r="J10" s="81"/>
      <c r="K10" s="81"/>
      <c r="L10" s="81"/>
      <c r="M10" s="86"/>
      <c r="N10" s="87"/>
      <c r="O10" s="88"/>
    </row>
    <row r="11" spans="1:15" ht="53.25" customHeight="1" x14ac:dyDescent="0.25">
      <c r="A11" s="13">
        <v>1</v>
      </c>
      <c r="B11" s="14"/>
      <c r="C11" s="15"/>
      <c r="D11" s="16"/>
      <c r="E11" s="14"/>
      <c r="F11" s="15"/>
      <c r="G11" s="17" t="e">
        <f>'proveedor 1'!J20</f>
        <v>#DIV/0!</v>
      </c>
      <c r="H11" s="17" t="e">
        <f>'proveedor 1'!K20</f>
        <v>#DIV/0!</v>
      </c>
      <c r="I11" s="17"/>
      <c r="J11" s="17" t="e">
        <f>'proveedor 1'!M20</f>
        <v>#DIV/0!</v>
      </c>
      <c r="K11" s="17" t="e">
        <f t="shared" ref="K11:K23" si="0">AVERAGE(G11:J11)</f>
        <v>#DIV/0!</v>
      </c>
      <c r="L11" s="18" t="e">
        <f>IF(K11&lt;3.5,"NO","SI")</f>
        <v>#DIV/0!</v>
      </c>
      <c r="M11" s="80"/>
      <c r="N11" s="80"/>
      <c r="O11" s="80"/>
    </row>
    <row r="12" spans="1:15" ht="67.5" customHeight="1" x14ac:dyDescent="0.25">
      <c r="A12" s="13">
        <v>2</v>
      </c>
      <c r="B12" s="19"/>
      <c r="C12" s="16"/>
      <c r="D12" s="16"/>
      <c r="E12" s="14"/>
      <c r="F12" s="15"/>
      <c r="G12" s="17" t="e">
        <f>#REF!</f>
        <v>#REF!</v>
      </c>
      <c r="H12" s="17" t="e">
        <f>#REF!</f>
        <v>#REF!</v>
      </c>
      <c r="I12" s="17" t="e">
        <f>#REF!</f>
        <v>#REF!</v>
      </c>
      <c r="J12" s="17" t="e">
        <f>#REF!</f>
        <v>#REF!</v>
      </c>
      <c r="K12" s="17" t="e">
        <f t="shared" si="0"/>
        <v>#REF!</v>
      </c>
      <c r="L12" s="18" t="e">
        <f t="shared" ref="L12:L23" si="1">IF(K12&lt;3.5,"NO","SI")</f>
        <v>#REF!</v>
      </c>
      <c r="M12" s="80"/>
      <c r="N12" s="80"/>
      <c r="O12" s="80"/>
    </row>
    <row r="13" spans="1:15" ht="24.75" customHeight="1" x14ac:dyDescent="0.25">
      <c r="A13" s="13">
        <v>3</v>
      </c>
      <c r="B13" s="19"/>
      <c r="C13" s="16"/>
      <c r="D13" s="16"/>
      <c r="E13" s="14"/>
      <c r="F13" s="16"/>
      <c r="G13" s="17" t="e">
        <f>#REF!</f>
        <v>#REF!</v>
      </c>
      <c r="H13" s="17" t="e">
        <f>#REF!</f>
        <v>#REF!</v>
      </c>
      <c r="I13" s="17" t="e">
        <f>#REF!</f>
        <v>#REF!</v>
      </c>
      <c r="J13" s="17" t="e">
        <f>#REF!</f>
        <v>#REF!</v>
      </c>
      <c r="K13" s="17" t="e">
        <f t="shared" si="0"/>
        <v>#REF!</v>
      </c>
      <c r="L13" s="18" t="e">
        <f t="shared" si="1"/>
        <v>#REF!</v>
      </c>
      <c r="M13" s="80"/>
      <c r="N13" s="80"/>
      <c r="O13" s="80"/>
    </row>
    <row r="14" spans="1:15" ht="40.5" customHeight="1" x14ac:dyDescent="0.25">
      <c r="A14" s="13">
        <v>4</v>
      </c>
      <c r="B14" s="19"/>
      <c r="C14" s="16"/>
      <c r="D14" s="16"/>
      <c r="E14" s="14"/>
      <c r="F14" s="16"/>
      <c r="G14" s="17" t="e">
        <f>#REF!</f>
        <v>#REF!</v>
      </c>
      <c r="H14" s="17" t="e">
        <f>#REF!</f>
        <v>#REF!</v>
      </c>
      <c r="I14" s="17" t="e">
        <f>#REF!</f>
        <v>#REF!</v>
      </c>
      <c r="J14" s="17" t="e">
        <f>#REF!</f>
        <v>#REF!</v>
      </c>
      <c r="K14" s="17" t="e">
        <f t="shared" si="0"/>
        <v>#REF!</v>
      </c>
      <c r="L14" s="18" t="e">
        <f t="shared" si="1"/>
        <v>#REF!</v>
      </c>
      <c r="M14" s="80"/>
      <c r="N14" s="80"/>
      <c r="O14" s="80"/>
    </row>
    <row r="15" spans="1:15" ht="40.5" customHeight="1" x14ac:dyDescent="0.25">
      <c r="A15" s="13">
        <v>5</v>
      </c>
      <c r="B15" s="19"/>
      <c r="C15" s="16"/>
      <c r="D15" s="16"/>
      <c r="E15" s="14"/>
      <c r="F15" s="16"/>
      <c r="G15" s="17" t="e">
        <f>#REF!</f>
        <v>#REF!</v>
      </c>
      <c r="H15" s="17" t="e">
        <f>#REF!</f>
        <v>#REF!</v>
      </c>
      <c r="I15" s="17" t="e">
        <f>#REF!</f>
        <v>#REF!</v>
      </c>
      <c r="J15" s="17" t="e">
        <f>#REF!</f>
        <v>#REF!</v>
      </c>
      <c r="K15" s="17" t="e">
        <f t="shared" si="0"/>
        <v>#REF!</v>
      </c>
      <c r="L15" s="18" t="e">
        <f t="shared" si="1"/>
        <v>#REF!</v>
      </c>
      <c r="M15" s="89"/>
      <c r="N15" s="90"/>
      <c r="O15" s="91"/>
    </row>
    <row r="16" spans="1:15" ht="37.5" customHeight="1" x14ac:dyDescent="0.25">
      <c r="A16" s="13">
        <v>6</v>
      </c>
      <c r="B16" s="19"/>
      <c r="C16" s="16"/>
      <c r="D16" s="16"/>
      <c r="E16" s="14"/>
      <c r="F16" s="16"/>
      <c r="G16" s="17" t="e">
        <f>#REF!</f>
        <v>#REF!</v>
      </c>
      <c r="H16" s="17" t="e">
        <f>#REF!</f>
        <v>#REF!</v>
      </c>
      <c r="I16" s="17" t="e">
        <f>#REF!</f>
        <v>#REF!</v>
      </c>
      <c r="J16" s="17" t="e">
        <f>#REF!</f>
        <v>#REF!</v>
      </c>
      <c r="K16" s="17" t="e">
        <f t="shared" si="0"/>
        <v>#REF!</v>
      </c>
      <c r="L16" s="18" t="e">
        <f t="shared" si="1"/>
        <v>#REF!</v>
      </c>
      <c r="M16" s="89"/>
      <c r="N16" s="90"/>
      <c r="O16" s="91"/>
    </row>
    <row r="17" spans="1:15" ht="39.75" customHeight="1" x14ac:dyDescent="0.25">
      <c r="A17" s="13">
        <v>7</v>
      </c>
      <c r="B17" s="19"/>
      <c r="C17" s="16"/>
      <c r="D17" s="16"/>
      <c r="E17" s="14"/>
      <c r="F17" s="16"/>
      <c r="G17" s="17" t="e">
        <f>#REF!</f>
        <v>#REF!</v>
      </c>
      <c r="H17" s="17" t="e">
        <f>#REF!</f>
        <v>#REF!</v>
      </c>
      <c r="I17" s="17" t="e">
        <f>#REF!</f>
        <v>#REF!</v>
      </c>
      <c r="J17" s="17" t="e">
        <f>#REF!</f>
        <v>#REF!</v>
      </c>
      <c r="K17" s="17" t="e">
        <f t="shared" si="0"/>
        <v>#REF!</v>
      </c>
      <c r="L17" s="18" t="e">
        <f t="shared" si="1"/>
        <v>#REF!</v>
      </c>
      <c r="M17" s="80"/>
      <c r="N17" s="80"/>
      <c r="O17" s="80"/>
    </row>
    <row r="18" spans="1:15" ht="26.25" customHeight="1" x14ac:dyDescent="0.25">
      <c r="A18" s="13">
        <v>8</v>
      </c>
      <c r="B18" s="19"/>
      <c r="C18" s="16"/>
      <c r="D18" s="16"/>
      <c r="E18" s="14"/>
      <c r="F18" s="16"/>
      <c r="G18" s="17" t="e">
        <f>#REF!</f>
        <v>#REF!</v>
      </c>
      <c r="H18" s="17" t="e">
        <f>#REF!</f>
        <v>#REF!</v>
      </c>
      <c r="I18" s="17" t="e">
        <f>#REF!</f>
        <v>#REF!</v>
      </c>
      <c r="J18" s="17" t="e">
        <f>#REF!</f>
        <v>#REF!</v>
      </c>
      <c r="K18" s="17" t="e">
        <f t="shared" si="0"/>
        <v>#REF!</v>
      </c>
      <c r="L18" s="18" t="e">
        <f t="shared" si="1"/>
        <v>#REF!</v>
      </c>
      <c r="M18" s="80"/>
      <c r="N18" s="80"/>
      <c r="O18" s="80"/>
    </row>
    <row r="19" spans="1:15" ht="21" customHeight="1" x14ac:dyDescent="0.25">
      <c r="A19" s="13">
        <v>9</v>
      </c>
      <c r="B19" s="19"/>
      <c r="C19" s="16"/>
      <c r="D19" s="16"/>
      <c r="E19" s="16"/>
      <c r="F19" s="16"/>
      <c r="G19" s="17" t="e">
        <f>#REF!</f>
        <v>#REF!</v>
      </c>
      <c r="H19" s="17" t="e">
        <f>#REF!</f>
        <v>#REF!</v>
      </c>
      <c r="I19" s="17" t="e">
        <f>#REF!</f>
        <v>#REF!</v>
      </c>
      <c r="J19" s="17" t="e">
        <f>#REF!</f>
        <v>#REF!</v>
      </c>
      <c r="K19" s="17" t="e">
        <f t="shared" si="0"/>
        <v>#REF!</v>
      </c>
      <c r="L19" s="18" t="e">
        <f t="shared" si="1"/>
        <v>#REF!</v>
      </c>
      <c r="M19" s="80"/>
      <c r="N19" s="80"/>
      <c r="O19" s="80"/>
    </row>
    <row r="20" spans="1:15" ht="21" customHeight="1" x14ac:dyDescent="0.25">
      <c r="A20" s="13">
        <v>10</v>
      </c>
      <c r="B20" s="19"/>
      <c r="C20" s="16"/>
      <c r="D20" s="16"/>
      <c r="E20" s="16"/>
      <c r="F20" s="16"/>
      <c r="G20" s="17" t="e">
        <f>#REF!</f>
        <v>#REF!</v>
      </c>
      <c r="H20" s="17" t="e">
        <f>#REF!</f>
        <v>#REF!</v>
      </c>
      <c r="I20" s="17" t="e">
        <f>#REF!</f>
        <v>#REF!</v>
      </c>
      <c r="J20" s="17" t="e">
        <f>#REF!</f>
        <v>#REF!</v>
      </c>
      <c r="K20" s="17" t="e">
        <f t="shared" si="0"/>
        <v>#REF!</v>
      </c>
      <c r="L20" s="18" t="e">
        <f t="shared" si="1"/>
        <v>#REF!</v>
      </c>
      <c r="M20" s="80"/>
      <c r="N20" s="80"/>
      <c r="O20" s="80"/>
    </row>
    <row r="21" spans="1:15" ht="21" customHeight="1" x14ac:dyDescent="0.25">
      <c r="A21" s="13">
        <v>11</v>
      </c>
      <c r="B21" s="19"/>
      <c r="C21" s="16"/>
      <c r="D21" s="16"/>
      <c r="E21" s="16"/>
      <c r="F21" s="16"/>
      <c r="G21" s="17" t="e">
        <f>#REF!</f>
        <v>#REF!</v>
      </c>
      <c r="H21" s="17" t="e">
        <f>#REF!</f>
        <v>#REF!</v>
      </c>
      <c r="I21" s="17" t="e">
        <f>#REF!</f>
        <v>#REF!</v>
      </c>
      <c r="J21" s="17" t="e">
        <f>#REF!</f>
        <v>#REF!</v>
      </c>
      <c r="K21" s="17" t="e">
        <f t="shared" si="0"/>
        <v>#REF!</v>
      </c>
      <c r="L21" s="18" t="e">
        <f t="shared" si="1"/>
        <v>#REF!</v>
      </c>
      <c r="M21" s="80"/>
      <c r="N21" s="80"/>
      <c r="O21" s="80"/>
    </row>
    <row r="22" spans="1:15" ht="21" customHeight="1" x14ac:dyDescent="0.25">
      <c r="A22" s="13">
        <v>12</v>
      </c>
      <c r="B22" s="19"/>
      <c r="C22" s="16"/>
      <c r="D22" s="16"/>
      <c r="E22" s="19"/>
      <c r="F22" s="16"/>
      <c r="G22" s="17" t="e">
        <f>#REF!</f>
        <v>#REF!</v>
      </c>
      <c r="H22" s="17" t="e">
        <f>#REF!</f>
        <v>#REF!</v>
      </c>
      <c r="I22" s="17" t="e">
        <f>#REF!</f>
        <v>#REF!</v>
      </c>
      <c r="J22" s="17" t="e">
        <f>#REF!</f>
        <v>#REF!</v>
      </c>
      <c r="K22" s="17" t="e">
        <f t="shared" si="0"/>
        <v>#REF!</v>
      </c>
      <c r="L22" s="18" t="e">
        <f t="shared" si="1"/>
        <v>#REF!</v>
      </c>
      <c r="M22" s="80"/>
      <c r="N22" s="80"/>
      <c r="O22" s="80"/>
    </row>
    <row r="23" spans="1:15" ht="21" customHeight="1" x14ac:dyDescent="0.25">
      <c r="A23" s="13">
        <v>13</v>
      </c>
      <c r="B23" s="19"/>
      <c r="C23" s="16"/>
      <c r="D23" s="16"/>
      <c r="E23" s="16"/>
      <c r="F23" s="16"/>
      <c r="G23" s="17" t="e">
        <f>#REF!</f>
        <v>#REF!</v>
      </c>
      <c r="H23" s="17" t="e">
        <f>#REF!</f>
        <v>#REF!</v>
      </c>
      <c r="I23" s="17" t="e">
        <f>#REF!</f>
        <v>#REF!</v>
      </c>
      <c r="J23" s="17" t="e">
        <f>#REF!</f>
        <v>#REF!</v>
      </c>
      <c r="K23" s="17" t="e">
        <f t="shared" si="0"/>
        <v>#REF!</v>
      </c>
      <c r="L23" s="18" t="e">
        <f t="shared" si="1"/>
        <v>#REF!</v>
      </c>
      <c r="M23" s="80"/>
      <c r="N23" s="80"/>
      <c r="O23" s="80"/>
    </row>
    <row r="24" spans="1:15" x14ac:dyDescent="0.25">
      <c r="G24" s="20" t="e">
        <f>AVERAGE(G11:G23)</f>
        <v>#DIV/0!</v>
      </c>
      <c r="H24" s="20" t="e">
        <f>AVERAGE(H11:H23)</f>
        <v>#DIV/0!</v>
      </c>
      <c r="I24" s="20" t="e">
        <f>AVERAGE(I11:I23)</f>
        <v>#REF!</v>
      </c>
      <c r="J24" s="20" t="e">
        <f>AVERAGE(J11:J23)</f>
        <v>#DIV/0!</v>
      </c>
      <c r="K24" s="21" t="e">
        <f>AVERAGE(K11:K23)</f>
        <v>#DIV/0!</v>
      </c>
      <c r="L24" s="22">
        <f>COUNTIF($L$11:$L$23,"SI")</f>
        <v>0</v>
      </c>
    </row>
    <row r="25" spans="1:15" x14ac:dyDescent="0.25">
      <c r="L25" s="23">
        <f>COUNTIF($L$11:$L$23,"NO")</f>
        <v>0</v>
      </c>
    </row>
    <row r="26" spans="1:15" ht="12.75" customHeight="1" x14ac:dyDescent="0.25">
      <c r="I26" s="82" t="s">
        <v>15</v>
      </c>
      <c r="J26" s="82"/>
      <c r="K26" s="82"/>
      <c r="L26" s="24" t="e">
        <f>L24/(L24+L25)</f>
        <v>#DIV/0!</v>
      </c>
    </row>
  </sheetData>
  <sheetProtection formatCells="0" formatColumns="0" formatRows="0" insertRows="0" autoFilter="0"/>
  <mergeCells count="34">
    <mergeCell ref="M5:O5"/>
    <mergeCell ref="M6:O6"/>
    <mergeCell ref="M7:O7"/>
    <mergeCell ref="C1:L2"/>
    <mergeCell ref="C3:L4"/>
    <mergeCell ref="C5:L7"/>
    <mergeCell ref="M1:O3"/>
    <mergeCell ref="M4:O4"/>
    <mergeCell ref="M19:O19"/>
    <mergeCell ref="M21:O21"/>
    <mergeCell ref="B9:B10"/>
    <mergeCell ref="A9:A10"/>
    <mergeCell ref="C9:C10"/>
    <mergeCell ref="K9:K10"/>
    <mergeCell ref="D9:F9"/>
    <mergeCell ref="G9:G10"/>
    <mergeCell ref="J9:J10"/>
    <mergeCell ref="A5:B7"/>
    <mergeCell ref="M22:O22"/>
    <mergeCell ref="H9:H10"/>
    <mergeCell ref="I26:K26"/>
    <mergeCell ref="M9:O10"/>
    <mergeCell ref="M23:O23"/>
    <mergeCell ref="M11:O11"/>
    <mergeCell ref="M12:O12"/>
    <mergeCell ref="M13:O13"/>
    <mergeCell ref="M14:O14"/>
    <mergeCell ref="M16:O16"/>
    <mergeCell ref="I9:I10"/>
    <mergeCell ref="L9:L10"/>
    <mergeCell ref="M20:O20"/>
    <mergeCell ref="M15:O15"/>
    <mergeCell ref="M18:O18"/>
    <mergeCell ref="M17:O17"/>
  </mergeCells>
  <phoneticPr fontId="4" type="noConversion"/>
  <conditionalFormatting sqref="G11:K24 L24:L25">
    <cfRule type="cellIs" dxfId="29" priority="3" stopIfTrue="1" operator="lessThan">
      <formula>3.5</formula>
    </cfRule>
    <cfRule type="cellIs" dxfId="28" priority="4" stopIfTrue="1" operator="between">
      <formula>3.5</formula>
      <formula>3.99999</formula>
    </cfRule>
    <cfRule type="cellIs" dxfId="27" priority="5" stopIfTrue="1" operator="between">
      <formula>4</formula>
      <formula>4.4999999</formula>
    </cfRule>
    <cfRule type="cellIs" dxfId="26" priority="6" stopIfTrue="1" operator="between">
      <formula>5</formula>
      <formula>4.5</formula>
    </cfRule>
  </conditionalFormatting>
  <conditionalFormatting sqref="L11:L23">
    <cfRule type="cellIs" dxfId="25" priority="1" stopIfTrue="1" operator="equal">
      <formula>"NO"</formula>
    </cfRule>
    <cfRule type="cellIs" dxfId="24" priority="2" stopIfTrue="1" operator="equal">
      <formula>"SI"</formula>
    </cfRule>
  </conditionalFormatting>
  <printOptions horizontalCentered="1"/>
  <pageMargins left="0.19685039370078741" right="0.19685039370078741" top="0.39370078740157483" bottom="0.39370078740157483" header="0.19685039370078741" footer="0.19685039370078741"/>
  <pageSetup scale="62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T33"/>
  <sheetViews>
    <sheetView showGridLines="0" topLeftCell="A9" zoomScaleNormal="100" zoomScalePageLayoutView="70" workbookViewId="0">
      <selection activeCell="A29" sqref="A29:B29"/>
    </sheetView>
  </sheetViews>
  <sheetFormatPr baseColWidth="10" defaultColWidth="11.44140625" defaultRowHeight="13.2" x14ac:dyDescent="0.25"/>
  <cols>
    <col min="1" max="1" width="13" style="65" customWidth="1"/>
    <col min="2" max="2" width="11.109375" style="65" customWidth="1"/>
    <col min="3" max="3" width="10" style="65" customWidth="1"/>
    <col min="4" max="4" width="12" style="65" customWidth="1"/>
    <col min="5" max="5" width="10.88671875" style="65" customWidth="1"/>
    <col min="6" max="6" width="14.6640625" style="65" customWidth="1"/>
    <col min="7" max="7" width="17.109375" style="65" customWidth="1"/>
    <col min="8" max="8" width="29" style="65" customWidth="1"/>
    <col min="9" max="9" width="16.88671875" style="65" customWidth="1"/>
    <col min="10" max="10" width="12.109375" style="65" customWidth="1"/>
    <col min="11" max="11" width="11.6640625" style="65" customWidth="1"/>
    <col min="12" max="12" width="17.109375" style="65" customWidth="1"/>
    <col min="13" max="13" width="12.44140625" style="65" customWidth="1"/>
    <col min="14" max="14" width="13.109375" style="65" customWidth="1"/>
    <col min="15" max="15" width="11.44140625" style="65" customWidth="1"/>
    <col min="16" max="17" width="11.44140625" style="65"/>
    <col min="18" max="18" width="8.109375" style="65" customWidth="1"/>
    <col min="19" max="19" width="9" style="65" customWidth="1"/>
    <col min="20" max="20" width="12.5546875" style="65" customWidth="1"/>
    <col min="21" max="16384" width="11.44140625" style="65"/>
  </cols>
  <sheetData>
    <row r="3" spans="1:20" s="8" customFormat="1" ht="18" customHeight="1" x14ac:dyDescent="0.25">
      <c r="A3" s="6"/>
      <c r="B3" s="7"/>
      <c r="C3" s="92" t="s">
        <v>0</v>
      </c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4"/>
    </row>
    <row r="4" spans="1:20" s="25" customFormat="1" ht="12" customHeight="1" x14ac:dyDescent="0.25"/>
    <row r="5" spans="1:20" s="25" customFormat="1" ht="16.5" customHeight="1" x14ac:dyDescent="0.25">
      <c r="A5" s="26" t="s">
        <v>16</v>
      </c>
      <c r="B5" s="127">
        <f>Lista!B11</f>
        <v>0</v>
      </c>
      <c r="C5" s="127"/>
      <c r="D5" s="127"/>
      <c r="E5" s="127"/>
      <c r="F5" s="127"/>
      <c r="G5" s="127"/>
      <c r="H5" s="27"/>
      <c r="I5" s="27"/>
      <c r="J5" s="27"/>
      <c r="K5" s="27"/>
      <c r="L5" s="27"/>
      <c r="M5" s="27"/>
      <c r="N5" s="27"/>
    </row>
    <row r="6" spans="1:20" s="25" customFormat="1" ht="8.25" customHeight="1" x14ac:dyDescent="0.25">
      <c r="E6" s="27"/>
      <c r="F6" s="27"/>
      <c r="G6" s="27"/>
      <c r="H6" s="27"/>
      <c r="I6" s="27"/>
      <c r="J6" s="28"/>
      <c r="K6" s="28"/>
      <c r="L6" s="28"/>
      <c r="M6" s="28"/>
      <c r="N6" s="27"/>
    </row>
    <row r="7" spans="1:20" s="25" customFormat="1" ht="10.5" customHeight="1" x14ac:dyDescent="0.25">
      <c r="J7" s="125" t="s">
        <v>17</v>
      </c>
      <c r="K7" s="125"/>
      <c r="L7" s="125"/>
      <c r="M7" s="125"/>
    </row>
    <row r="8" spans="1:20" s="25" customFormat="1" ht="42" customHeight="1" x14ac:dyDescent="0.25">
      <c r="A8" s="29" t="s">
        <v>18</v>
      </c>
      <c r="B8" s="29" t="s">
        <v>19</v>
      </c>
      <c r="C8" s="29" t="s">
        <v>20</v>
      </c>
      <c r="D8" s="29" t="s">
        <v>21</v>
      </c>
      <c r="E8" s="29" t="s">
        <v>22</v>
      </c>
      <c r="F8" s="29" t="s">
        <v>23</v>
      </c>
      <c r="G8" s="29" t="s">
        <v>24</v>
      </c>
      <c r="H8" s="29" t="s">
        <v>25</v>
      </c>
      <c r="I8" s="29" t="s">
        <v>26</v>
      </c>
      <c r="J8" s="30" t="s">
        <v>27</v>
      </c>
      <c r="K8" s="31" t="s">
        <v>28</v>
      </c>
      <c r="L8" s="32" t="s">
        <v>29</v>
      </c>
      <c r="M8" s="33" t="s">
        <v>30</v>
      </c>
      <c r="N8" s="34" t="s">
        <v>31</v>
      </c>
      <c r="O8" s="29" t="s">
        <v>32</v>
      </c>
      <c r="P8" s="29" t="s">
        <v>33</v>
      </c>
      <c r="Q8" s="29" t="s">
        <v>34</v>
      </c>
      <c r="R8" s="35" t="s">
        <v>35</v>
      </c>
      <c r="S8" s="35" t="s">
        <v>36</v>
      </c>
      <c r="T8" s="34" t="s">
        <v>37</v>
      </c>
    </row>
    <row r="9" spans="1:20" s="25" customFormat="1" ht="25.5" customHeight="1" x14ac:dyDescent="0.25">
      <c r="A9" s="36"/>
      <c r="B9" s="36"/>
      <c r="C9" s="37">
        <f>NETWORKDAYS(A9,B9,Parámetros!$A$2:$A$15)</f>
        <v>0</v>
      </c>
      <c r="D9" s="36"/>
      <c r="E9" s="37">
        <f>NETWORKDAYS(B9,D9,Parámetros!$A$2:$A$15)</f>
        <v>0</v>
      </c>
      <c r="F9" s="38"/>
      <c r="G9" s="38"/>
      <c r="H9" s="39"/>
      <c r="I9" s="38"/>
      <c r="J9" s="40" t="str">
        <f t="shared" ref="J9:J19" si="0">IF(F9="","",IF((E9-F9)&lt;=0,5,IF(AND((E9-F9&gt;=1),(E9-F9)&lt;=7),4,IF(AND((E9-F9&gt;=8),(E9-F9)&lt;=14),3,IF((E9-F9&gt;15),2)))))</f>
        <v/>
      </c>
      <c r="K9" s="38" t="str">
        <f>IF(S9="","",IF(S9="NC",2,IF(R9=S9,5,IF(S9&gt;R9,4,IF(S9&lt;R9,3)))))</f>
        <v/>
      </c>
      <c r="L9" s="38">
        <v>5</v>
      </c>
      <c r="M9" s="38" t="str">
        <f>IF((A9=""),"",IF(O9="",5,IF(Q9&lt;15,4,IF(AND((Q9&gt;=15),(Q9&lt;=20)),3,2))))</f>
        <v/>
      </c>
      <c r="N9" s="41"/>
      <c r="O9" s="36"/>
      <c r="P9" s="36"/>
      <c r="Q9" s="37">
        <f>NETWORKDAYS(O9,P9,Parámetros!$A$2:$A$15)</f>
        <v>0</v>
      </c>
      <c r="R9" s="38"/>
      <c r="S9" s="38"/>
      <c r="T9" s="42"/>
    </row>
    <row r="10" spans="1:20" s="25" customFormat="1" ht="27.75" customHeight="1" x14ac:dyDescent="0.25">
      <c r="A10" s="36"/>
      <c r="B10" s="36"/>
      <c r="C10" s="37">
        <f>NETWORKDAYS(A10,B10,Parámetros!$A$2:$A$15)</f>
        <v>0</v>
      </c>
      <c r="D10" s="36"/>
      <c r="E10" s="37">
        <f>NETWORKDAYS(B10,D10,Parámetros!$A$2:$A$15)</f>
        <v>0</v>
      </c>
      <c r="F10" s="38"/>
      <c r="G10" s="38"/>
      <c r="H10" s="39"/>
      <c r="I10" s="38"/>
      <c r="J10" s="40" t="str">
        <f t="shared" si="0"/>
        <v/>
      </c>
      <c r="K10" s="38" t="str">
        <f>IF(S10="","",IF(S10="NC",2,IF(R10=S10,5,IF(S10&gt;R10,4,IF(S10&lt;R10,3)))))</f>
        <v/>
      </c>
      <c r="L10" s="38">
        <v>5</v>
      </c>
      <c r="M10" s="38" t="str">
        <f t="shared" ref="M10:M19" si="1">IF((A10=""),"",IF(O10="",5,IF(Q10&lt;15,4,IF(AND((Q10&gt;=15),(Q10&lt;=20)),3,2))))</f>
        <v/>
      </c>
      <c r="N10" s="41"/>
      <c r="O10" s="36"/>
      <c r="P10" s="36"/>
      <c r="Q10" s="37">
        <f>NETWORKDAYS(O10,P10,Parámetros!$A$2:$A$15)</f>
        <v>0</v>
      </c>
      <c r="R10" s="38"/>
      <c r="S10" s="38"/>
      <c r="T10" s="42"/>
    </row>
    <row r="11" spans="1:20" s="25" customFormat="1" ht="13.8" x14ac:dyDescent="0.25">
      <c r="A11" s="36"/>
      <c r="B11" s="36"/>
      <c r="C11" s="37">
        <f>NETWORKDAYS(A11,B11,Parámetros!$A$2:$A$15)</f>
        <v>0</v>
      </c>
      <c r="D11" s="36"/>
      <c r="E11" s="37">
        <f>NETWORKDAYS(B11,D11,Parámetros!$A$2:$A$15)</f>
        <v>0</v>
      </c>
      <c r="F11" s="38"/>
      <c r="G11" s="38"/>
      <c r="H11" s="39"/>
      <c r="I11" s="38"/>
      <c r="J11" s="40" t="str">
        <f t="shared" si="0"/>
        <v/>
      </c>
      <c r="K11" s="38" t="str">
        <f t="shared" ref="K11:K19" si="2">IF(S11="","",IF(S11="NC",2,IF(R11=S11,5,IF(S11&gt;R11,4,IF(S11&lt;R11,3)))))</f>
        <v/>
      </c>
      <c r="L11" s="38"/>
      <c r="M11" s="38" t="str">
        <f t="shared" si="1"/>
        <v/>
      </c>
      <c r="N11" s="41"/>
      <c r="O11" s="36"/>
      <c r="P11" s="36"/>
      <c r="Q11" s="37">
        <f>NETWORKDAYS(O11,P11,Parámetros!$A$2:$A$15)</f>
        <v>0</v>
      </c>
      <c r="R11" s="38"/>
      <c r="S11" s="38"/>
      <c r="T11" s="42"/>
    </row>
    <row r="12" spans="1:20" s="25" customFormat="1" ht="13.8" x14ac:dyDescent="0.25">
      <c r="A12" s="36"/>
      <c r="B12" s="36"/>
      <c r="C12" s="37">
        <f>NETWORKDAYS(A12,B12,Parámetros!$A$2:$A$15)</f>
        <v>0</v>
      </c>
      <c r="D12" s="36"/>
      <c r="E12" s="37">
        <f>NETWORKDAYS(B12,D12,Parámetros!$A$2:$A$15)</f>
        <v>0</v>
      </c>
      <c r="F12" s="38"/>
      <c r="G12" s="38"/>
      <c r="H12" s="39"/>
      <c r="I12" s="38"/>
      <c r="J12" s="40" t="str">
        <f t="shared" si="0"/>
        <v/>
      </c>
      <c r="K12" s="38" t="str">
        <f t="shared" si="2"/>
        <v/>
      </c>
      <c r="L12" s="38"/>
      <c r="M12" s="38" t="str">
        <f t="shared" si="1"/>
        <v/>
      </c>
      <c r="N12" s="41"/>
      <c r="O12" s="36"/>
      <c r="P12" s="36"/>
      <c r="Q12" s="37">
        <f>NETWORKDAYS(O12,P12,Parámetros!$A$2:$A$15)</f>
        <v>0</v>
      </c>
      <c r="R12" s="38"/>
      <c r="S12" s="38"/>
      <c r="T12" s="42"/>
    </row>
    <row r="13" spans="1:20" s="25" customFormat="1" ht="13.8" x14ac:dyDescent="0.25">
      <c r="A13" s="36"/>
      <c r="B13" s="36"/>
      <c r="C13" s="37">
        <f>NETWORKDAYS(A13,B13,Parámetros!$A$2:$A$15)</f>
        <v>0</v>
      </c>
      <c r="D13" s="36"/>
      <c r="E13" s="37">
        <f>NETWORKDAYS(B13,D13,Parámetros!$A$2:$A$15)</f>
        <v>0</v>
      </c>
      <c r="F13" s="38"/>
      <c r="G13" s="38"/>
      <c r="H13" s="39"/>
      <c r="I13" s="38"/>
      <c r="J13" s="40" t="str">
        <f t="shared" si="0"/>
        <v/>
      </c>
      <c r="K13" s="38" t="str">
        <f t="shared" si="2"/>
        <v/>
      </c>
      <c r="L13" s="38"/>
      <c r="M13" s="38" t="str">
        <f t="shared" si="1"/>
        <v/>
      </c>
      <c r="N13" s="41"/>
      <c r="O13" s="36"/>
      <c r="P13" s="36"/>
      <c r="Q13" s="37">
        <f>NETWORKDAYS(O13,P13,Parámetros!$A$2:$A$15)</f>
        <v>0</v>
      </c>
      <c r="R13" s="38"/>
      <c r="S13" s="38"/>
      <c r="T13" s="42"/>
    </row>
    <row r="14" spans="1:20" s="25" customFormat="1" ht="13.8" x14ac:dyDescent="0.25">
      <c r="A14" s="36"/>
      <c r="B14" s="36"/>
      <c r="C14" s="37">
        <f>NETWORKDAYS(A14,B14,Parámetros!$A$2:$A$15)</f>
        <v>0</v>
      </c>
      <c r="D14" s="36"/>
      <c r="E14" s="37">
        <f>NETWORKDAYS(B14,D14,Parámetros!$A$2:$A$15)</f>
        <v>0</v>
      </c>
      <c r="F14" s="38"/>
      <c r="G14" s="38"/>
      <c r="H14" s="39"/>
      <c r="I14" s="38"/>
      <c r="J14" s="40" t="str">
        <f t="shared" si="0"/>
        <v/>
      </c>
      <c r="K14" s="38" t="str">
        <f t="shared" si="2"/>
        <v/>
      </c>
      <c r="L14" s="38"/>
      <c r="M14" s="38" t="str">
        <f t="shared" si="1"/>
        <v/>
      </c>
      <c r="N14" s="41"/>
      <c r="O14" s="36"/>
      <c r="P14" s="36"/>
      <c r="Q14" s="37">
        <f>NETWORKDAYS(O14,P14,Parámetros!$A$2:$A$15)</f>
        <v>0</v>
      </c>
      <c r="R14" s="38"/>
      <c r="S14" s="38"/>
      <c r="T14" s="42"/>
    </row>
    <row r="15" spans="1:20" s="25" customFormat="1" ht="13.8" x14ac:dyDescent="0.25">
      <c r="A15" s="36"/>
      <c r="B15" s="36"/>
      <c r="C15" s="37">
        <f>NETWORKDAYS(A15,B15,Parámetros!$A$2:$A$15)</f>
        <v>0</v>
      </c>
      <c r="D15" s="36"/>
      <c r="E15" s="37">
        <f>NETWORKDAYS(B15,D15,Parámetros!$A$2:$A$15)</f>
        <v>0</v>
      </c>
      <c r="F15" s="38"/>
      <c r="G15" s="38"/>
      <c r="H15" s="39"/>
      <c r="I15" s="38"/>
      <c r="J15" s="40" t="str">
        <f t="shared" si="0"/>
        <v/>
      </c>
      <c r="K15" s="38" t="str">
        <f t="shared" si="2"/>
        <v/>
      </c>
      <c r="L15" s="38"/>
      <c r="M15" s="38" t="str">
        <f t="shared" si="1"/>
        <v/>
      </c>
      <c r="N15" s="41"/>
      <c r="O15" s="36"/>
      <c r="P15" s="36"/>
      <c r="Q15" s="37">
        <f>NETWORKDAYS(O15,P15,Parámetros!$A$2:$A$15)</f>
        <v>0</v>
      </c>
      <c r="R15" s="38"/>
      <c r="S15" s="38"/>
      <c r="T15" s="42"/>
    </row>
    <row r="16" spans="1:20" s="25" customFormat="1" ht="13.8" x14ac:dyDescent="0.25">
      <c r="A16" s="36"/>
      <c r="B16" s="36"/>
      <c r="C16" s="37">
        <f>NETWORKDAYS(A16,B16,Parámetros!$A$2:$A$15)</f>
        <v>0</v>
      </c>
      <c r="D16" s="36"/>
      <c r="E16" s="37">
        <f>NETWORKDAYS(B16,D16,Parámetros!$A$2:$A$15)</f>
        <v>0</v>
      </c>
      <c r="F16" s="38"/>
      <c r="G16" s="38"/>
      <c r="H16" s="39"/>
      <c r="I16" s="38"/>
      <c r="J16" s="40" t="str">
        <f t="shared" si="0"/>
        <v/>
      </c>
      <c r="K16" s="38" t="str">
        <f t="shared" si="2"/>
        <v/>
      </c>
      <c r="L16" s="38"/>
      <c r="M16" s="38" t="str">
        <f t="shared" si="1"/>
        <v/>
      </c>
      <c r="N16" s="41"/>
      <c r="O16" s="36"/>
      <c r="P16" s="36"/>
      <c r="Q16" s="37">
        <f>NETWORKDAYS(O16,P16,Parámetros!$A$2:$A$15)</f>
        <v>0</v>
      </c>
      <c r="R16" s="38"/>
      <c r="S16" s="38"/>
      <c r="T16" s="42"/>
    </row>
    <row r="17" spans="1:20" s="25" customFormat="1" ht="13.8" x14ac:dyDescent="0.25">
      <c r="A17" s="36"/>
      <c r="B17" s="36"/>
      <c r="C17" s="37">
        <f>NETWORKDAYS(A17,B17,Parámetros!$A$2:$A$15)</f>
        <v>0</v>
      </c>
      <c r="D17" s="36"/>
      <c r="E17" s="37">
        <f>NETWORKDAYS(B17,D17,Parámetros!$A$2:$A$15)</f>
        <v>0</v>
      </c>
      <c r="F17" s="38"/>
      <c r="G17" s="38"/>
      <c r="H17" s="39"/>
      <c r="I17" s="38"/>
      <c r="J17" s="40" t="str">
        <f t="shared" si="0"/>
        <v/>
      </c>
      <c r="K17" s="38" t="str">
        <f t="shared" si="2"/>
        <v/>
      </c>
      <c r="L17" s="38"/>
      <c r="M17" s="38" t="str">
        <f t="shared" si="1"/>
        <v/>
      </c>
      <c r="N17" s="41"/>
      <c r="O17" s="36"/>
      <c r="P17" s="36"/>
      <c r="Q17" s="37">
        <f>NETWORKDAYS(O17,P17,Parámetros!$A$2:$A$15)</f>
        <v>0</v>
      </c>
      <c r="R17" s="38"/>
      <c r="S17" s="38"/>
      <c r="T17" s="42"/>
    </row>
    <row r="18" spans="1:20" s="25" customFormat="1" ht="13.8" x14ac:dyDescent="0.25">
      <c r="A18" s="36"/>
      <c r="B18" s="36"/>
      <c r="C18" s="37">
        <f>NETWORKDAYS(A18,B18,Parámetros!$A$2:$A$15)</f>
        <v>0</v>
      </c>
      <c r="D18" s="36"/>
      <c r="E18" s="37">
        <f>NETWORKDAYS(B18,D18,Parámetros!$A$2:$A$15)</f>
        <v>0</v>
      </c>
      <c r="F18" s="38"/>
      <c r="G18" s="38"/>
      <c r="H18" s="39"/>
      <c r="I18" s="38"/>
      <c r="J18" s="40" t="str">
        <f t="shared" si="0"/>
        <v/>
      </c>
      <c r="K18" s="38" t="str">
        <f t="shared" si="2"/>
        <v/>
      </c>
      <c r="L18" s="38"/>
      <c r="M18" s="38" t="str">
        <f t="shared" si="1"/>
        <v/>
      </c>
      <c r="N18" s="41"/>
      <c r="O18" s="36"/>
      <c r="P18" s="36"/>
      <c r="Q18" s="37">
        <f>NETWORKDAYS(O18,P18,Parámetros!$A$2:$A$15)</f>
        <v>0</v>
      </c>
      <c r="R18" s="38"/>
      <c r="S18" s="38"/>
      <c r="T18" s="42"/>
    </row>
    <row r="19" spans="1:20" s="25" customFormat="1" ht="13.8" x14ac:dyDescent="0.25">
      <c r="A19" s="36"/>
      <c r="B19" s="36"/>
      <c r="C19" s="37">
        <f>NETWORKDAYS(A19,B19,Parámetros!$A$2:$A$15)</f>
        <v>0</v>
      </c>
      <c r="D19" s="36"/>
      <c r="E19" s="37">
        <f>NETWORKDAYS(B19,D19,Parámetros!$A$2:$A$15)</f>
        <v>0</v>
      </c>
      <c r="F19" s="38"/>
      <c r="G19" s="38"/>
      <c r="H19" s="39"/>
      <c r="I19" s="38"/>
      <c r="J19" s="40" t="str">
        <f t="shared" si="0"/>
        <v/>
      </c>
      <c r="K19" s="38" t="str">
        <f t="shared" si="2"/>
        <v/>
      </c>
      <c r="L19" s="38"/>
      <c r="M19" s="38" t="str">
        <f t="shared" si="1"/>
        <v/>
      </c>
      <c r="N19" s="41"/>
      <c r="O19" s="36"/>
      <c r="P19" s="36"/>
      <c r="Q19" s="37">
        <f>NETWORKDAYS(O19,P19,Parámetros!$A$2:$A$15)</f>
        <v>0</v>
      </c>
      <c r="R19" s="38"/>
      <c r="S19" s="38"/>
      <c r="T19" s="42"/>
    </row>
    <row r="20" spans="1:20" s="25" customFormat="1" ht="18" customHeight="1" x14ac:dyDescent="0.25">
      <c r="A20" s="43"/>
      <c r="B20" s="43"/>
      <c r="C20" s="44"/>
      <c r="D20" s="43"/>
      <c r="E20" s="43"/>
      <c r="F20" s="27"/>
      <c r="G20" s="27"/>
      <c r="H20" s="126" t="s">
        <v>38</v>
      </c>
      <c r="I20" s="126"/>
      <c r="J20" s="45" t="e">
        <f>AVERAGE(J9:J19)</f>
        <v>#DIV/0!</v>
      </c>
      <c r="K20" s="45" t="e">
        <f>AVERAGE(K9:K19)</f>
        <v>#DIV/0!</v>
      </c>
      <c r="L20" s="45">
        <f>AVERAGE(L9:L19)</f>
        <v>5</v>
      </c>
      <c r="M20" s="45" t="e">
        <f>AVERAGE(M9:M19)</f>
        <v>#DIV/0!</v>
      </c>
      <c r="N20" s="46">
        <f>SUM(N9:N19)</f>
        <v>0</v>
      </c>
    </row>
    <row r="21" spans="1:20" s="25" customFormat="1" ht="18" customHeight="1" x14ac:dyDescent="0.25">
      <c r="A21" s="43"/>
      <c r="B21" s="43"/>
      <c r="C21" s="47"/>
      <c r="D21" s="43"/>
      <c r="E21" s="43"/>
      <c r="F21" s="27"/>
      <c r="G21" s="27"/>
      <c r="H21" s="126" t="s">
        <v>39</v>
      </c>
      <c r="I21" s="128"/>
      <c r="J21" s="122" t="e">
        <f>AVERAGE(J20:M20)</f>
        <v>#DIV/0!</v>
      </c>
      <c r="K21" s="123"/>
      <c r="L21" s="123"/>
      <c r="M21" s="124"/>
      <c r="N21" s="48"/>
    </row>
    <row r="22" spans="1:20" s="25" customFormat="1" ht="18" customHeight="1" x14ac:dyDescent="0.25">
      <c r="A22" s="49"/>
      <c r="B22" s="49"/>
      <c r="C22" s="49"/>
      <c r="D22" s="49"/>
      <c r="E22" s="49"/>
      <c r="F22" s="28"/>
      <c r="G22" s="28"/>
      <c r="H22" s="120" t="s">
        <v>40</v>
      </c>
      <c r="I22" s="121"/>
      <c r="J22" s="111" t="e">
        <f>IF(AND(J21&gt;=4.5,J21&lt;=5),"TIPO A",IF(AND(J21&gt;=4,J21&lt;4.499),"TIPO B",IF(AND(J21&gt;=3.5,J21&lt;3.999),"TIPO C","NO APROBADO")))</f>
        <v>#DIV/0!</v>
      </c>
      <c r="K22" s="112"/>
      <c r="L22" s="112"/>
      <c r="M22" s="113"/>
    </row>
    <row r="23" spans="1:20" s="25" customFormat="1" ht="6" customHeight="1" x14ac:dyDescent="0.25"/>
    <row r="24" spans="1:20" s="25" customFormat="1" ht="12.75" customHeight="1" x14ac:dyDescent="0.25">
      <c r="A24" s="114" t="s">
        <v>41</v>
      </c>
      <c r="B24" s="115"/>
      <c r="C24" s="50"/>
      <c r="D24" s="116" t="s">
        <v>36</v>
      </c>
      <c r="E24" s="116"/>
      <c r="F24" s="116"/>
      <c r="G24" s="116"/>
      <c r="H24" s="51" t="s">
        <v>42</v>
      </c>
      <c r="I24" s="52"/>
      <c r="J24" s="53"/>
      <c r="K24" s="54" t="s">
        <v>43</v>
      </c>
      <c r="L24" s="55"/>
      <c r="M24" s="56"/>
    </row>
    <row r="25" spans="1:20" s="25" customFormat="1" ht="14.25" customHeight="1" x14ac:dyDescent="0.25">
      <c r="A25" s="114" t="s">
        <v>44</v>
      </c>
      <c r="B25" s="115"/>
      <c r="C25" s="50" t="s">
        <v>38</v>
      </c>
      <c r="D25" s="117" t="s">
        <v>45</v>
      </c>
      <c r="E25" s="118"/>
      <c r="F25" s="119"/>
      <c r="G25" s="31" t="s">
        <v>38</v>
      </c>
      <c r="H25" s="57" t="s">
        <v>46</v>
      </c>
      <c r="I25" s="57"/>
      <c r="J25" s="58" t="s">
        <v>38</v>
      </c>
      <c r="K25" s="59" t="s">
        <v>46</v>
      </c>
      <c r="L25" s="59"/>
      <c r="M25" s="60" t="s">
        <v>38</v>
      </c>
    </row>
    <row r="26" spans="1:20" s="25" customFormat="1" ht="18" customHeight="1" x14ac:dyDescent="0.25">
      <c r="A26" s="102" t="s">
        <v>47</v>
      </c>
      <c r="B26" s="103"/>
      <c r="C26" s="61">
        <v>5</v>
      </c>
      <c r="D26" s="104" t="s">
        <v>48</v>
      </c>
      <c r="E26" s="105"/>
      <c r="F26" s="106"/>
      <c r="G26" s="62">
        <v>5</v>
      </c>
      <c r="H26" s="107" t="s">
        <v>49</v>
      </c>
      <c r="I26" s="108"/>
      <c r="J26" s="63">
        <v>5</v>
      </c>
      <c r="K26" s="109" t="s">
        <v>50</v>
      </c>
      <c r="L26" s="110"/>
      <c r="M26" s="64">
        <v>5</v>
      </c>
    </row>
    <row r="27" spans="1:20" s="25" customFormat="1" ht="30" customHeight="1" x14ac:dyDescent="0.25">
      <c r="A27" s="102" t="s">
        <v>51</v>
      </c>
      <c r="B27" s="103"/>
      <c r="C27" s="61">
        <v>4</v>
      </c>
      <c r="D27" s="104" t="s">
        <v>52</v>
      </c>
      <c r="E27" s="105"/>
      <c r="F27" s="106"/>
      <c r="G27" s="62">
        <v>4</v>
      </c>
      <c r="H27" s="107" t="s">
        <v>53</v>
      </c>
      <c r="I27" s="108"/>
      <c r="J27" s="63">
        <v>4</v>
      </c>
      <c r="K27" s="109" t="s">
        <v>54</v>
      </c>
      <c r="L27" s="110"/>
      <c r="M27" s="64">
        <v>4</v>
      </c>
    </row>
    <row r="28" spans="1:20" s="25" customFormat="1" ht="30" customHeight="1" x14ac:dyDescent="0.25">
      <c r="A28" s="102" t="s">
        <v>55</v>
      </c>
      <c r="B28" s="103"/>
      <c r="C28" s="61">
        <v>3</v>
      </c>
      <c r="D28" s="104" t="s">
        <v>56</v>
      </c>
      <c r="E28" s="105"/>
      <c r="F28" s="106"/>
      <c r="G28" s="62">
        <v>3</v>
      </c>
      <c r="H28" s="107" t="s">
        <v>57</v>
      </c>
      <c r="I28" s="108"/>
      <c r="J28" s="63">
        <v>3</v>
      </c>
      <c r="K28" s="100" t="s">
        <v>58</v>
      </c>
      <c r="L28" s="101"/>
      <c r="M28" s="64">
        <v>3</v>
      </c>
    </row>
    <row r="29" spans="1:20" s="25" customFormat="1" ht="30" customHeight="1" x14ac:dyDescent="0.25">
      <c r="A29" s="102" t="s">
        <v>59</v>
      </c>
      <c r="B29" s="103"/>
      <c r="C29" s="61">
        <v>2</v>
      </c>
      <c r="D29" s="104" t="s">
        <v>60</v>
      </c>
      <c r="E29" s="105"/>
      <c r="F29" s="106"/>
      <c r="G29" s="62">
        <v>2</v>
      </c>
      <c r="H29" s="107" t="s">
        <v>61</v>
      </c>
      <c r="I29" s="108"/>
      <c r="J29" s="63">
        <v>2</v>
      </c>
      <c r="K29" s="100" t="s">
        <v>62</v>
      </c>
      <c r="L29" s="101"/>
      <c r="M29" s="64">
        <v>2</v>
      </c>
    </row>
    <row r="32" spans="1:20" x14ac:dyDescent="0.25">
      <c r="I32" s="66"/>
      <c r="J32" s="66"/>
      <c r="K32" s="66"/>
    </row>
    <row r="33" ht="13.5" customHeight="1" x14ac:dyDescent="0.25"/>
  </sheetData>
  <sheetProtection formatCells="0" formatRows="0" insertRows="0" autoFilter="0"/>
  <mergeCells count="28">
    <mergeCell ref="C3:T3"/>
    <mergeCell ref="J21:M21"/>
    <mergeCell ref="J7:M7"/>
    <mergeCell ref="H20:I20"/>
    <mergeCell ref="B5:G5"/>
    <mergeCell ref="H21:I21"/>
    <mergeCell ref="J22:M22"/>
    <mergeCell ref="A24:B24"/>
    <mergeCell ref="D24:G24"/>
    <mergeCell ref="A25:B25"/>
    <mergeCell ref="D25:F25"/>
    <mergeCell ref="H22:I22"/>
    <mergeCell ref="K26:L26"/>
    <mergeCell ref="A27:B27"/>
    <mergeCell ref="D27:F27"/>
    <mergeCell ref="H27:I27"/>
    <mergeCell ref="K27:L27"/>
    <mergeCell ref="A26:B26"/>
    <mergeCell ref="D26:F26"/>
    <mergeCell ref="H26:I26"/>
    <mergeCell ref="K28:L28"/>
    <mergeCell ref="A29:B29"/>
    <mergeCell ref="D29:F29"/>
    <mergeCell ref="H29:I29"/>
    <mergeCell ref="K29:L29"/>
    <mergeCell ref="A28:B28"/>
    <mergeCell ref="D28:F28"/>
    <mergeCell ref="H28:I28"/>
  </mergeCells>
  <conditionalFormatting sqref="J9:J19">
    <cfRule type="cellIs" dxfId="23" priority="1" stopIfTrue="1" operator="between">
      <formula>4.000001</formula>
      <formula>5</formula>
    </cfRule>
    <cfRule type="cellIs" dxfId="22" priority="2" stopIfTrue="1" operator="between">
      <formula>3.00001</formula>
      <formula>4</formula>
    </cfRule>
    <cfRule type="cellIs" dxfId="21" priority="3" stopIfTrue="1" operator="between">
      <formula>2.0001</formula>
      <formula>3</formula>
    </cfRule>
    <cfRule type="cellIs" dxfId="20" priority="4" stopIfTrue="1" operator="between">
      <formula>0</formula>
      <formula>2</formula>
    </cfRule>
    <cfRule type="cellIs" dxfId="19" priority="5" stopIfTrue="1" operator="between">
      <formula>4.000001</formula>
      <formula>5</formula>
    </cfRule>
    <cfRule type="cellIs" dxfId="18" priority="6" stopIfTrue="1" operator="between">
      <formula>3.00001</formula>
      <formula>4</formula>
    </cfRule>
    <cfRule type="cellIs" dxfId="17" priority="7" stopIfTrue="1" operator="between">
      <formula>2.0001</formula>
      <formula>3</formula>
    </cfRule>
    <cfRule type="cellIs" dxfId="16" priority="8" stopIfTrue="1" operator="between">
      <formula>0</formula>
      <formula>2</formula>
    </cfRule>
    <cfRule type="cellIs" dxfId="15" priority="17" stopIfTrue="1" operator="between">
      <formula>4.000001</formula>
      <formula>5</formula>
    </cfRule>
    <cfRule type="cellIs" dxfId="14" priority="18" stopIfTrue="1" operator="between">
      <formula>3.00001</formula>
      <formula>4</formula>
    </cfRule>
    <cfRule type="cellIs" dxfId="13" priority="19" stopIfTrue="1" operator="between">
      <formula>2.0001</formula>
      <formula>3</formula>
    </cfRule>
    <cfRule type="cellIs" dxfId="12" priority="20" stopIfTrue="1" operator="between">
      <formula>0</formula>
      <formula>2</formula>
    </cfRule>
  </conditionalFormatting>
  <conditionalFormatting sqref="J9:M20">
    <cfRule type="cellIs" dxfId="11" priority="25" stopIfTrue="1" operator="between">
      <formula>4.000001</formula>
      <formula>5</formula>
    </cfRule>
    <cfRule type="cellIs" dxfId="10" priority="26" stopIfTrue="1" operator="between">
      <formula>3.00001</formula>
      <formula>4</formula>
    </cfRule>
    <cfRule type="cellIs" dxfId="9" priority="27" stopIfTrue="1" operator="between">
      <formula>2.0001</formula>
      <formula>3</formula>
    </cfRule>
    <cfRule type="cellIs" dxfId="8" priority="28" stopIfTrue="1" operator="between">
      <formula>0</formula>
      <formula>2</formula>
    </cfRule>
  </conditionalFormatting>
  <conditionalFormatting sqref="J21:M21">
    <cfRule type="cellIs" dxfId="7" priority="21" stopIfTrue="1" operator="lessThan">
      <formula>3.5</formula>
    </cfRule>
    <cfRule type="cellIs" dxfId="6" priority="22" stopIfTrue="1" operator="between">
      <formula>3.5</formula>
      <formula>3.99999</formula>
    </cfRule>
    <cfRule type="cellIs" dxfId="5" priority="23" stopIfTrue="1" operator="between">
      <formula>4</formula>
      <formula>4.4999999</formula>
    </cfRule>
    <cfRule type="cellIs" dxfId="4" priority="24" stopIfTrue="1" operator="between">
      <formula>5</formula>
      <formula>4.5</formula>
    </cfRule>
  </conditionalFormatting>
  <conditionalFormatting sqref="M9:M19">
    <cfRule type="cellIs" dxfId="3" priority="9" stopIfTrue="1" operator="between">
      <formula>4.000001</formula>
      <formula>5</formula>
    </cfRule>
    <cfRule type="cellIs" dxfId="2" priority="10" stopIfTrue="1" operator="between">
      <formula>3.00001</formula>
      <formula>4</formula>
    </cfRule>
    <cfRule type="cellIs" dxfId="1" priority="11" stopIfTrue="1" operator="between">
      <formula>2.0001</formula>
      <formula>3</formula>
    </cfRule>
    <cfRule type="cellIs" dxfId="0" priority="12" stopIfTrue="1" operator="between">
      <formula>0</formula>
      <formula>2</formula>
    </cfRule>
  </conditionalFormatting>
  <dataValidations count="1">
    <dataValidation allowBlank="1" showInputMessage="1" showErrorMessage="1" promptTitle="No corresponde" prompt="Si la cantidad entregada no corresponde con lo solicitado se debe registrar: NC" sqref="S8" xr:uid="{00000000-0002-0000-0100-000000000000}"/>
  </dataValidations>
  <printOptions horizontalCentered="1"/>
  <pageMargins left="0.19685039370078741" right="0.19685039370078741" top="0.39370078740157483" bottom="0.39370078740157483" header="0.19685039370078741" footer="0.19685039370078741"/>
  <pageSetup scale="62" fitToHeight="0" orientation="landscape" r:id="rId1"/>
  <headerFooter>
    <oddFooter>&amp;L&amp;"Book Antiqua,Normal"&amp;9Página &amp;P de &amp;N&amp;R&amp;"Book Antiqua,Normal"&amp;9Código: F-GC-02, Versión: 01, 2016-10-01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5"/>
  <sheetViews>
    <sheetView showGridLines="0" topLeftCell="A49" workbookViewId="0">
      <selection activeCell="F11" sqref="F11"/>
    </sheetView>
  </sheetViews>
  <sheetFormatPr baseColWidth="10" defaultColWidth="11.44140625" defaultRowHeight="13.2" x14ac:dyDescent="0.25"/>
  <sheetData>
    <row r="1" spans="1:16" x14ac:dyDescent="0.25">
      <c r="A1" s="67">
        <v>2023</v>
      </c>
      <c r="B1" s="67">
        <v>2024</v>
      </c>
      <c r="C1" s="67">
        <v>2025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9"/>
      <c r="P1" s="70"/>
    </row>
    <row r="2" spans="1:16" x14ac:dyDescent="0.25">
      <c r="A2" s="79"/>
      <c r="B2" s="79"/>
      <c r="C2" s="71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3"/>
      <c r="P2" s="74"/>
    </row>
    <row r="3" spans="1:16" x14ac:dyDescent="0.25">
      <c r="A3" s="79"/>
      <c r="B3" s="79"/>
      <c r="C3" s="75"/>
    </row>
    <row r="4" spans="1:16" x14ac:dyDescent="0.25">
      <c r="A4" s="79"/>
      <c r="B4" s="79"/>
      <c r="C4" s="75"/>
    </row>
    <row r="5" spans="1:16" x14ac:dyDescent="0.25">
      <c r="A5" s="79"/>
      <c r="B5" s="79"/>
      <c r="C5" s="75"/>
    </row>
    <row r="6" spans="1:16" x14ac:dyDescent="0.25">
      <c r="A6" s="79"/>
      <c r="B6" s="79"/>
      <c r="C6" s="75"/>
    </row>
    <row r="7" spans="1:16" x14ac:dyDescent="0.25">
      <c r="A7" s="79"/>
      <c r="B7" s="79"/>
      <c r="C7" s="75"/>
    </row>
    <row r="8" spans="1:16" x14ac:dyDescent="0.25">
      <c r="A8" s="79"/>
      <c r="B8" s="79"/>
      <c r="C8" s="75"/>
    </row>
    <row r="9" spans="1:16" x14ac:dyDescent="0.25">
      <c r="A9" s="79"/>
      <c r="B9" s="79"/>
      <c r="C9" s="75"/>
    </row>
    <row r="10" spans="1:16" x14ac:dyDescent="0.25">
      <c r="A10" s="79"/>
      <c r="B10" s="79"/>
      <c r="C10" s="75"/>
    </row>
    <row r="11" spans="1:16" x14ac:dyDescent="0.25">
      <c r="A11" s="79"/>
      <c r="B11" s="79"/>
      <c r="C11" s="75"/>
    </row>
    <row r="12" spans="1:16" x14ac:dyDescent="0.25">
      <c r="A12" s="79"/>
      <c r="B12" s="79"/>
      <c r="C12" s="75"/>
    </row>
    <row r="13" spans="1:16" x14ac:dyDescent="0.25">
      <c r="A13" s="79"/>
      <c r="B13" s="79"/>
      <c r="C13" s="75"/>
    </row>
    <row r="14" spans="1:16" x14ac:dyDescent="0.25">
      <c r="A14" s="79"/>
      <c r="B14" s="79"/>
      <c r="C14" s="75"/>
    </row>
    <row r="15" spans="1:16" x14ac:dyDescent="0.25">
      <c r="A15" s="79"/>
      <c r="B15" s="79"/>
      <c r="C15" s="75"/>
    </row>
    <row r="16" spans="1:16" x14ac:dyDescent="0.25">
      <c r="A16" s="78"/>
      <c r="B16" s="76"/>
      <c r="C16" s="77"/>
    </row>
    <row r="17" spans="1:3" x14ac:dyDescent="0.25">
      <c r="A17" s="78"/>
      <c r="B17" s="76"/>
      <c r="C17" s="75"/>
    </row>
    <row r="18" spans="1:3" x14ac:dyDescent="0.25">
      <c r="A18" s="78"/>
      <c r="B18" s="76"/>
      <c r="C18" s="75"/>
    </row>
    <row r="19" spans="1:3" x14ac:dyDescent="0.25">
      <c r="A19" s="78"/>
      <c r="B19" s="78"/>
      <c r="C19" s="78"/>
    </row>
    <row r="20" spans="1:3" x14ac:dyDescent="0.25">
      <c r="A20" s="78"/>
      <c r="B20" s="78"/>
      <c r="C20" s="78"/>
    </row>
    <row r="21" spans="1:3" x14ac:dyDescent="0.25">
      <c r="A21" s="78"/>
      <c r="B21" s="78"/>
      <c r="C21" s="78"/>
    </row>
    <row r="22" spans="1:3" x14ac:dyDescent="0.25">
      <c r="A22" s="78"/>
      <c r="B22" s="78"/>
      <c r="C22" s="78"/>
    </row>
    <row r="23" spans="1:3" x14ac:dyDescent="0.25">
      <c r="A23" s="78"/>
      <c r="B23" s="78"/>
      <c r="C23" s="78"/>
    </row>
    <row r="24" spans="1:3" x14ac:dyDescent="0.25">
      <c r="A24" s="78"/>
      <c r="B24" s="78"/>
      <c r="C24" s="78"/>
    </row>
    <row r="25" spans="1:3" x14ac:dyDescent="0.25">
      <c r="A25" s="78"/>
      <c r="B25" s="78"/>
      <c r="C25" s="78"/>
    </row>
    <row r="26" spans="1:3" x14ac:dyDescent="0.25">
      <c r="A26" s="78"/>
      <c r="B26" s="78"/>
      <c r="C26" s="78"/>
    </row>
    <row r="27" spans="1:3" x14ac:dyDescent="0.25">
      <c r="A27" s="78"/>
      <c r="B27" s="78"/>
      <c r="C27" s="78"/>
    </row>
    <row r="28" spans="1:3" x14ac:dyDescent="0.25">
      <c r="A28" s="78"/>
      <c r="B28" s="78"/>
      <c r="C28" s="78"/>
    </row>
    <row r="29" spans="1:3" x14ac:dyDescent="0.25">
      <c r="A29" s="78"/>
      <c r="B29" s="78"/>
      <c r="C29" s="78"/>
    </row>
    <row r="30" spans="1:3" x14ac:dyDescent="0.25">
      <c r="A30" s="78"/>
      <c r="B30" s="78"/>
      <c r="C30" s="78"/>
    </row>
    <row r="31" spans="1:3" x14ac:dyDescent="0.25">
      <c r="A31" s="78"/>
      <c r="B31" s="78"/>
      <c r="C31" s="78"/>
    </row>
    <row r="32" spans="1:3" x14ac:dyDescent="0.25">
      <c r="A32" s="78"/>
      <c r="B32" s="78"/>
      <c r="C32" s="78"/>
    </row>
    <row r="33" spans="1:3" x14ac:dyDescent="0.25">
      <c r="A33" s="78"/>
      <c r="B33" s="78"/>
      <c r="C33" s="78"/>
    </row>
    <row r="34" spans="1:3" x14ac:dyDescent="0.25">
      <c r="A34" s="78"/>
      <c r="B34" s="78"/>
      <c r="C34" s="78"/>
    </row>
    <row r="35" spans="1:3" x14ac:dyDescent="0.25">
      <c r="A35" s="78"/>
      <c r="B35" s="78"/>
      <c r="C35" s="78"/>
    </row>
    <row r="36" spans="1:3" x14ac:dyDescent="0.25">
      <c r="A36" s="78"/>
      <c r="B36" s="78"/>
      <c r="C36" s="78"/>
    </row>
    <row r="37" spans="1:3" x14ac:dyDescent="0.25">
      <c r="A37" s="78"/>
      <c r="B37" s="78"/>
      <c r="C37" s="78"/>
    </row>
    <row r="38" spans="1:3" x14ac:dyDescent="0.25">
      <c r="A38" s="78"/>
      <c r="B38" s="78"/>
      <c r="C38" s="78"/>
    </row>
    <row r="39" spans="1:3" x14ac:dyDescent="0.25">
      <c r="A39" s="78"/>
      <c r="B39" s="78"/>
      <c r="C39" s="78"/>
    </row>
    <row r="40" spans="1:3" x14ac:dyDescent="0.25">
      <c r="A40" s="78"/>
      <c r="B40" s="78"/>
      <c r="C40" s="78"/>
    </row>
    <row r="41" spans="1:3" x14ac:dyDescent="0.25">
      <c r="A41" s="78"/>
      <c r="B41" s="78"/>
      <c r="C41" s="78"/>
    </row>
    <row r="42" spans="1:3" x14ac:dyDescent="0.25">
      <c r="A42" s="78"/>
      <c r="B42" s="78"/>
      <c r="C42" s="78"/>
    </row>
    <row r="43" spans="1:3" x14ac:dyDescent="0.25">
      <c r="A43" s="78"/>
      <c r="B43" s="78"/>
      <c r="C43" s="78"/>
    </row>
    <row r="44" spans="1:3" x14ac:dyDescent="0.25">
      <c r="A44" s="78"/>
      <c r="B44" s="78"/>
      <c r="C44" s="78"/>
    </row>
    <row r="45" spans="1:3" x14ac:dyDescent="0.25">
      <c r="A45" s="78"/>
      <c r="B45" s="78"/>
      <c r="C45" s="78"/>
    </row>
    <row r="46" spans="1:3" x14ac:dyDescent="0.25">
      <c r="A46" s="78"/>
      <c r="B46" s="78"/>
      <c r="C46" s="78"/>
    </row>
    <row r="47" spans="1:3" x14ac:dyDescent="0.25">
      <c r="A47" s="78"/>
      <c r="B47" s="78"/>
      <c r="C47" s="78"/>
    </row>
    <row r="48" spans="1:3" x14ac:dyDescent="0.25">
      <c r="A48" s="78"/>
      <c r="B48" s="78"/>
      <c r="C48" s="78"/>
    </row>
    <row r="49" spans="1:3" x14ac:dyDescent="0.25">
      <c r="A49" s="78"/>
      <c r="B49" s="78"/>
      <c r="C49" s="78"/>
    </row>
    <row r="50" spans="1:3" x14ac:dyDescent="0.25">
      <c r="A50" s="78"/>
      <c r="B50" s="78"/>
      <c r="C50" s="78"/>
    </row>
    <row r="51" spans="1:3" x14ac:dyDescent="0.25">
      <c r="A51" s="78"/>
      <c r="B51" s="78"/>
      <c r="C51" s="78"/>
    </row>
    <row r="52" spans="1:3" x14ac:dyDescent="0.25">
      <c r="A52" s="78"/>
      <c r="B52" s="78"/>
      <c r="C52" s="78"/>
    </row>
    <row r="53" spans="1:3" x14ac:dyDescent="0.25">
      <c r="A53" s="78"/>
      <c r="B53" s="78"/>
      <c r="C53" s="78"/>
    </row>
    <row r="54" spans="1:3" x14ac:dyDescent="0.25">
      <c r="A54" s="78"/>
      <c r="B54" s="78"/>
      <c r="C54" s="78"/>
    </row>
    <row r="55" spans="1:3" x14ac:dyDescent="0.25">
      <c r="A55" s="78"/>
      <c r="B55" s="78"/>
      <c r="C55" s="78"/>
    </row>
    <row r="56" spans="1:3" x14ac:dyDescent="0.25">
      <c r="A56" s="78"/>
      <c r="B56" s="78"/>
      <c r="C56" s="78"/>
    </row>
    <row r="57" spans="1:3" x14ac:dyDescent="0.25">
      <c r="A57" s="78"/>
      <c r="B57" s="78"/>
      <c r="C57" s="78"/>
    </row>
    <row r="58" spans="1:3" x14ac:dyDescent="0.25">
      <c r="A58" s="78"/>
      <c r="B58" s="78"/>
      <c r="C58" s="78"/>
    </row>
    <row r="59" spans="1:3" x14ac:dyDescent="0.25">
      <c r="A59" s="78"/>
      <c r="B59" s="78"/>
      <c r="C59" s="78"/>
    </row>
    <row r="60" spans="1:3" x14ac:dyDescent="0.25">
      <c r="A60" s="78"/>
      <c r="B60" s="78"/>
      <c r="C60" s="78"/>
    </row>
    <row r="61" spans="1:3" x14ac:dyDescent="0.25">
      <c r="A61" s="78"/>
      <c r="B61" s="78"/>
      <c r="C61" s="78"/>
    </row>
    <row r="62" spans="1:3" x14ac:dyDescent="0.25">
      <c r="A62" s="78"/>
      <c r="B62" s="78"/>
      <c r="C62" s="78"/>
    </row>
    <row r="63" spans="1:3" x14ac:dyDescent="0.25">
      <c r="A63" s="78"/>
      <c r="B63" s="78"/>
      <c r="C63" s="78"/>
    </row>
    <row r="64" spans="1:3" x14ac:dyDescent="0.25">
      <c r="A64" s="78"/>
      <c r="B64" s="78"/>
      <c r="C64" s="78"/>
    </row>
    <row r="65" spans="1:3" x14ac:dyDescent="0.25">
      <c r="A65" s="78"/>
      <c r="B65" s="78"/>
      <c r="C65" s="78"/>
    </row>
    <row r="66" spans="1:3" x14ac:dyDescent="0.25">
      <c r="A66" s="78"/>
      <c r="B66" s="78"/>
      <c r="C66" s="78"/>
    </row>
    <row r="67" spans="1:3" x14ac:dyDescent="0.25">
      <c r="A67" s="78"/>
      <c r="B67" s="78"/>
      <c r="C67" s="78"/>
    </row>
    <row r="68" spans="1:3" x14ac:dyDescent="0.25">
      <c r="A68" s="78"/>
      <c r="B68" s="78"/>
      <c r="C68" s="78"/>
    </row>
    <row r="69" spans="1:3" x14ac:dyDescent="0.25">
      <c r="A69" s="78"/>
      <c r="B69" s="78"/>
      <c r="C69" s="78"/>
    </row>
    <row r="70" spans="1:3" x14ac:dyDescent="0.25">
      <c r="A70" s="78"/>
      <c r="B70" s="78"/>
      <c r="C70" s="78"/>
    </row>
    <row r="71" spans="1:3" x14ac:dyDescent="0.25">
      <c r="A71" s="78"/>
      <c r="B71" s="78"/>
      <c r="C71" s="78"/>
    </row>
    <row r="72" spans="1:3" x14ac:dyDescent="0.25">
      <c r="A72" s="78"/>
      <c r="B72" s="78"/>
      <c r="C72" s="78"/>
    </row>
    <row r="73" spans="1:3" x14ac:dyDescent="0.25">
      <c r="A73" s="78"/>
      <c r="B73" s="78"/>
      <c r="C73" s="78"/>
    </row>
    <row r="74" spans="1:3" x14ac:dyDescent="0.25">
      <c r="A74" s="78"/>
      <c r="B74" s="78"/>
      <c r="C74" s="78"/>
    </row>
    <row r="75" spans="1:3" x14ac:dyDescent="0.25">
      <c r="A75" s="78"/>
      <c r="B75" s="78"/>
      <c r="C75" s="78"/>
    </row>
  </sheetData>
  <pageMargins left="0.19685039370078741" right="0.19685039370078741" top="0.39370078740157483" bottom="0.39370078740157483" header="0.19685039370078741" footer="0.19685039370078741"/>
  <pageSetup scale="62" orientation="portrait" r:id="rId1"/>
  <headerFooter>
    <oddFooter>&amp;L&amp;"-,Normal"&amp;8Página &amp;P de &amp;N&amp;R&amp;"-,Normal"&amp;8Código: F-GC-02, versión: 01, 2016-10-01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showGridLines="0" workbookViewId="0">
      <selection activeCell="B7" sqref="B7"/>
    </sheetView>
  </sheetViews>
  <sheetFormatPr baseColWidth="10" defaultColWidth="11.44140625" defaultRowHeight="13.2" x14ac:dyDescent="0.25"/>
  <cols>
    <col min="1" max="1" width="12.6640625" customWidth="1"/>
    <col min="7" max="7" width="28.44140625" customWidth="1"/>
  </cols>
  <sheetData>
    <row r="1" spans="1:7" s="1" customFormat="1" ht="13.8" x14ac:dyDescent="0.25">
      <c r="A1" s="129"/>
      <c r="B1" s="137" t="s">
        <v>63</v>
      </c>
      <c r="C1" s="138"/>
      <c r="D1" s="138"/>
      <c r="E1" s="138"/>
      <c r="F1" s="138"/>
      <c r="G1" s="139"/>
    </row>
    <row r="2" spans="1:7" s="1" customFormat="1" ht="13.8" x14ac:dyDescent="0.25">
      <c r="A2" s="129"/>
      <c r="B2" s="140"/>
      <c r="C2" s="141"/>
      <c r="D2" s="141"/>
      <c r="E2" s="141"/>
      <c r="F2" s="141"/>
      <c r="G2" s="142"/>
    </row>
    <row r="3" spans="1:7" s="1" customFormat="1" ht="17.25" customHeight="1" x14ac:dyDescent="0.25">
      <c r="A3" s="129"/>
      <c r="B3" s="143"/>
      <c r="C3" s="144"/>
      <c r="D3" s="144"/>
      <c r="E3" s="144"/>
      <c r="F3" s="144"/>
      <c r="G3" s="145"/>
    </row>
    <row r="4" spans="1:7" s="2" customFormat="1" ht="13.8" x14ac:dyDescent="0.3">
      <c r="A4" s="130"/>
      <c r="B4" s="131"/>
      <c r="C4" s="131"/>
      <c r="D4" s="131"/>
      <c r="E4" s="131"/>
      <c r="F4" s="131"/>
      <c r="G4" s="131"/>
    </row>
    <row r="5" spans="1:7" s="2" customFormat="1" ht="30" customHeight="1" x14ac:dyDescent="0.3">
      <c r="A5" s="3" t="s">
        <v>64</v>
      </c>
      <c r="B5" s="3" t="s">
        <v>65</v>
      </c>
      <c r="C5" s="132" t="s">
        <v>66</v>
      </c>
      <c r="D5" s="133"/>
      <c r="E5" s="133"/>
      <c r="F5" s="133"/>
      <c r="G5" s="134"/>
    </row>
    <row r="6" spans="1:7" s="2" customFormat="1" ht="15.75" customHeight="1" x14ac:dyDescent="0.3">
      <c r="A6" s="4">
        <v>1</v>
      </c>
      <c r="B6" s="5">
        <v>45240</v>
      </c>
      <c r="C6" s="135" t="s">
        <v>67</v>
      </c>
      <c r="D6" s="130"/>
      <c r="E6" s="130"/>
      <c r="F6" s="130"/>
      <c r="G6" s="136"/>
    </row>
  </sheetData>
  <mergeCells count="7">
    <mergeCell ref="A1:A3"/>
    <mergeCell ref="A4:G4"/>
    <mergeCell ref="C5:G5"/>
    <mergeCell ref="C6:G6"/>
    <mergeCell ref="B1:G1"/>
    <mergeCell ref="B2:G2"/>
    <mergeCell ref="B3:G3"/>
  </mergeCells>
  <pageMargins left="0.19685039370078741" right="0.19685039370078741" top="0.39370078740157483" bottom="0.39370078740157483" header="0.19685039370078741" footer="0.19685039370078741"/>
  <pageSetup scale="62" orientation="portrait" r:id="rId1"/>
  <headerFooter>
    <oddFooter>&amp;L&amp;"-,Normal"&amp;8Página &amp;P de &amp;N&amp;R&amp;"-,Normal"&amp;8Código: F-GA-48, versión: 01. Aprobado 07-12- 2011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Lista</vt:lpstr>
      <vt:lpstr>proveedor 1</vt:lpstr>
      <vt:lpstr>Parámetros</vt:lpstr>
      <vt:lpstr>Notas de cambio</vt:lpstr>
      <vt:lpstr>lista</vt:lpstr>
      <vt:lpstr>Lista!Títulos_a_imprimir</vt:lpstr>
    </vt:vector>
  </TitlesOfParts>
  <Manager/>
  <Company>Departamento de Patología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Comité de Calidad</dc:creator>
  <cp:keywords/>
  <dc:description/>
  <cp:lastModifiedBy>Paula Andrea Páez Ordoñez</cp:lastModifiedBy>
  <cp:revision/>
  <dcterms:created xsi:type="dcterms:W3CDTF">2006-05-10T15:43:23Z</dcterms:created>
  <dcterms:modified xsi:type="dcterms:W3CDTF">2023-11-13T22:10:34Z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2022-12-19T21:06:09Z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4ad87b73-3c3b-46f1-86de-fe9817837ebb</vt:lpwstr>
  </property>
  <property fmtid="{D5CDD505-2E9C-101B-9397-08002B2CF9AE}" pid="8" name="MSIP_Label_1299739c-ad3d-4908-806e-4d91151a6e13_ContentBits">
    <vt:lpwstr>0</vt:lpwstr>
  </property>
</Properties>
</file>