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 defaultThemeVersion="124226"/>
  <xr:revisionPtr revIDLastSave="0" documentId="13_ncr:1_{3F3321B8-4FA7-4336-8A3F-F2B26B4CEC5D}" xr6:coauthVersionLast="45" xr6:coauthVersionMax="45" xr10:uidLastSave="{00000000-0000-0000-0000-000000000000}"/>
  <bookViews>
    <workbookView xWindow="-98" yWindow="-98" windowWidth="28996" windowHeight="15796" activeTab="1" xr2:uid="{00000000-000D-0000-FFFF-FFFF00000000}"/>
  </bookViews>
  <sheets>
    <sheet name="Initial" sheetId="1" r:id="rId1"/>
    <sheet name="final-residuals" sheetId="4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4" l="1"/>
  <c r="E2" i="4"/>
  <c r="D3" i="4"/>
  <c r="E3" i="4"/>
  <c r="D4" i="4"/>
  <c r="E4" i="4" s="1"/>
  <c r="D5" i="4"/>
  <c r="E5" i="4" s="1"/>
  <c r="D6" i="4"/>
  <c r="E6" i="4"/>
  <c r="D7" i="4"/>
  <c r="E7" i="4" s="1"/>
  <c r="D8" i="4"/>
  <c r="E8" i="4"/>
  <c r="D9" i="4"/>
  <c r="E9" i="4"/>
  <c r="D10" i="4"/>
  <c r="E10" i="4" s="1"/>
  <c r="D11" i="4"/>
  <c r="E11" i="4" s="1"/>
  <c r="D12" i="4"/>
  <c r="E12" i="4"/>
  <c r="D13" i="4"/>
  <c r="E13" i="4" s="1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 s="1"/>
  <c r="D22" i="4"/>
  <c r="E22" i="4"/>
  <c r="D23" i="4"/>
  <c r="E23" i="4"/>
  <c r="D24" i="4"/>
  <c r="E24" i="4" s="1"/>
  <c r="D25" i="4"/>
  <c r="E25" i="4" s="1"/>
</calcChain>
</file>

<file path=xl/sharedStrings.xml><?xml version="1.0" encoding="utf-8"?>
<sst xmlns="http://schemas.openxmlformats.org/spreadsheetml/2006/main" count="37" uniqueCount="30">
  <si>
    <t>Month</t>
  </si>
  <si>
    <t>Unit Sales</t>
  </si>
  <si>
    <t>Price ($)</t>
  </si>
  <si>
    <t>Predicted Sales</t>
  </si>
  <si>
    <t>Actual Sales</t>
  </si>
  <si>
    <t>Intercept</t>
  </si>
  <si>
    <t>Upper 95.0%</t>
  </si>
  <si>
    <t>Lower 95.0%</t>
  </si>
  <si>
    <t>Upper 95%</t>
  </si>
  <si>
    <t>Lower 95%</t>
  </si>
  <si>
    <t>P-value</t>
  </si>
  <si>
    <t>t Stat</t>
  </si>
  <si>
    <t>Standard Error</t>
  </si>
  <si>
    <t>Coefficients</t>
  </si>
  <si>
    <t>Total</t>
  </si>
  <si>
    <t>Residual</t>
  </si>
  <si>
    <t>Regression</t>
  </si>
  <si>
    <t>Significance F</t>
  </si>
  <si>
    <t>F</t>
  </si>
  <si>
    <t>MS</t>
  </si>
  <si>
    <t>SS</t>
  </si>
  <si>
    <t>df</t>
  </si>
  <si>
    <t>ANOVA</t>
  </si>
  <si>
    <t>Observations</t>
  </si>
  <si>
    <t>Adjusted R Square</t>
  </si>
  <si>
    <t>R Square</t>
  </si>
  <si>
    <t>Multiple R</t>
  </si>
  <si>
    <t>Regression Statistics</t>
  </si>
  <si>
    <t>SUMMARY OUTPUT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</si>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</sst>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Predicted</a:t>
            </a:r>
            <a:r>
              <a:rPr lang="en-MY" baseline="0"/>
              <a:t> vs Actual Sales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'final-residuals'!$D$29</c:f>
              <c:strCache>
                <c:ptCount val="1"/>
                <c:pt idx="0">
                  <c:v>Predicted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'final-residuals'!$D$30:$D$53</c:f>
              <c:numCache>
                <c:formatCode>General</c:formatCode>
                <c:ptCount val="24"/>
                <c:pt idx="0">
                  <c:v>78590.560904420505</c:v>
                </c:pt>
                <c:pt idx="1">
                  <c:v>78590.560904420505</c:v>
                </c:pt>
                <c:pt idx="2">
                  <c:v>77853.501865861239</c:v>
                </c:pt>
                <c:pt idx="3">
                  <c:v>77853.501865861239</c:v>
                </c:pt>
                <c:pt idx="4">
                  <c:v>77362.129173488414</c:v>
                </c:pt>
                <c:pt idx="5">
                  <c:v>75396.638403997087</c:v>
                </c:pt>
                <c:pt idx="6">
                  <c:v>75396.638403997087</c:v>
                </c:pt>
                <c:pt idx="7">
                  <c:v>74954.402980861531</c:v>
                </c:pt>
                <c:pt idx="8">
                  <c:v>74954.402980861531</c:v>
                </c:pt>
                <c:pt idx="9">
                  <c:v>74905.265711624248</c:v>
                </c:pt>
                <c:pt idx="10">
                  <c:v>74413.893019251409</c:v>
                </c:pt>
                <c:pt idx="11">
                  <c:v>74413.893019251409</c:v>
                </c:pt>
                <c:pt idx="12">
                  <c:v>73922.520326878584</c:v>
                </c:pt>
                <c:pt idx="13">
                  <c:v>73676.833980692172</c:v>
                </c:pt>
                <c:pt idx="14">
                  <c:v>73431.147634505745</c:v>
                </c:pt>
                <c:pt idx="15">
                  <c:v>72939.774942132906</c:v>
                </c:pt>
                <c:pt idx="16">
                  <c:v>72939.774942132906</c:v>
                </c:pt>
                <c:pt idx="17">
                  <c:v>72939.774942132906</c:v>
                </c:pt>
                <c:pt idx="18">
                  <c:v>72448.402249760082</c:v>
                </c:pt>
                <c:pt idx="19">
                  <c:v>72448.402249760082</c:v>
                </c:pt>
                <c:pt idx="20">
                  <c:v>71465.656865014404</c:v>
                </c:pt>
                <c:pt idx="21">
                  <c:v>71219.970518827991</c:v>
                </c:pt>
                <c:pt idx="22">
                  <c:v>70040.676057133198</c:v>
                </c:pt>
                <c:pt idx="23">
                  <c:v>70040.676057133198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5-4E33-8032-087DA0AEF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234047"/>
        <c:axId val="836088063"/>
      </c:lineChart>
      <c:scatterChart>
        <c:scatterStyle val="lineMarker"/>
        <c:varyColors val="0"/>
        <c:ser>
          <c:idx val="0"/>
          <c:order val="0"/>
          <c:tx>
            <c:strRef>
              <c:f>'final-residuals'!$C$29</c:f>
              <c:strCache>
                <c:ptCount val="1"/>
                <c:pt idx="0">
                  <c:v>Actual 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'final-residuals'!$C$30:$C$53</c:f>
              <c:numCache>
                <c:formatCode>General</c:formatCode>
                <c:ptCount val="24"/>
                <c:pt idx="0">
                  <c:v>80364</c:v>
                </c:pt>
                <c:pt idx="1">
                  <c:v>76659</c:v>
                </c:pt>
                <c:pt idx="2">
                  <c:v>78771</c:v>
                </c:pt>
                <c:pt idx="3">
                  <c:v>78542</c:v>
                </c:pt>
                <c:pt idx="4">
                  <c:v>78587</c:v>
                </c:pt>
                <c:pt idx="5">
                  <c:v>73345</c:v>
                </c:pt>
                <c:pt idx="6">
                  <c:v>77005</c:v>
                </c:pt>
                <c:pt idx="7">
                  <c:v>76200</c:v>
                </c:pt>
                <c:pt idx="8">
                  <c:v>70987</c:v>
                </c:pt>
                <c:pt idx="9">
                  <c:v>72543</c:v>
                </c:pt>
                <c:pt idx="10">
                  <c:v>74893</c:v>
                </c:pt>
                <c:pt idx="11">
                  <c:v>76253</c:v>
                </c:pt>
                <c:pt idx="12">
                  <c:v>72582</c:v>
                </c:pt>
                <c:pt idx="13">
                  <c:v>75643</c:v>
                </c:pt>
                <c:pt idx="14">
                  <c:v>74247</c:v>
                </c:pt>
                <c:pt idx="15">
                  <c:v>74885</c:v>
                </c:pt>
                <c:pt idx="16">
                  <c:v>73598</c:v>
                </c:pt>
                <c:pt idx="17">
                  <c:v>69003</c:v>
                </c:pt>
                <c:pt idx="18">
                  <c:v>71986</c:v>
                </c:pt>
                <c:pt idx="19">
                  <c:v>69701</c:v>
                </c:pt>
                <c:pt idx="20">
                  <c:v>71880</c:v>
                </c:pt>
                <c:pt idx="21">
                  <c:v>73959</c:v>
                </c:pt>
                <c:pt idx="22">
                  <c:v>71544</c:v>
                </c:pt>
                <c:pt idx="23">
                  <c:v>69022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65-4E33-8032-087DA0AEF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234047"/>
        <c:axId val="836088063"/>
      </c:scatterChart>
      <c:catAx>
        <c:axId val="957234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088063"/>
        <c:crosses val="autoZero"/>
        <c:auto val="1"/>
        <c:lblAlgn val="ctr"/>
        <c:lblOffset val="100"/>
        <c:noMultiLvlLbl val="0"/>
      </c:catAx>
      <c:valAx>
        <c:axId val="83608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23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13</xdr:col>
      <xdr:colOff>300967</xdr:colOff>
      <xdr:row>1</xdr:row>
      <xdr:rowOff>175292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2900" y="0"/>
          <a:ext cx="5590517" cy="3657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952467" cy="356267"/>
    <xdr:pic>
      <xdr:nvPicPr>
        <xdr:cNvPr id="2" name="Picture 1">
          <a:extLst>
            <a:ext uri="{FF2B5EF4-FFF2-40B4-BE49-F238E27FC236}">
              <a16:creationId xmlns:a16="http://schemas.microsoft.com/office/drawing/2014/main" id="{E4287212-345A-459C-8A4B-216AC8EDA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86200" y="0"/>
          <a:ext cx="5952467" cy="356267"/>
        </a:xfrm>
        <a:prstGeom prst="rect">
          <a:avLst/>
        </a:prstGeom>
      </xdr:spPr>
    </xdr:pic>
    <xdr:clientData/>
  </xdr:oneCellAnchor>
  <xdr:twoCellAnchor>
    <xdr:from>
      <xdr:col>4</xdr:col>
      <xdr:colOff>504825</xdr:colOff>
      <xdr:row>34</xdr:row>
      <xdr:rowOff>160337</xdr:rowOff>
    </xdr:from>
    <xdr:to>
      <xdr:col>10</xdr:col>
      <xdr:colOff>377825</xdr:colOff>
      <xdr:row>50</xdr:row>
      <xdr:rowOff>7937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57E32B-443E-4C6E-AFCA-CACCDD940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zoomScale="150" zoomScaleNormal="150" workbookViewId="0">
      <selection activeCell="F18" sqref="F18"/>
    </sheetView>
  </sheetViews>
  <sheetFormatPr defaultRowHeight="14.25" x14ac:dyDescent="0.45"/>
  <cols>
    <col min="1" max="1" width="8.1328125" customWidth="1"/>
    <col min="2" max="2" width="10.73046875" customWidth="1"/>
    <col min="3" max="3" width="10.1328125" customWidth="1"/>
    <col min="4" max="4" width="14.59765625" customWidth="1"/>
    <col min="5" max="5" width="9.3984375" customWidth="1"/>
    <col min="7" max="7" width="14.3984375" customWidth="1"/>
    <col min="8" max="8" width="10.265625" customWidth="1"/>
    <col min="9" max="9" width="12.73046875" customWidth="1"/>
    <col min="10" max="10" width="9.86328125" customWidth="1"/>
    <col min="11" max="11" width="9.3984375" customWidth="1"/>
    <col min="12" max="12" width="12.1328125" customWidth="1"/>
    <col min="13" max="13" width="10.265625" customWidth="1"/>
    <col min="14" max="14" width="11.3984375" customWidth="1"/>
    <col min="15" max="15" width="11.59765625" customWidth="1"/>
  </cols>
  <sheetData>
    <row r="1" spans="1:15" x14ac:dyDescent="0.45">
      <c r="A1" s="1" t="s">
        <v>0</v>
      </c>
      <c r="B1" s="1" t="s">
        <v>1</v>
      </c>
      <c r="C1" s="1" t="s">
        <v>2</v>
      </c>
      <c r="D1" s="1"/>
      <c r="E1" s="1"/>
    </row>
    <row r="2" spans="1:15" x14ac:dyDescent="0.45">
      <c r="A2">
        <v>1</v>
      </c>
      <c r="B2">
        <v>73959</v>
      </c>
      <c r="C2" s="2">
        <v>8.75</v>
      </c>
      <c r="D2" s="2"/>
      <c r="E2" s="2"/>
    </row>
    <row r="3" spans="1:15" x14ac:dyDescent="0.45">
      <c r="A3">
        <v>2</v>
      </c>
      <c r="B3">
        <v>71544</v>
      </c>
      <c r="C3" s="2">
        <v>8.99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45">
      <c r="A4">
        <v>3</v>
      </c>
      <c r="B4">
        <v>78587</v>
      </c>
      <c r="C4" s="2">
        <v>7.5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45">
      <c r="A5">
        <v>4</v>
      </c>
      <c r="B5">
        <v>80364</v>
      </c>
      <c r="C5" s="2">
        <v>7.25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45">
      <c r="A6">
        <v>5</v>
      </c>
      <c r="B6">
        <v>78771</v>
      </c>
      <c r="C6" s="2">
        <v>7.4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45">
      <c r="A7">
        <v>6</v>
      </c>
      <c r="B7">
        <v>71986</v>
      </c>
      <c r="C7" s="2">
        <v>8.5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45">
      <c r="A8">
        <v>7</v>
      </c>
      <c r="B8">
        <v>74885</v>
      </c>
      <c r="C8" s="2">
        <v>8.4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45">
      <c r="A9">
        <v>8</v>
      </c>
      <c r="B9">
        <v>73345</v>
      </c>
      <c r="C9" s="2">
        <v>7.9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45">
      <c r="A10">
        <v>9</v>
      </c>
      <c r="B10">
        <v>76659</v>
      </c>
      <c r="C10" s="2">
        <v>7.25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45">
      <c r="A11">
        <v>10</v>
      </c>
      <c r="B11">
        <v>71880</v>
      </c>
      <c r="C11" s="2">
        <v>8.7000000000000011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45">
      <c r="A12">
        <v>11</v>
      </c>
      <c r="B12">
        <v>73598</v>
      </c>
      <c r="C12" s="2">
        <v>8.4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45">
      <c r="A13">
        <v>12</v>
      </c>
      <c r="B13">
        <v>74893</v>
      </c>
      <c r="C13" s="2">
        <v>8.1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45">
      <c r="A14">
        <v>13</v>
      </c>
      <c r="B14">
        <v>69003</v>
      </c>
      <c r="C14" s="2">
        <v>8.4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45">
      <c r="A15">
        <v>14</v>
      </c>
      <c r="B15">
        <v>78542</v>
      </c>
      <c r="C15" s="2">
        <v>7.4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45">
      <c r="A16">
        <v>15</v>
      </c>
      <c r="B16">
        <v>72543</v>
      </c>
      <c r="C16" s="2">
        <v>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45">
      <c r="A17">
        <v>16</v>
      </c>
      <c r="B17">
        <v>74247</v>
      </c>
      <c r="C17" s="2">
        <v>8.3000000000000007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45">
      <c r="A18">
        <v>17</v>
      </c>
      <c r="B18">
        <v>76253</v>
      </c>
      <c r="C18" s="2">
        <v>8.1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45">
      <c r="A19">
        <v>18</v>
      </c>
      <c r="B19">
        <v>72582</v>
      </c>
      <c r="C19" s="2">
        <v>8.2000000000000011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45">
      <c r="A20">
        <v>19</v>
      </c>
      <c r="B20">
        <v>69022</v>
      </c>
      <c r="C20" s="2">
        <v>8.99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45">
      <c r="A21">
        <v>20</v>
      </c>
      <c r="B21">
        <v>76200</v>
      </c>
      <c r="C21" s="2">
        <v>7.99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45">
      <c r="A22">
        <v>21</v>
      </c>
      <c r="B22">
        <v>69701</v>
      </c>
      <c r="C22" s="2">
        <v>8.5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45">
      <c r="A23">
        <v>22</v>
      </c>
      <c r="B23">
        <v>77005</v>
      </c>
      <c r="C23" s="2">
        <v>7.9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45">
      <c r="A24">
        <v>23</v>
      </c>
      <c r="B24">
        <v>70987</v>
      </c>
      <c r="C24" s="2">
        <v>7.99</v>
      </c>
      <c r="D24" s="2"/>
      <c r="E24" s="2"/>
    </row>
    <row r="25" spans="1:15" x14ac:dyDescent="0.45">
      <c r="A25">
        <v>24</v>
      </c>
      <c r="B25">
        <v>75643</v>
      </c>
      <c r="C25" s="2">
        <v>8.25</v>
      </c>
      <c r="D25" s="2"/>
      <c r="E25" s="2"/>
    </row>
    <row r="27" spans="1:15" x14ac:dyDescent="0.45">
      <c r="C27" s="2"/>
      <c r="D27" s="2"/>
      <c r="E27" s="2"/>
    </row>
    <row r="28" spans="1:15" x14ac:dyDescent="0.45">
      <c r="C28" s="2"/>
      <c r="D28" s="2"/>
      <c r="E28" s="2"/>
    </row>
    <row r="29" spans="1:15" x14ac:dyDescent="0.45">
      <c r="C29" s="2"/>
      <c r="D29" s="2"/>
      <c r="E29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554CC-B329-432B-B35F-56CB313ED453}">
  <dimension ref="A1:O53"/>
  <sheetViews>
    <sheetView tabSelected="1" zoomScale="150" zoomScaleNormal="150" workbookViewId="0">
      <selection activeCell="B56" sqref="B56"/>
    </sheetView>
  </sheetViews>
  <sheetFormatPr defaultRowHeight="14.25" x14ac:dyDescent="0.45"/>
  <cols>
    <col min="1" max="1" width="8.1328125" customWidth="1"/>
    <col min="2" max="2" width="10.73046875" customWidth="1"/>
    <col min="3" max="3" width="10.1328125" customWidth="1"/>
    <col min="4" max="4" width="14.59765625" customWidth="1"/>
    <col min="5" max="5" width="9.3984375" customWidth="1"/>
    <col min="7" max="7" width="14.3984375" customWidth="1"/>
    <col min="8" max="8" width="10.265625" customWidth="1"/>
    <col min="9" max="9" width="12.73046875" customWidth="1"/>
    <col min="10" max="10" width="9.86328125" customWidth="1"/>
    <col min="11" max="11" width="9.3984375" customWidth="1"/>
    <col min="12" max="12" width="12.1328125" customWidth="1"/>
    <col min="13" max="13" width="10.265625" customWidth="1"/>
    <col min="14" max="14" width="11.3984375" customWidth="1"/>
    <col min="15" max="15" width="11.59765625" customWidth="1"/>
  </cols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29</v>
      </c>
    </row>
    <row r="2" spans="1:15" x14ac:dyDescent="0.45">
      <c r="A2">
        <v>1</v>
      </c>
      <c r="B2">
        <v>73959</v>
      </c>
      <c r="C2" s="2">
        <v>8.75</v>
      </c>
      <c r="D2" s="2">
        <f>$H$23+$H$24*C2</f>
        <v>71219.970518827991</v>
      </c>
      <c r="E2" s="2">
        <f>B2 - D2</f>
        <v>2739.0294811720087</v>
      </c>
    </row>
    <row r="3" spans="1:15" x14ac:dyDescent="0.45">
      <c r="A3">
        <v>2</v>
      </c>
      <c r="B3">
        <v>71544</v>
      </c>
      <c r="C3" s="2">
        <v>8.99</v>
      </c>
      <c r="D3" s="2">
        <f>$H$23+$H$24*C3</f>
        <v>70040.676057133198</v>
      </c>
      <c r="E3" s="2">
        <f>B3 - D3</f>
        <v>1503.3239428668021</v>
      </c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45">
      <c r="A4">
        <v>3</v>
      </c>
      <c r="B4">
        <v>78587</v>
      </c>
      <c r="C4" s="2">
        <v>7.5</v>
      </c>
      <c r="D4" s="2">
        <f>$H$23+$H$24*C4</f>
        <v>77362.129173488414</v>
      </c>
      <c r="E4" s="2">
        <f>B4 - D4</f>
        <v>1224.8708265115856</v>
      </c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45">
      <c r="A5">
        <v>4</v>
      </c>
      <c r="B5">
        <v>80364</v>
      </c>
      <c r="C5" s="2">
        <v>7.25</v>
      </c>
      <c r="D5" s="2">
        <f>$H$23+$H$24*C5</f>
        <v>78590.560904420505</v>
      </c>
      <c r="E5" s="2">
        <f>B5 - D5</f>
        <v>1773.4390955794952</v>
      </c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45">
      <c r="A6">
        <v>5</v>
      </c>
      <c r="B6">
        <v>78771</v>
      </c>
      <c r="C6" s="2">
        <v>7.4</v>
      </c>
      <c r="D6" s="2">
        <f>$H$23+$H$24*C6</f>
        <v>77853.501865861239</v>
      </c>
      <c r="E6" s="2">
        <f>B6 - D6</f>
        <v>917.49813413876109</v>
      </c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45">
      <c r="A7">
        <v>6</v>
      </c>
      <c r="B7">
        <v>71986</v>
      </c>
      <c r="C7" s="2">
        <v>8.5</v>
      </c>
      <c r="D7" s="2">
        <f>$H$23+$H$24*C7</f>
        <v>72448.402249760082</v>
      </c>
      <c r="E7" s="2">
        <f>B7 - D7</f>
        <v>-462.40224976008176</v>
      </c>
      <c r="F7" s="2"/>
      <c r="G7" t="s">
        <v>28</v>
      </c>
    </row>
    <row r="8" spans="1:15" ht="14.65" thickBot="1" x14ac:dyDescent="0.5">
      <c r="A8">
        <v>7</v>
      </c>
      <c r="B8">
        <v>74885</v>
      </c>
      <c r="C8" s="2">
        <v>8.4</v>
      </c>
      <c r="D8" s="2">
        <f>$H$23+$H$24*C8</f>
        <v>72939.774942132906</v>
      </c>
      <c r="E8" s="2">
        <f>B8 - D8</f>
        <v>1945.2250578670937</v>
      </c>
      <c r="F8" s="2"/>
    </row>
    <row r="9" spans="1:15" x14ac:dyDescent="0.45">
      <c r="A9">
        <v>8</v>
      </c>
      <c r="B9">
        <v>73345</v>
      </c>
      <c r="C9" s="2">
        <v>7.9</v>
      </c>
      <c r="D9" s="2">
        <f>$H$23+$H$24*C9</f>
        <v>75396.638403997087</v>
      </c>
      <c r="E9" s="2">
        <f>B9 - D9</f>
        <v>-2051.6384039970872</v>
      </c>
      <c r="F9" s="2"/>
      <c r="G9" s="5" t="s">
        <v>27</v>
      </c>
      <c r="H9" s="5"/>
    </row>
    <row r="10" spans="1:15" x14ac:dyDescent="0.45">
      <c r="A10">
        <v>9</v>
      </c>
      <c r="B10">
        <v>76659</v>
      </c>
      <c r="C10" s="2">
        <v>7.25</v>
      </c>
      <c r="D10" s="2">
        <f>$H$23+$H$24*C10</f>
        <v>78590.560904420505</v>
      </c>
      <c r="E10" s="2">
        <f>B10 - D10</f>
        <v>-1931.5609044205048</v>
      </c>
      <c r="F10" s="2"/>
      <c r="G10" t="s">
        <v>26</v>
      </c>
      <c r="H10">
        <v>0.78675932103710255</v>
      </c>
    </row>
    <row r="11" spans="1:15" x14ac:dyDescent="0.45">
      <c r="A11">
        <v>10</v>
      </c>
      <c r="B11">
        <v>71880</v>
      </c>
      <c r="C11" s="2">
        <v>8.7000000000000011</v>
      </c>
      <c r="D11" s="2">
        <f>$H$23+$H$24*C11</f>
        <v>71465.656865014404</v>
      </c>
      <c r="E11" s="2">
        <f>B11 - D11</f>
        <v>414.34313498559641</v>
      </c>
      <c r="F11" s="2"/>
      <c r="G11" t="s">
        <v>25</v>
      </c>
      <c r="H11">
        <v>0.61899022923876268</v>
      </c>
    </row>
    <row r="12" spans="1:15" x14ac:dyDescent="0.45">
      <c r="A12">
        <v>11</v>
      </c>
      <c r="B12">
        <v>73598</v>
      </c>
      <c r="C12" s="2">
        <v>8.4</v>
      </c>
      <c r="D12" s="2">
        <f>$H$23+$H$24*C12</f>
        <v>72939.774942132906</v>
      </c>
      <c r="E12" s="2">
        <f>B12 - D12</f>
        <v>658.22505786709371</v>
      </c>
      <c r="F12" s="2"/>
      <c r="G12" t="s">
        <v>24</v>
      </c>
      <c r="H12">
        <v>0.60167160329507008</v>
      </c>
    </row>
    <row r="13" spans="1:15" x14ac:dyDescent="0.45">
      <c r="A13">
        <v>12</v>
      </c>
      <c r="B13">
        <v>74893</v>
      </c>
      <c r="C13" s="2">
        <v>8.1</v>
      </c>
      <c r="D13" s="2">
        <f>$H$23+$H$24*C13</f>
        <v>74413.893019251409</v>
      </c>
      <c r="E13" s="2">
        <f>B13 - D13</f>
        <v>479.10698074859101</v>
      </c>
      <c r="F13" s="2"/>
      <c r="G13" t="s">
        <v>12</v>
      </c>
      <c r="H13">
        <v>1997.1526938260167</v>
      </c>
    </row>
    <row r="14" spans="1:15" ht="14.65" thickBot="1" x14ac:dyDescent="0.5">
      <c r="A14">
        <v>13</v>
      </c>
      <c r="B14">
        <v>69003</v>
      </c>
      <c r="C14" s="2">
        <v>8.4</v>
      </c>
      <c r="D14" s="2">
        <f>$H$23+$H$24*C14</f>
        <v>72939.774942132906</v>
      </c>
      <c r="E14" s="2">
        <f>B14 - D14</f>
        <v>-3936.7749421329063</v>
      </c>
      <c r="F14" s="2"/>
      <c r="G14" s="3" t="s">
        <v>23</v>
      </c>
      <c r="H14" s="3">
        <v>24</v>
      </c>
    </row>
    <row r="15" spans="1:15" x14ac:dyDescent="0.45">
      <c r="A15">
        <v>14</v>
      </c>
      <c r="B15">
        <v>78542</v>
      </c>
      <c r="C15" s="2">
        <v>7.4</v>
      </c>
      <c r="D15" s="2">
        <f>$H$23+$H$24*C15</f>
        <v>77853.501865861239</v>
      </c>
      <c r="E15" s="2">
        <f>B15 - D15</f>
        <v>688.49813413876109</v>
      </c>
      <c r="F15" s="2"/>
    </row>
    <row r="16" spans="1:15" ht="14.65" thickBot="1" x14ac:dyDescent="0.5">
      <c r="A16">
        <v>15</v>
      </c>
      <c r="B16">
        <v>72543</v>
      </c>
      <c r="C16" s="2">
        <v>8</v>
      </c>
      <c r="D16" s="2">
        <f>$H$23+$H$24*C16</f>
        <v>74905.265711624248</v>
      </c>
      <c r="E16" s="2">
        <f>B16 - D16</f>
        <v>-2362.2657116242481</v>
      </c>
      <c r="F16" s="2"/>
      <c r="G16" t="s">
        <v>22</v>
      </c>
    </row>
    <row r="17" spans="1:15" x14ac:dyDescent="0.45">
      <c r="A17">
        <v>16</v>
      </c>
      <c r="B17">
        <v>74247</v>
      </c>
      <c r="C17" s="2">
        <v>8.3000000000000007</v>
      </c>
      <c r="D17" s="2">
        <f>$H$23+$H$24*C17</f>
        <v>73431.147634505745</v>
      </c>
      <c r="E17" s="2">
        <f>B17 - D17</f>
        <v>815.85236549425463</v>
      </c>
      <c r="F17" s="2"/>
      <c r="G17" s="4"/>
      <c r="H17" s="4" t="s">
        <v>21</v>
      </c>
      <c r="I17" s="4" t="s">
        <v>20</v>
      </c>
      <c r="J17" s="4" t="s">
        <v>19</v>
      </c>
      <c r="K17" s="4" t="s">
        <v>18</v>
      </c>
      <c r="L17" s="4" t="s">
        <v>17</v>
      </c>
    </row>
    <row r="18" spans="1:15" x14ac:dyDescent="0.45">
      <c r="A18">
        <v>17</v>
      </c>
      <c r="B18">
        <v>76253</v>
      </c>
      <c r="C18" s="2">
        <v>8.1</v>
      </c>
      <c r="D18" s="2">
        <f>$H$23+$H$24*C18</f>
        <v>74413.893019251409</v>
      </c>
      <c r="E18" s="2">
        <f>B18 - D18</f>
        <v>1839.106980748591</v>
      </c>
      <c r="F18" s="2"/>
      <c r="G18" t="s">
        <v>16</v>
      </c>
      <c r="H18">
        <v>1</v>
      </c>
      <c r="I18">
        <v>142558429.54429004</v>
      </c>
      <c r="J18">
        <v>142558429.54429004</v>
      </c>
      <c r="K18">
        <v>35.74130137409643</v>
      </c>
      <c r="L18">
        <v>5.1250702001991347E-6</v>
      </c>
    </row>
    <row r="19" spans="1:15" x14ac:dyDescent="0.45">
      <c r="A19">
        <v>18</v>
      </c>
      <c r="B19">
        <v>72582</v>
      </c>
      <c r="C19" s="2">
        <v>8.2000000000000011</v>
      </c>
      <c r="D19" s="2">
        <f>$H$23+$H$24*C19</f>
        <v>73922.520326878584</v>
      </c>
      <c r="E19" s="2">
        <f>B19 - D19</f>
        <v>-1340.5203268785845</v>
      </c>
      <c r="F19" s="2"/>
      <c r="G19" t="s">
        <v>15</v>
      </c>
      <c r="H19">
        <v>22</v>
      </c>
      <c r="I19">
        <v>87749615.414043337</v>
      </c>
      <c r="J19">
        <v>3988618.8824565155</v>
      </c>
    </row>
    <row r="20" spans="1:15" ht="14.65" thickBot="1" x14ac:dyDescent="0.5">
      <c r="A20">
        <v>19</v>
      </c>
      <c r="B20">
        <v>69022</v>
      </c>
      <c r="C20" s="2">
        <v>8.99</v>
      </c>
      <c r="D20" s="2">
        <f>$H$23+$H$24*C20</f>
        <v>70040.676057133198</v>
      </c>
      <c r="E20" s="2">
        <f>B20 - D20</f>
        <v>-1018.6760571331979</v>
      </c>
      <c r="F20" s="2"/>
      <c r="G20" s="3" t="s">
        <v>14</v>
      </c>
      <c r="H20" s="3">
        <v>23</v>
      </c>
      <c r="I20" s="3">
        <v>230308044.95833337</v>
      </c>
      <c r="J20" s="3"/>
      <c r="K20" s="3"/>
      <c r="L20" s="3"/>
    </row>
    <row r="21" spans="1:15" ht="14.65" thickBot="1" x14ac:dyDescent="0.5">
      <c r="A21">
        <v>20</v>
      </c>
      <c r="B21">
        <v>76200</v>
      </c>
      <c r="C21" s="2">
        <v>7.99</v>
      </c>
      <c r="D21" s="2">
        <f>$H$23+$H$24*C21</f>
        <v>74954.402980861531</v>
      </c>
      <c r="E21" s="2">
        <f>B21 - D21</f>
        <v>1245.5970191384695</v>
      </c>
      <c r="F21" s="2"/>
    </row>
    <row r="22" spans="1:15" x14ac:dyDescent="0.45">
      <c r="A22">
        <v>21</v>
      </c>
      <c r="B22">
        <v>69701</v>
      </c>
      <c r="C22" s="2">
        <v>8.5</v>
      </c>
      <c r="D22" s="2">
        <f>$H$23+$H$24*C22</f>
        <v>72448.402249760082</v>
      </c>
      <c r="E22" s="2">
        <f>B22 - D22</f>
        <v>-2747.4022497600818</v>
      </c>
      <c r="F22" s="2"/>
      <c r="G22" s="4"/>
      <c r="H22" s="4" t="s">
        <v>13</v>
      </c>
      <c r="I22" s="4" t="s">
        <v>12</v>
      </c>
      <c r="J22" s="4" t="s">
        <v>11</v>
      </c>
      <c r="K22" s="4" t="s">
        <v>10</v>
      </c>
      <c r="L22" s="4" t="s">
        <v>9</v>
      </c>
      <c r="M22" s="4" t="s">
        <v>8</v>
      </c>
      <c r="N22" s="4" t="s">
        <v>7</v>
      </c>
      <c r="O22" s="4" t="s">
        <v>6</v>
      </c>
    </row>
    <row r="23" spans="1:15" x14ac:dyDescent="0.45">
      <c r="A23">
        <v>22</v>
      </c>
      <c r="B23">
        <v>77005</v>
      </c>
      <c r="C23" s="2">
        <v>7.9</v>
      </c>
      <c r="D23" s="2">
        <f>$H$23+$H$24*C23</f>
        <v>75396.638403997087</v>
      </c>
      <c r="E23" s="2">
        <f>B23 - D23</f>
        <v>1608.3615960029128</v>
      </c>
      <c r="F23" s="2"/>
      <c r="G23" t="s">
        <v>5</v>
      </c>
      <c r="H23">
        <v>114215.08110145092</v>
      </c>
      <c r="I23">
        <v>6695.9437991365921</v>
      </c>
      <c r="J23">
        <v>17.057353605055404</v>
      </c>
      <c r="K23">
        <v>3.6027918833382967E-14</v>
      </c>
      <c r="L23">
        <v>100328.54359222259</v>
      </c>
      <c r="M23">
        <v>128101.61861067926</v>
      </c>
      <c r="N23">
        <v>100328.54359222259</v>
      </c>
      <c r="O23">
        <v>128101.61861067926</v>
      </c>
    </row>
    <row r="24" spans="1:15" ht="14.65" thickBot="1" x14ac:dyDescent="0.5">
      <c r="A24">
        <v>23</v>
      </c>
      <c r="B24">
        <v>70987</v>
      </c>
      <c r="C24" s="2">
        <v>7.99</v>
      </c>
      <c r="D24" s="2">
        <f>$H$23+$H$24*C24</f>
        <v>74954.402980861531</v>
      </c>
      <c r="E24" s="2">
        <f>B24 - D24</f>
        <v>-3967.4029808615305</v>
      </c>
      <c r="G24" s="3" t="s">
        <v>2</v>
      </c>
      <c r="H24" s="3">
        <v>-4913.7269237283344</v>
      </c>
      <c r="I24" s="3">
        <v>821.91297514393898</v>
      </c>
      <c r="J24" s="3">
        <v>-5.9784029116559561</v>
      </c>
      <c r="K24" s="3">
        <v>5.1250702001991347E-6</v>
      </c>
      <c r="L24" s="3">
        <v>-6618.27010704022</v>
      </c>
      <c r="M24" s="3">
        <v>-3209.1837404164485</v>
      </c>
      <c r="N24" s="3">
        <v>-6618.27010704022</v>
      </c>
      <c r="O24" s="3">
        <v>-3209.1837404164485</v>
      </c>
    </row>
    <row r="25" spans="1:15" x14ac:dyDescent="0.45">
      <c r="A25">
        <v>24</v>
      </c>
      <c r="B25">
        <v>75643</v>
      </c>
      <c r="C25" s="2">
        <v>8.25</v>
      </c>
      <c r="D25" s="2">
        <f>$H$23+$H$24*C25</f>
        <v>73676.833980692172</v>
      </c>
      <c r="E25" s="2">
        <f>B25 - D25</f>
        <v>1966.1660193078278</v>
      </c>
    </row>
    <row r="27" spans="1:15" x14ac:dyDescent="0.45">
      <c r="C27" s="2"/>
      <c r="D27" s="2"/>
      <c r="E27" s="2"/>
    </row>
    <row r="28" spans="1:15" x14ac:dyDescent="0.45">
      <c r="C28" s="2"/>
      <c r="D28" s="2"/>
      <c r="E28" s="2"/>
    </row>
    <row r="29" spans="1:15" x14ac:dyDescent="0.45">
      <c r="B29" t="s">
        <v>2</v>
      </c>
      <c r="C29" s="2" t="s">
        <v>4</v>
      </c>
      <c r="D29" s="2" t="s">
        <v>3</v>
      </c>
      <c r="E29" s="2"/>
    </row>
    <row r="30" spans="1:15" x14ac:dyDescent="0.45">
      <c r="B30">
        <v>7.25</v>
      </c>
      <c r="C30">
        <v>80364</v>
      </c>
      <c r="D30">
        <v>78590.560904420505</v>
      </c>
    </row>
    <row r="31" spans="1:15" x14ac:dyDescent="0.45">
      <c r="B31">
        <v>7.25</v>
      </c>
      <c r="C31">
        <v>76659</v>
      </c>
      <c r="D31">
        <v>78590.560904420505</v>
      </c>
    </row>
    <row r="32" spans="1:15" x14ac:dyDescent="0.45">
      <c r="B32">
        <v>7.4</v>
      </c>
      <c r="C32">
        <v>78771</v>
      </c>
      <c r="D32">
        <v>77853.501865861239</v>
      </c>
    </row>
    <row r="33" spans="2:4" x14ac:dyDescent="0.45">
      <c r="B33">
        <v>7.4</v>
      </c>
      <c r="C33">
        <v>78542</v>
      </c>
      <c r="D33">
        <v>77853.501865861239</v>
      </c>
    </row>
    <row r="34" spans="2:4" x14ac:dyDescent="0.45">
      <c r="B34">
        <v>7.5</v>
      </c>
      <c r="C34">
        <v>78587</v>
      </c>
      <c r="D34">
        <v>77362.129173488414</v>
      </c>
    </row>
    <row r="35" spans="2:4" x14ac:dyDescent="0.45">
      <c r="B35">
        <v>7.9</v>
      </c>
      <c r="C35">
        <v>73345</v>
      </c>
      <c r="D35">
        <v>75396.638403997087</v>
      </c>
    </row>
    <row r="36" spans="2:4" x14ac:dyDescent="0.45">
      <c r="B36">
        <v>7.9</v>
      </c>
      <c r="C36">
        <v>77005</v>
      </c>
      <c r="D36">
        <v>75396.638403997087</v>
      </c>
    </row>
    <row r="37" spans="2:4" x14ac:dyDescent="0.45">
      <c r="B37">
        <v>7.99</v>
      </c>
      <c r="C37">
        <v>76200</v>
      </c>
      <c r="D37">
        <v>74954.402980861531</v>
      </c>
    </row>
    <row r="38" spans="2:4" x14ac:dyDescent="0.45">
      <c r="B38">
        <v>7.99</v>
      </c>
      <c r="C38">
        <v>70987</v>
      </c>
      <c r="D38">
        <v>74954.402980861531</v>
      </c>
    </row>
    <row r="39" spans="2:4" x14ac:dyDescent="0.45">
      <c r="B39">
        <v>8</v>
      </c>
      <c r="C39">
        <v>72543</v>
      </c>
      <c r="D39">
        <v>74905.265711624248</v>
      </c>
    </row>
    <row r="40" spans="2:4" x14ac:dyDescent="0.45">
      <c r="B40">
        <v>8.1</v>
      </c>
      <c r="C40">
        <v>74893</v>
      </c>
      <c r="D40">
        <v>74413.893019251409</v>
      </c>
    </row>
    <row r="41" spans="2:4" x14ac:dyDescent="0.45">
      <c r="B41">
        <v>8.1</v>
      </c>
      <c r="C41">
        <v>76253</v>
      </c>
      <c r="D41">
        <v>74413.893019251409</v>
      </c>
    </row>
    <row r="42" spans="2:4" x14ac:dyDescent="0.45">
      <c r="B42">
        <v>8.2000000000000011</v>
      </c>
      <c r="C42">
        <v>72582</v>
      </c>
      <c r="D42">
        <v>73922.520326878584</v>
      </c>
    </row>
    <row r="43" spans="2:4" x14ac:dyDescent="0.45">
      <c r="B43">
        <v>8.25</v>
      </c>
      <c r="C43">
        <v>75643</v>
      </c>
      <c r="D43">
        <v>73676.833980692172</v>
      </c>
    </row>
    <row r="44" spans="2:4" x14ac:dyDescent="0.45">
      <c r="B44">
        <v>8.3000000000000007</v>
      </c>
      <c r="C44">
        <v>74247</v>
      </c>
      <c r="D44">
        <v>73431.147634505745</v>
      </c>
    </row>
    <row r="45" spans="2:4" x14ac:dyDescent="0.45">
      <c r="B45">
        <v>8.4</v>
      </c>
      <c r="C45">
        <v>74885</v>
      </c>
      <c r="D45">
        <v>72939.774942132906</v>
      </c>
    </row>
    <row r="46" spans="2:4" x14ac:dyDescent="0.45">
      <c r="B46">
        <v>8.4</v>
      </c>
      <c r="C46">
        <v>73598</v>
      </c>
      <c r="D46">
        <v>72939.774942132906</v>
      </c>
    </row>
    <row r="47" spans="2:4" x14ac:dyDescent="0.45">
      <c r="B47">
        <v>8.4</v>
      </c>
      <c r="C47">
        <v>69003</v>
      </c>
      <c r="D47">
        <v>72939.774942132906</v>
      </c>
    </row>
    <row r="48" spans="2:4" x14ac:dyDescent="0.45">
      <c r="B48">
        <v>8.5</v>
      </c>
      <c r="C48">
        <v>71986</v>
      </c>
      <c r="D48">
        <v>72448.402249760082</v>
      </c>
    </row>
    <row r="49" spans="2:4" x14ac:dyDescent="0.45">
      <c r="B49">
        <v>8.5</v>
      </c>
      <c r="C49">
        <v>69701</v>
      </c>
      <c r="D49">
        <v>72448.402249760082</v>
      </c>
    </row>
    <row r="50" spans="2:4" x14ac:dyDescent="0.45">
      <c r="B50">
        <v>8.7000000000000011</v>
      </c>
      <c r="C50">
        <v>71880</v>
      </c>
      <c r="D50">
        <v>71465.656865014404</v>
      </c>
    </row>
    <row r="51" spans="2:4" x14ac:dyDescent="0.45">
      <c r="B51">
        <v>8.75</v>
      </c>
      <c r="C51">
        <v>73959</v>
      </c>
      <c r="D51">
        <v>71219.970518827991</v>
      </c>
    </row>
    <row r="52" spans="2:4" x14ac:dyDescent="0.45">
      <c r="B52">
        <v>8.99</v>
      </c>
      <c r="C52">
        <v>71544</v>
      </c>
      <c r="D52">
        <v>70040.676057133198</v>
      </c>
    </row>
    <row r="53" spans="2:4" x14ac:dyDescent="0.45">
      <c r="B53">
        <v>8.99</v>
      </c>
      <c r="C53">
        <v>69022</v>
      </c>
      <c r="D53">
        <v>70040.676057133198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</vt:lpstr>
      <vt:lpstr>final-residuals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2017-01-05T01:51:08Z</dcterms:created>
  <dcterms:modified xsi:type="dcterms:W3CDTF">2023-08-11T12:27:08Z</dcterms:modified>
</cp:coreProperties>
</file>