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G:\workshops\data science\intro keysight\lab stuff\sampling\"/>
    </mc:Choice>
  </mc:AlternateContent>
  <xr:revisionPtr revIDLastSave="0" documentId="13_ncr:1_{D004F97A-2F77-4908-83B1-9F8B39044577}" xr6:coauthVersionLast="45" xr6:coauthVersionMax="45" xr10:uidLastSave="{00000000-0000-0000-0000-000000000000}"/>
  <bookViews>
    <workbookView xWindow="-98" yWindow="-98" windowWidth="28996" windowHeight="15796" activeTab="3" xr2:uid="{FA67C805-9931-41A2-849D-8705ABAF7240}"/>
  </bookViews>
  <sheets>
    <sheet name="Vaccine Effectiveness - initial" sheetId="3" r:id="rId1"/>
    <sheet name="Vaccine Effectiveness - final" sheetId="1" r:id="rId2"/>
    <sheet name="Website design - initial" sheetId="2" r:id="rId3"/>
    <sheet name="Website design - final"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8" i="4" l="1"/>
  <c r="I26" i="4"/>
  <c r="I24" i="4"/>
  <c r="I22" i="4"/>
  <c r="I20" i="4"/>
  <c r="I19" i="4"/>
  <c r="C27" i="1" l="1"/>
  <c r="C20" i="1"/>
  <c r="C18" i="1"/>
  <c r="C21" i="1" s="1"/>
  <c r="C23" i="1" l="1"/>
  <c r="C25" i="1" s="1"/>
  <c r="C29" i="1" s="1"/>
</calcChain>
</file>

<file path=xl/sharedStrings.xml><?xml version="1.0" encoding="utf-8"?>
<sst xmlns="http://schemas.openxmlformats.org/spreadsheetml/2006/main" count="79" uniqueCount="35">
  <si>
    <t>Day</t>
  </si>
  <si>
    <t>Sales</t>
  </si>
  <si>
    <t>Statements</t>
  </si>
  <si>
    <t>Vaccine is effective against the disease</t>
  </si>
  <si>
    <t>Vaccine is not effective against the disease</t>
  </si>
  <si>
    <t>Type of test</t>
  </si>
  <si>
    <t>Std. dev</t>
  </si>
  <si>
    <t>Sample proportion</t>
  </si>
  <si>
    <t>Z-statistic</t>
  </si>
  <si>
    <t>p-value</t>
  </si>
  <si>
    <t>Alpha value</t>
  </si>
  <si>
    <t>Verdict</t>
  </si>
  <si>
    <t>Null Hypothesis</t>
  </si>
  <si>
    <t>Alternative Hypothesis</t>
  </si>
  <si>
    <t>To be rejected</t>
  </si>
  <si>
    <t>To be proved</t>
  </si>
  <si>
    <t>Alternate Hypothesis</t>
  </si>
  <si>
    <t>One tailed or two tailed test</t>
  </si>
  <si>
    <t>Sample mean</t>
  </si>
  <si>
    <t>t-statistic</t>
  </si>
  <si>
    <t>Sample size</t>
  </si>
  <si>
    <t>Check</t>
  </si>
  <si>
    <t>An ecommerce website has nearly 300 product sales per day on its website. The design team has submitted a new design for the website interface and management wants to see if the new interface can increase the sales on the website. They have decided to make the new design live for 30 days to see the sales impact. Below is the sales data for 30 days. With a significance level of 99%, do you think that the company should adopt the new design or roll back to the old one?</t>
  </si>
  <si>
    <t>One tailed - Left side</t>
  </si>
  <si>
    <t>Population proportion</t>
  </si>
  <si>
    <t>A disease infects children between the age of 0 and 5 years. On an average, for randomly selected 100 children, 16 children are found having this disease. Company A has created a vaccine for preventing this disease. They conducted a trial on 100 children and found that out of these 100, only 4 were infected. Can we say with 99.9% confidence that the vaccine is effective based on this data?</t>
  </si>
  <si>
    <t>p&gt;=0.16</t>
  </si>
  <si>
    <t>p&lt;0.16</t>
  </si>
  <si>
    <t>We are 99.9% confident that the vaccine is effective against this disease</t>
  </si>
  <si>
    <t>The new Website design has no effect on sales per day</t>
  </si>
  <si>
    <t>The new Website design increases sales per day</t>
  </si>
  <si>
    <t>Mean &lt;= 300</t>
  </si>
  <si>
    <t>Mean &gt; 300</t>
  </si>
  <si>
    <t>Upper tail test</t>
  </si>
  <si>
    <t>We are 99% confident that the new web site design increases sales per day, therefore adopt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</si>
</sst>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2">
    <xf numFmtId="0" fontId="0" fillId="0" borderId="0" xfId="0"/>
    <xf numFmtId="0" fontId="0" fillId="0" borderId="0" xfId="0"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76200</xdr:colOff>
      <xdr:row>18</xdr:row>
      <xdr:rowOff>15240</xdr:rowOff>
    </xdr:from>
    <xdr:to>
      <xdr:col>12</xdr:col>
      <xdr:colOff>388620</xdr:colOff>
      <xdr:row>27</xdr:row>
      <xdr:rowOff>94268</xdr:rowOff>
    </xdr:to>
    <xdr:pic>
      <xdr:nvPicPr>
        <xdr:cNvPr id="2" name="Picture 1">
          <a:extLst>
            <a:ext uri="{FF2B5EF4-FFF2-40B4-BE49-F238E27FC236}">
              <a16:creationId xmlns:a16="http://schemas.microsoft.com/office/drawing/2014/main" id="{C6C2CF5D-F598-4B2C-9028-48BFBD144D9A}"/>
            </a:ext>
          </a:extLst>
        </xdr:cNvPr>
        <xdr:cNvPicPr>
          <a:picLocks noChangeAspect="1"/>
        </xdr:cNvPicPr>
      </xdr:nvPicPr>
      <xdr:blipFill>
        <a:blip xmlns:r="http://schemas.openxmlformats.org/officeDocument/2006/relationships" r:embed="rId1"/>
        <a:stretch>
          <a:fillRect/>
        </a:stretch>
      </xdr:blipFill>
      <xdr:spPr>
        <a:xfrm>
          <a:off x="3543300" y="3282315"/>
          <a:ext cx="5494020" cy="17078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76200</xdr:colOff>
      <xdr:row>18</xdr:row>
      <xdr:rowOff>15240</xdr:rowOff>
    </xdr:from>
    <xdr:to>
      <xdr:col>12</xdr:col>
      <xdr:colOff>388620</xdr:colOff>
      <xdr:row>27</xdr:row>
      <xdr:rowOff>94268</xdr:rowOff>
    </xdr:to>
    <xdr:pic>
      <xdr:nvPicPr>
        <xdr:cNvPr id="2" name="Picture 1">
          <a:extLst>
            <a:ext uri="{FF2B5EF4-FFF2-40B4-BE49-F238E27FC236}">
              <a16:creationId xmlns:a16="http://schemas.microsoft.com/office/drawing/2014/main" id="{B03ACD5C-CACD-45AF-9FAD-0D50B7746A7D}"/>
            </a:ext>
          </a:extLst>
        </xdr:cNvPr>
        <xdr:cNvPicPr>
          <a:picLocks noChangeAspect="1"/>
        </xdr:cNvPicPr>
      </xdr:nvPicPr>
      <xdr:blipFill>
        <a:blip xmlns:r="http://schemas.openxmlformats.org/officeDocument/2006/relationships" r:embed="rId1"/>
        <a:stretch>
          <a:fillRect/>
        </a:stretch>
      </xdr:blipFill>
      <xdr:spPr>
        <a:xfrm>
          <a:off x="3032760" y="3139440"/>
          <a:ext cx="5189220" cy="17249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266700</xdr:colOff>
      <xdr:row>1</xdr:row>
      <xdr:rowOff>0</xdr:rowOff>
    </xdr:from>
    <xdr:to>
      <xdr:col>20</xdr:col>
      <xdr:colOff>333756</xdr:colOff>
      <xdr:row>10</xdr:row>
      <xdr:rowOff>103059</xdr:rowOff>
    </xdr:to>
    <xdr:pic>
      <xdr:nvPicPr>
        <xdr:cNvPr id="3" name="Picture 2">
          <a:extLst>
            <a:ext uri="{FF2B5EF4-FFF2-40B4-BE49-F238E27FC236}">
              <a16:creationId xmlns:a16="http://schemas.microsoft.com/office/drawing/2014/main" id="{01865939-A43A-442B-ACE5-1107EB6AC225}"/>
            </a:ext>
          </a:extLst>
        </xdr:cNvPr>
        <xdr:cNvPicPr>
          <a:picLocks noChangeAspect="1"/>
        </xdr:cNvPicPr>
      </xdr:nvPicPr>
      <xdr:blipFill>
        <a:blip xmlns:r="http://schemas.openxmlformats.org/officeDocument/2006/relationships" r:embed="rId1"/>
        <a:stretch>
          <a:fillRect/>
        </a:stretch>
      </xdr:blipFill>
      <xdr:spPr>
        <a:xfrm>
          <a:off x="6972300" y="182880"/>
          <a:ext cx="5553456" cy="176421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266700</xdr:colOff>
      <xdr:row>1</xdr:row>
      <xdr:rowOff>0</xdr:rowOff>
    </xdr:from>
    <xdr:to>
      <xdr:col>20</xdr:col>
      <xdr:colOff>333757</xdr:colOff>
      <xdr:row>10</xdr:row>
      <xdr:rowOff>103059</xdr:rowOff>
    </xdr:to>
    <xdr:pic>
      <xdr:nvPicPr>
        <xdr:cNvPr id="2" name="Picture 1">
          <a:extLst>
            <a:ext uri="{FF2B5EF4-FFF2-40B4-BE49-F238E27FC236}">
              <a16:creationId xmlns:a16="http://schemas.microsoft.com/office/drawing/2014/main" id="{FB403CD2-FE4E-4E3C-A6B8-FCE78ABC8B9D}"/>
            </a:ext>
          </a:extLst>
        </xdr:cNvPr>
        <xdr:cNvPicPr>
          <a:picLocks noChangeAspect="1"/>
        </xdr:cNvPicPr>
      </xdr:nvPicPr>
      <xdr:blipFill>
        <a:blip xmlns:r="http://schemas.openxmlformats.org/officeDocument/2006/relationships" r:embed="rId1"/>
        <a:stretch>
          <a:fillRect/>
        </a:stretch>
      </xdr:blipFill>
      <xdr:spPr>
        <a:xfrm>
          <a:off x="7600950" y="180975"/>
          <a:ext cx="5896356" cy="174135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120D1-4764-4EAB-8525-59FE14B8B6D6}">
  <dimension ref="B2:L31"/>
  <sheetViews>
    <sheetView topLeftCell="A13" zoomScale="130" zoomScaleNormal="130" workbookViewId="0">
      <selection activeCell="C33" sqref="C33"/>
    </sheetView>
  </sheetViews>
  <sheetFormatPr defaultRowHeight="14.25" x14ac:dyDescent="0.45"/>
  <cols>
    <col min="2" max="2" width="21.33203125" customWidth="1"/>
  </cols>
  <sheetData>
    <row r="2" spans="2:12" ht="14.65" thickBot="1" x14ac:dyDescent="0.5"/>
    <row r="3" spans="2:12" x14ac:dyDescent="0.45">
      <c r="B3" s="2" t="s">
        <v>25</v>
      </c>
      <c r="C3" s="3"/>
      <c r="D3" s="3"/>
      <c r="E3" s="3"/>
      <c r="F3" s="3"/>
      <c r="G3" s="3"/>
      <c r="H3" s="3"/>
      <c r="I3" s="3"/>
      <c r="J3" s="3"/>
      <c r="K3" s="4"/>
    </row>
    <row r="4" spans="2:12" x14ac:dyDescent="0.45">
      <c r="B4" s="5"/>
      <c r="C4" s="6"/>
      <c r="D4" s="6"/>
      <c r="E4" s="6"/>
      <c r="F4" s="6"/>
      <c r="G4" s="6"/>
      <c r="H4" s="6"/>
      <c r="I4" s="6"/>
      <c r="J4" s="6"/>
      <c r="K4" s="7"/>
    </row>
    <row r="5" spans="2:12" x14ac:dyDescent="0.45">
      <c r="B5" s="5"/>
      <c r="C5" s="6"/>
      <c r="D5" s="6"/>
      <c r="E5" s="6"/>
      <c r="F5" s="6"/>
      <c r="G5" s="6"/>
      <c r="H5" s="6"/>
      <c r="I5" s="6"/>
      <c r="J5" s="6"/>
      <c r="K5" s="7"/>
    </row>
    <row r="6" spans="2:12" x14ac:dyDescent="0.45">
      <c r="B6" s="5"/>
      <c r="C6" s="6"/>
      <c r="D6" s="6"/>
      <c r="E6" s="6"/>
      <c r="F6" s="6"/>
      <c r="G6" s="6"/>
      <c r="H6" s="6"/>
      <c r="I6" s="6"/>
      <c r="J6" s="6"/>
      <c r="K6" s="7"/>
    </row>
    <row r="7" spans="2:12" x14ac:dyDescent="0.45">
      <c r="B7" s="5"/>
      <c r="C7" s="6"/>
      <c r="D7" s="6"/>
      <c r="E7" s="6"/>
      <c r="F7" s="6"/>
      <c r="G7" s="6"/>
      <c r="H7" s="6"/>
      <c r="I7" s="6"/>
      <c r="J7" s="6"/>
      <c r="K7" s="7"/>
    </row>
    <row r="8" spans="2:12" ht="14.65" thickBot="1" x14ac:dyDescent="0.5">
      <c r="B8" s="8"/>
      <c r="C8" s="9"/>
      <c r="D8" s="9"/>
      <c r="E8" s="9"/>
      <c r="F8" s="9"/>
      <c r="G8" s="9"/>
      <c r="H8" s="9"/>
      <c r="I8" s="9"/>
      <c r="J8" s="9"/>
      <c r="K8" s="10"/>
    </row>
    <row r="11" spans="2:12" x14ac:dyDescent="0.45">
      <c r="B11" t="s">
        <v>2</v>
      </c>
    </row>
    <row r="13" spans="2:12" x14ac:dyDescent="0.45">
      <c r="B13" t="s">
        <v>4</v>
      </c>
      <c r="G13" t="s">
        <v>26</v>
      </c>
      <c r="I13" t="s">
        <v>12</v>
      </c>
      <c r="L13" t="s">
        <v>14</v>
      </c>
    </row>
    <row r="14" spans="2:12" x14ac:dyDescent="0.45">
      <c r="B14" t="s">
        <v>3</v>
      </c>
      <c r="G14" t="s">
        <v>27</v>
      </c>
      <c r="I14" t="s">
        <v>13</v>
      </c>
      <c r="L14" t="s">
        <v>15</v>
      </c>
    </row>
    <row r="16" spans="2:12" x14ac:dyDescent="0.45">
      <c r="B16" t="s">
        <v>5</v>
      </c>
    </row>
    <row r="18" spans="2:2" x14ac:dyDescent="0.45">
      <c r="B18" t="s">
        <v>24</v>
      </c>
    </row>
    <row r="19" spans="2:2" x14ac:dyDescent="0.45">
      <c r="B19" t="s">
        <v>20</v>
      </c>
    </row>
    <row r="20" spans="2:2" x14ac:dyDescent="0.45">
      <c r="B20" t="s">
        <v>7</v>
      </c>
    </row>
    <row r="21" spans="2:2" x14ac:dyDescent="0.45">
      <c r="B21" t="s">
        <v>6</v>
      </c>
    </row>
    <row r="23" spans="2:2" x14ac:dyDescent="0.45">
      <c r="B23" t="s">
        <v>8</v>
      </c>
    </row>
    <row r="25" spans="2:2" x14ac:dyDescent="0.45">
      <c r="B25" t="s">
        <v>9</v>
      </c>
    </row>
    <row r="27" spans="2:2" x14ac:dyDescent="0.45">
      <c r="B27" t="s">
        <v>10</v>
      </c>
    </row>
    <row r="29" spans="2:2" x14ac:dyDescent="0.45">
      <c r="B29" t="s">
        <v>21</v>
      </c>
    </row>
    <row r="31" spans="2:2" x14ac:dyDescent="0.45">
      <c r="B31" t="s">
        <v>11</v>
      </c>
    </row>
  </sheetData>
  <mergeCells count="1">
    <mergeCell ref="B3:K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642D6-14C0-4E63-8173-77D9A5ACAD61}">
  <dimension ref="B2:L31"/>
  <sheetViews>
    <sheetView topLeftCell="A4" zoomScale="130" zoomScaleNormal="130" workbookViewId="0">
      <selection activeCell="C29" sqref="C29"/>
    </sheetView>
  </sheetViews>
  <sheetFormatPr defaultRowHeight="14.25" x14ac:dyDescent="0.45"/>
  <cols>
    <col min="2" max="2" width="21.33203125" customWidth="1"/>
  </cols>
  <sheetData>
    <row r="2" spans="2:12" ht="14.65" thickBot="1" x14ac:dyDescent="0.5"/>
    <row r="3" spans="2:12" x14ac:dyDescent="0.45">
      <c r="B3" s="2" t="s">
        <v>25</v>
      </c>
      <c r="C3" s="3"/>
      <c r="D3" s="3"/>
      <c r="E3" s="3"/>
      <c r="F3" s="3"/>
      <c r="G3" s="3"/>
      <c r="H3" s="3"/>
      <c r="I3" s="3"/>
      <c r="J3" s="3"/>
      <c r="K3" s="4"/>
    </row>
    <row r="4" spans="2:12" x14ac:dyDescent="0.45">
      <c r="B4" s="5"/>
      <c r="C4" s="6"/>
      <c r="D4" s="6"/>
      <c r="E4" s="6"/>
      <c r="F4" s="6"/>
      <c r="G4" s="6"/>
      <c r="H4" s="6"/>
      <c r="I4" s="6"/>
      <c r="J4" s="6"/>
      <c r="K4" s="7"/>
    </row>
    <row r="5" spans="2:12" x14ac:dyDescent="0.45">
      <c r="B5" s="5"/>
      <c r="C5" s="6"/>
      <c r="D5" s="6"/>
      <c r="E5" s="6"/>
      <c r="F5" s="6"/>
      <c r="G5" s="6"/>
      <c r="H5" s="6"/>
      <c r="I5" s="6"/>
      <c r="J5" s="6"/>
      <c r="K5" s="7"/>
    </row>
    <row r="6" spans="2:12" x14ac:dyDescent="0.45">
      <c r="B6" s="5"/>
      <c r="C6" s="6"/>
      <c r="D6" s="6"/>
      <c r="E6" s="6"/>
      <c r="F6" s="6"/>
      <c r="G6" s="6"/>
      <c r="H6" s="6"/>
      <c r="I6" s="6"/>
      <c r="J6" s="6"/>
      <c r="K6" s="7"/>
    </row>
    <row r="7" spans="2:12" x14ac:dyDescent="0.45">
      <c r="B7" s="5"/>
      <c r="C7" s="6"/>
      <c r="D7" s="6"/>
      <c r="E7" s="6"/>
      <c r="F7" s="6"/>
      <c r="G7" s="6"/>
      <c r="H7" s="6"/>
      <c r="I7" s="6"/>
      <c r="J7" s="6"/>
      <c r="K7" s="7"/>
    </row>
    <row r="8" spans="2:12" ht="14.65" thickBot="1" x14ac:dyDescent="0.5">
      <c r="B8" s="8"/>
      <c r="C8" s="9"/>
      <c r="D8" s="9"/>
      <c r="E8" s="9"/>
      <c r="F8" s="9"/>
      <c r="G8" s="9"/>
      <c r="H8" s="9"/>
      <c r="I8" s="9"/>
      <c r="J8" s="9"/>
      <c r="K8" s="10"/>
    </row>
    <row r="11" spans="2:12" x14ac:dyDescent="0.45">
      <c r="B11" t="s">
        <v>2</v>
      </c>
    </row>
    <row r="13" spans="2:12" x14ac:dyDescent="0.45">
      <c r="B13" t="s">
        <v>4</v>
      </c>
      <c r="G13" t="s">
        <v>26</v>
      </c>
      <c r="I13" t="s">
        <v>12</v>
      </c>
      <c r="L13" t="s">
        <v>14</v>
      </c>
    </row>
    <row r="14" spans="2:12" x14ac:dyDescent="0.45">
      <c r="B14" t="s">
        <v>3</v>
      </c>
      <c r="G14" t="s">
        <v>27</v>
      </c>
      <c r="I14" t="s">
        <v>13</v>
      </c>
      <c r="L14" t="s">
        <v>15</v>
      </c>
    </row>
    <row r="16" spans="2:12" x14ac:dyDescent="0.45">
      <c r="B16" t="s">
        <v>5</v>
      </c>
      <c r="C16" t="s">
        <v>23</v>
      </c>
    </row>
    <row r="18" spans="2:3" x14ac:dyDescent="0.45">
      <c r="B18" t="s">
        <v>24</v>
      </c>
      <c r="C18">
        <f>16/100</f>
        <v>0.16</v>
      </c>
    </row>
    <row r="19" spans="2:3" x14ac:dyDescent="0.45">
      <c r="B19" t="s">
        <v>20</v>
      </c>
      <c r="C19">
        <v>100</v>
      </c>
    </row>
    <row r="20" spans="2:3" x14ac:dyDescent="0.45">
      <c r="B20" t="s">
        <v>7</v>
      </c>
      <c r="C20">
        <f>4/100</f>
        <v>0.04</v>
      </c>
    </row>
    <row r="21" spans="2:3" x14ac:dyDescent="0.45">
      <c r="B21" t="s">
        <v>6</v>
      </c>
      <c r="C21">
        <f>SQRT(C18*(1-C18)/C19)</f>
        <v>3.6660605559646717E-2</v>
      </c>
    </row>
    <row r="23" spans="2:3" x14ac:dyDescent="0.45">
      <c r="B23" t="s">
        <v>8</v>
      </c>
      <c r="C23">
        <f>(C20-C18)/C21</f>
        <v>-3.2732683535398861</v>
      </c>
    </row>
    <row r="25" spans="2:3" x14ac:dyDescent="0.45">
      <c r="B25" t="s">
        <v>9</v>
      </c>
      <c r="C25">
        <f>_xlfn.NORM.S.DIST(C23,TRUE)</f>
        <v>5.3155745857930072E-4</v>
      </c>
    </row>
    <row r="27" spans="2:3" x14ac:dyDescent="0.45">
      <c r="B27" t="s">
        <v>10</v>
      </c>
      <c r="C27">
        <f>1-99.9%</f>
        <v>9.9999999999988987E-4</v>
      </c>
    </row>
    <row r="29" spans="2:3" x14ac:dyDescent="0.45">
      <c r="B29" t="s">
        <v>21</v>
      </c>
      <c r="C29" t="str">
        <f>IF(C25&lt;C27,"Reject Null", "Do not reject null")</f>
        <v>Reject Null</v>
      </c>
    </row>
    <row r="31" spans="2:3" x14ac:dyDescent="0.45">
      <c r="B31" t="s">
        <v>11</v>
      </c>
      <c r="C31" t="s">
        <v>28</v>
      </c>
    </row>
  </sheetData>
  <mergeCells count="1">
    <mergeCell ref="B3:K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535E5-3962-440F-87AC-8189AE9ADD9C}">
  <dimension ref="B2:K40"/>
  <sheetViews>
    <sheetView workbookViewId="0">
      <selection activeCell="J25" sqref="J25"/>
    </sheetView>
  </sheetViews>
  <sheetFormatPr defaultRowHeight="14.25" x14ac:dyDescent="0.45"/>
  <cols>
    <col min="9" max="9" width="12" bestFit="1" customWidth="1"/>
  </cols>
  <sheetData>
    <row r="2" spans="2:11" ht="14.65" thickBot="1" x14ac:dyDescent="0.5"/>
    <row r="3" spans="2:11" x14ac:dyDescent="0.45">
      <c r="B3" s="2" t="s">
        <v>22</v>
      </c>
      <c r="C3" s="3"/>
      <c r="D3" s="3"/>
      <c r="E3" s="3"/>
      <c r="F3" s="3"/>
      <c r="G3" s="3"/>
      <c r="H3" s="3"/>
      <c r="I3" s="3"/>
      <c r="J3" s="3"/>
      <c r="K3" s="4"/>
    </row>
    <row r="4" spans="2:11" x14ac:dyDescent="0.45">
      <c r="B4" s="5"/>
      <c r="C4" s="6"/>
      <c r="D4" s="6"/>
      <c r="E4" s="6"/>
      <c r="F4" s="6"/>
      <c r="G4" s="6"/>
      <c r="H4" s="6"/>
      <c r="I4" s="6"/>
      <c r="J4" s="6"/>
      <c r="K4" s="7"/>
    </row>
    <row r="5" spans="2:11" x14ac:dyDescent="0.45">
      <c r="B5" s="5"/>
      <c r="C5" s="6"/>
      <c r="D5" s="6"/>
      <c r="E5" s="6"/>
      <c r="F5" s="6"/>
      <c r="G5" s="6"/>
      <c r="H5" s="6"/>
      <c r="I5" s="6"/>
      <c r="J5" s="6"/>
      <c r="K5" s="7"/>
    </row>
    <row r="6" spans="2:11" x14ac:dyDescent="0.45">
      <c r="B6" s="5"/>
      <c r="C6" s="6"/>
      <c r="D6" s="6"/>
      <c r="E6" s="6"/>
      <c r="F6" s="6"/>
      <c r="G6" s="6"/>
      <c r="H6" s="6"/>
      <c r="I6" s="6"/>
      <c r="J6" s="6"/>
      <c r="K6" s="7"/>
    </row>
    <row r="7" spans="2:11" x14ac:dyDescent="0.45">
      <c r="B7" s="5"/>
      <c r="C7" s="6"/>
      <c r="D7" s="6"/>
      <c r="E7" s="6"/>
      <c r="F7" s="6"/>
      <c r="G7" s="6"/>
      <c r="H7" s="6"/>
      <c r="I7" s="6"/>
      <c r="J7" s="6"/>
      <c r="K7" s="7"/>
    </row>
    <row r="8" spans="2:11" ht="14.65" thickBot="1" x14ac:dyDescent="0.5">
      <c r="B8" s="8"/>
      <c r="C8" s="9"/>
      <c r="D8" s="9"/>
      <c r="E8" s="9"/>
      <c r="F8" s="9"/>
      <c r="G8" s="9"/>
      <c r="H8" s="9"/>
      <c r="I8" s="9"/>
      <c r="J8" s="9"/>
      <c r="K8" s="10"/>
    </row>
    <row r="10" spans="2:11" x14ac:dyDescent="0.45">
      <c r="C10" s="1" t="s">
        <v>0</v>
      </c>
      <c r="D10" s="1" t="s">
        <v>1</v>
      </c>
    </row>
    <row r="11" spans="2:11" x14ac:dyDescent="0.45">
      <c r="C11" s="1">
        <v>1</v>
      </c>
      <c r="D11" s="1">
        <v>357</v>
      </c>
      <c r="H11" t="s">
        <v>2</v>
      </c>
    </row>
    <row r="12" spans="2:11" x14ac:dyDescent="0.45">
      <c r="C12" s="1">
        <v>2</v>
      </c>
      <c r="D12" s="1">
        <v>336</v>
      </c>
    </row>
    <row r="13" spans="2:11" x14ac:dyDescent="0.45">
      <c r="C13" s="1">
        <v>3</v>
      </c>
      <c r="D13" s="1">
        <v>295</v>
      </c>
      <c r="H13" t="s">
        <v>12</v>
      </c>
    </row>
    <row r="14" spans="2:11" x14ac:dyDescent="0.45">
      <c r="C14" s="1">
        <v>4</v>
      </c>
      <c r="D14" s="1">
        <v>308</v>
      </c>
      <c r="H14" t="s">
        <v>16</v>
      </c>
    </row>
    <row r="15" spans="2:11" x14ac:dyDescent="0.45">
      <c r="C15" s="1">
        <v>5</v>
      </c>
      <c r="D15" s="1">
        <v>304</v>
      </c>
    </row>
    <row r="16" spans="2:11" x14ac:dyDescent="0.45">
      <c r="C16" s="1">
        <v>6</v>
      </c>
      <c r="D16" s="1">
        <v>342</v>
      </c>
      <c r="H16" t="s">
        <v>5</v>
      </c>
      <c r="I16" t="s">
        <v>17</v>
      </c>
    </row>
    <row r="17" spans="3:8" x14ac:dyDescent="0.45">
      <c r="C17" s="1">
        <v>7</v>
      </c>
      <c r="D17" s="1">
        <v>328</v>
      </c>
    </row>
    <row r="18" spans="3:8" x14ac:dyDescent="0.45">
      <c r="C18" s="1">
        <v>8</v>
      </c>
      <c r="D18" s="1">
        <v>311</v>
      </c>
      <c r="H18" t="s">
        <v>20</v>
      </c>
    </row>
    <row r="19" spans="3:8" x14ac:dyDescent="0.45">
      <c r="C19" s="1">
        <v>9</v>
      </c>
      <c r="D19" s="1">
        <v>359</v>
      </c>
      <c r="H19" t="s">
        <v>18</v>
      </c>
    </row>
    <row r="20" spans="3:8" x14ac:dyDescent="0.45">
      <c r="C20" s="1">
        <v>10</v>
      </c>
      <c r="D20" s="1">
        <v>315</v>
      </c>
      <c r="H20" t="s">
        <v>6</v>
      </c>
    </row>
    <row r="21" spans="3:8" x14ac:dyDescent="0.45">
      <c r="C21" s="1">
        <v>11</v>
      </c>
      <c r="D21" s="1">
        <v>276</v>
      </c>
    </row>
    <row r="22" spans="3:8" x14ac:dyDescent="0.45">
      <c r="C22" s="1">
        <v>12</v>
      </c>
      <c r="D22" s="1">
        <v>330</v>
      </c>
      <c r="H22" t="s">
        <v>19</v>
      </c>
    </row>
    <row r="23" spans="3:8" x14ac:dyDescent="0.45">
      <c r="C23" s="1">
        <v>13</v>
      </c>
      <c r="D23" s="1">
        <v>298</v>
      </c>
    </row>
    <row r="24" spans="3:8" x14ac:dyDescent="0.45">
      <c r="C24" s="1">
        <v>14</v>
      </c>
      <c r="D24" s="1">
        <v>311</v>
      </c>
      <c r="H24" t="s">
        <v>9</v>
      </c>
    </row>
    <row r="25" spans="3:8" x14ac:dyDescent="0.45">
      <c r="C25" s="1">
        <v>15</v>
      </c>
      <c r="D25" s="1">
        <v>341</v>
      </c>
    </row>
    <row r="26" spans="3:8" x14ac:dyDescent="0.45">
      <c r="C26" s="1">
        <v>16</v>
      </c>
      <c r="D26" s="1">
        <v>295</v>
      </c>
      <c r="H26" t="s">
        <v>10</v>
      </c>
    </row>
    <row r="27" spans="3:8" x14ac:dyDescent="0.45">
      <c r="C27" s="1">
        <v>17</v>
      </c>
      <c r="D27" s="1">
        <v>285</v>
      </c>
    </row>
    <row r="28" spans="3:8" x14ac:dyDescent="0.45">
      <c r="C28" s="1">
        <v>18</v>
      </c>
      <c r="D28" s="1">
        <v>369</v>
      </c>
      <c r="H28" t="s">
        <v>21</v>
      </c>
    </row>
    <row r="29" spans="3:8" x14ac:dyDescent="0.45">
      <c r="C29" s="1">
        <v>19</v>
      </c>
      <c r="D29" s="1">
        <v>335</v>
      </c>
    </row>
    <row r="30" spans="3:8" x14ac:dyDescent="0.45">
      <c r="C30" s="1">
        <v>20</v>
      </c>
      <c r="D30" s="1">
        <v>283</v>
      </c>
      <c r="H30" t="s">
        <v>11</v>
      </c>
    </row>
    <row r="31" spans="3:8" x14ac:dyDescent="0.45">
      <c r="C31" s="1">
        <v>21</v>
      </c>
      <c r="D31" s="1">
        <v>299</v>
      </c>
    </row>
    <row r="32" spans="3:8" x14ac:dyDescent="0.45">
      <c r="C32" s="1">
        <v>22</v>
      </c>
      <c r="D32" s="1">
        <v>346</v>
      </c>
    </row>
    <row r="33" spans="3:4" x14ac:dyDescent="0.45">
      <c r="C33" s="1">
        <v>23</v>
      </c>
      <c r="D33" s="1">
        <v>363</v>
      </c>
    </row>
    <row r="34" spans="3:4" x14ac:dyDescent="0.45">
      <c r="C34" s="1">
        <v>24</v>
      </c>
      <c r="D34" s="1">
        <v>344</v>
      </c>
    </row>
    <row r="35" spans="3:4" x14ac:dyDescent="0.45">
      <c r="C35" s="1">
        <v>25</v>
      </c>
      <c r="D35" s="1">
        <v>368</v>
      </c>
    </row>
    <row r="36" spans="3:4" x14ac:dyDescent="0.45">
      <c r="C36" s="1">
        <v>26</v>
      </c>
      <c r="D36" s="1">
        <v>301</v>
      </c>
    </row>
    <row r="37" spans="3:4" x14ac:dyDescent="0.45">
      <c r="C37" s="1">
        <v>27</v>
      </c>
      <c r="D37" s="1">
        <v>359</v>
      </c>
    </row>
    <row r="38" spans="3:4" x14ac:dyDescent="0.45">
      <c r="C38" s="1">
        <v>28</v>
      </c>
      <c r="D38" s="1">
        <v>328</v>
      </c>
    </row>
    <row r="39" spans="3:4" x14ac:dyDescent="0.45">
      <c r="C39" s="1">
        <v>29</v>
      </c>
      <c r="D39" s="1">
        <v>302</v>
      </c>
    </row>
    <row r="40" spans="3:4" x14ac:dyDescent="0.45">
      <c r="C40" s="1">
        <v>30</v>
      </c>
      <c r="D40" s="1">
        <v>326</v>
      </c>
    </row>
  </sheetData>
  <mergeCells count="1">
    <mergeCell ref="B3:K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E9F2B-9A20-422F-9737-76F215E394A7}">
  <dimension ref="B2:P40"/>
  <sheetViews>
    <sheetView tabSelected="1" topLeftCell="A7" zoomScale="130" zoomScaleNormal="130" workbookViewId="0">
      <selection activeCell="I31" sqref="I31"/>
    </sheetView>
  </sheetViews>
  <sheetFormatPr defaultRowHeight="14.25" x14ac:dyDescent="0.45"/>
  <cols>
    <col min="8" max="8" width="12.06640625" customWidth="1"/>
    <col min="9" max="9" width="12" bestFit="1" customWidth="1"/>
  </cols>
  <sheetData>
    <row r="2" spans="2:16" ht="14.65" thickBot="1" x14ac:dyDescent="0.5"/>
    <row r="3" spans="2:16" x14ac:dyDescent="0.45">
      <c r="B3" s="2" t="s">
        <v>22</v>
      </c>
      <c r="C3" s="3"/>
      <c r="D3" s="3"/>
      <c r="E3" s="3"/>
      <c r="F3" s="3"/>
      <c r="G3" s="3"/>
      <c r="H3" s="3"/>
      <c r="I3" s="3"/>
      <c r="J3" s="3"/>
      <c r="K3" s="4"/>
    </row>
    <row r="4" spans="2:16" x14ac:dyDescent="0.45">
      <c r="B4" s="5"/>
      <c r="C4" s="6"/>
      <c r="D4" s="6"/>
      <c r="E4" s="6"/>
      <c r="F4" s="6"/>
      <c r="G4" s="6"/>
      <c r="H4" s="6"/>
      <c r="I4" s="6"/>
      <c r="J4" s="6"/>
      <c r="K4" s="7"/>
    </row>
    <row r="5" spans="2:16" x14ac:dyDescent="0.45">
      <c r="B5" s="5"/>
      <c r="C5" s="6"/>
      <c r="D5" s="6"/>
      <c r="E5" s="6"/>
      <c r="F5" s="6"/>
      <c r="G5" s="6"/>
      <c r="H5" s="6"/>
      <c r="I5" s="6"/>
      <c r="J5" s="6"/>
      <c r="K5" s="7"/>
    </row>
    <row r="6" spans="2:16" x14ac:dyDescent="0.45">
      <c r="B6" s="5"/>
      <c r="C6" s="6"/>
      <c r="D6" s="6"/>
      <c r="E6" s="6"/>
      <c r="F6" s="6"/>
      <c r="G6" s="6"/>
      <c r="H6" s="6"/>
      <c r="I6" s="6"/>
      <c r="J6" s="6"/>
      <c r="K6" s="7"/>
    </row>
    <row r="7" spans="2:16" x14ac:dyDescent="0.45">
      <c r="B7" s="5"/>
      <c r="C7" s="6"/>
      <c r="D7" s="6"/>
      <c r="E7" s="6"/>
      <c r="F7" s="6"/>
      <c r="G7" s="6"/>
      <c r="H7" s="6"/>
      <c r="I7" s="6"/>
      <c r="J7" s="6"/>
      <c r="K7" s="7"/>
    </row>
    <row r="8" spans="2:16" ht="14.65" thickBot="1" x14ac:dyDescent="0.5">
      <c r="B8" s="8"/>
      <c r="C8" s="9"/>
      <c r="D8" s="9"/>
      <c r="E8" s="9"/>
      <c r="F8" s="9"/>
      <c r="G8" s="9"/>
      <c r="H8" s="9"/>
      <c r="I8" s="9"/>
      <c r="J8" s="9"/>
      <c r="K8" s="10"/>
    </row>
    <row r="10" spans="2:16" x14ac:dyDescent="0.45">
      <c r="C10" s="1" t="s">
        <v>0</v>
      </c>
      <c r="D10" s="1" t="s">
        <v>1</v>
      </c>
    </row>
    <row r="11" spans="2:16" x14ac:dyDescent="0.45">
      <c r="C11" s="1">
        <v>1</v>
      </c>
      <c r="D11" s="1">
        <v>357</v>
      </c>
      <c r="H11" t="s">
        <v>2</v>
      </c>
    </row>
    <row r="12" spans="2:16" x14ac:dyDescent="0.45">
      <c r="C12" s="1">
        <v>2</v>
      </c>
      <c r="D12" s="1">
        <v>336</v>
      </c>
    </row>
    <row r="13" spans="2:16" x14ac:dyDescent="0.45">
      <c r="C13" s="1">
        <v>3</v>
      </c>
      <c r="D13" s="1">
        <v>295</v>
      </c>
      <c r="H13" t="s">
        <v>12</v>
      </c>
      <c r="J13" t="s">
        <v>29</v>
      </c>
      <c r="P13" t="s">
        <v>31</v>
      </c>
    </row>
    <row r="14" spans="2:16" x14ac:dyDescent="0.45">
      <c r="C14" s="1">
        <v>4</v>
      </c>
      <c r="D14" s="1">
        <v>308</v>
      </c>
      <c r="H14" t="s">
        <v>16</v>
      </c>
      <c r="J14" t="s">
        <v>30</v>
      </c>
      <c r="P14" t="s">
        <v>32</v>
      </c>
    </row>
    <row r="15" spans="2:16" x14ac:dyDescent="0.45">
      <c r="C15" s="1">
        <v>5</v>
      </c>
      <c r="D15" s="1">
        <v>304</v>
      </c>
    </row>
    <row r="16" spans="2:16" x14ac:dyDescent="0.45">
      <c r="C16" s="1">
        <v>6</v>
      </c>
      <c r="D16" s="1">
        <v>342</v>
      </c>
      <c r="H16" t="s">
        <v>5</v>
      </c>
      <c r="I16" t="s">
        <v>33</v>
      </c>
    </row>
    <row r="17" spans="3:9" x14ac:dyDescent="0.45">
      <c r="C17" s="1">
        <v>7</v>
      </c>
      <c r="D17" s="1">
        <v>328</v>
      </c>
    </row>
    <row r="18" spans="3:9" x14ac:dyDescent="0.45">
      <c r="C18" s="1">
        <v>8</v>
      </c>
      <c r="D18" s="1">
        <v>311</v>
      </c>
      <c r="H18" t="s">
        <v>20</v>
      </c>
      <c r="I18">
        <v>30</v>
      </c>
    </row>
    <row r="19" spans="3:9" x14ac:dyDescent="0.45">
      <c r="C19" s="1">
        <v>9</v>
      </c>
      <c r="D19" s="1">
        <v>359</v>
      </c>
      <c r="H19" t="s">
        <v>18</v>
      </c>
      <c r="I19">
        <f>AVERAGE(D11:D40)</f>
        <v>323.8</v>
      </c>
    </row>
    <row r="20" spans="3:9" x14ac:dyDescent="0.45">
      <c r="C20" s="1">
        <v>10</v>
      </c>
      <c r="D20" s="1">
        <v>315</v>
      </c>
      <c r="H20" t="s">
        <v>6</v>
      </c>
      <c r="I20">
        <f>_xlfn.STDEV.S(D11:D40)</f>
        <v>27.184427590962368</v>
      </c>
    </row>
    <row r="21" spans="3:9" x14ac:dyDescent="0.45">
      <c r="C21" s="1">
        <v>11</v>
      </c>
      <c r="D21" s="1">
        <v>276</v>
      </c>
    </row>
    <row r="22" spans="3:9" x14ac:dyDescent="0.45">
      <c r="C22" s="1">
        <v>12</v>
      </c>
      <c r="D22" s="1">
        <v>330</v>
      </c>
      <c r="H22" t="s">
        <v>19</v>
      </c>
      <c r="I22">
        <f>(I19-300)/(I20/SQRT(I18))</f>
        <v>4.7953177697060623</v>
      </c>
    </row>
    <row r="23" spans="3:9" x14ac:dyDescent="0.45">
      <c r="C23" s="1">
        <v>13</v>
      </c>
      <c r="D23" s="1">
        <v>298</v>
      </c>
    </row>
    <row r="24" spans="3:9" x14ac:dyDescent="0.45">
      <c r="C24" s="1">
        <v>14</v>
      </c>
      <c r="D24" s="1">
        <v>311</v>
      </c>
      <c r="H24" t="s">
        <v>9</v>
      </c>
      <c r="I24">
        <f>1 - _xlfn.T.DIST(I22,I18-1,TRUE)</f>
        <v>2.2398126747091851E-5</v>
      </c>
    </row>
    <row r="25" spans="3:9" x14ac:dyDescent="0.45">
      <c r="C25" s="1">
        <v>15</v>
      </c>
      <c r="D25" s="1">
        <v>341</v>
      </c>
    </row>
    <row r="26" spans="3:9" x14ac:dyDescent="0.45">
      <c r="C26" s="1">
        <v>16</v>
      </c>
      <c r="D26" s="1">
        <v>295</v>
      </c>
      <c r="H26" t="s">
        <v>10</v>
      </c>
      <c r="I26" s="11">
        <f>1 - 99%</f>
        <v>1.0000000000000009E-2</v>
      </c>
    </row>
    <row r="27" spans="3:9" x14ac:dyDescent="0.45">
      <c r="C27" s="1">
        <v>17</v>
      </c>
      <c r="D27" s="1">
        <v>285</v>
      </c>
    </row>
    <row r="28" spans="3:9" x14ac:dyDescent="0.45">
      <c r="C28" s="1">
        <v>18</v>
      </c>
      <c r="D28" s="1">
        <v>369</v>
      </c>
      <c r="H28" t="s">
        <v>21</v>
      </c>
      <c r="I28" t="str">
        <f>IF(I24&lt;I26,"Reject Null", "Do not reject null")</f>
        <v>Reject Null</v>
      </c>
    </row>
    <row r="29" spans="3:9" x14ac:dyDescent="0.45">
      <c r="C29" s="1">
        <v>19</v>
      </c>
      <c r="D29" s="1">
        <v>335</v>
      </c>
    </row>
    <row r="30" spans="3:9" x14ac:dyDescent="0.45">
      <c r="C30" s="1">
        <v>20</v>
      </c>
      <c r="D30" s="1">
        <v>283</v>
      </c>
      <c r="H30" t="s">
        <v>11</v>
      </c>
      <c r="I30" t="s">
        <v>34</v>
      </c>
    </row>
    <row r="31" spans="3:9" x14ac:dyDescent="0.45">
      <c r="C31" s="1">
        <v>21</v>
      </c>
      <c r="D31" s="1">
        <v>299</v>
      </c>
    </row>
    <row r="32" spans="3:9" x14ac:dyDescent="0.45">
      <c r="C32" s="1">
        <v>22</v>
      </c>
      <c r="D32" s="1">
        <v>346</v>
      </c>
    </row>
    <row r="33" spans="3:4" x14ac:dyDescent="0.45">
      <c r="C33" s="1">
        <v>23</v>
      </c>
      <c r="D33" s="1">
        <v>363</v>
      </c>
    </row>
    <row r="34" spans="3:4" x14ac:dyDescent="0.45">
      <c r="C34" s="1">
        <v>24</v>
      </c>
      <c r="D34" s="1">
        <v>344</v>
      </c>
    </row>
    <row r="35" spans="3:4" x14ac:dyDescent="0.45">
      <c r="C35" s="1">
        <v>25</v>
      </c>
      <c r="D35" s="1">
        <v>368</v>
      </c>
    </row>
    <row r="36" spans="3:4" x14ac:dyDescent="0.45">
      <c r="C36" s="1">
        <v>26</v>
      </c>
      <c r="D36" s="1">
        <v>301</v>
      </c>
    </row>
    <row r="37" spans="3:4" x14ac:dyDescent="0.45">
      <c r="C37" s="1">
        <v>27</v>
      </c>
      <c r="D37" s="1">
        <v>359</v>
      </c>
    </row>
    <row r="38" spans="3:4" x14ac:dyDescent="0.45">
      <c r="C38" s="1">
        <v>28</v>
      </c>
      <c r="D38" s="1">
        <v>328</v>
      </c>
    </row>
    <row r="39" spans="3:4" x14ac:dyDescent="0.45">
      <c r="C39" s="1">
        <v>29</v>
      </c>
      <c r="D39" s="1">
        <v>302</v>
      </c>
    </row>
    <row r="40" spans="3:4" x14ac:dyDescent="0.45">
      <c r="C40" s="1">
        <v>30</v>
      </c>
      <c r="D40" s="1">
        <v>326</v>
      </c>
    </row>
  </sheetData>
  <mergeCells count="1">
    <mergeCell ref="B3:K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Vaccine Effectiveness - initial</vt:lpstr>
      <vt:lpstr>Vaccine Effectiveness - final</vt:lpstr>
      <vt:lpstr>Website design - initial</vt:lpstr>
      <vt:lpstr>Website design - 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dc:creator>
  <cp:lastModifiedBy>User</cp:lastModifiedBy>
  <dcterms:created xsi:type="dcterms:W3CDTF">2021-09-03T00:44:34Z</dcterms:created>
  <dcterms:modified xsi:type="dcterms:W3CDTF">2023-08-13T08:19:56Z</dcterms:modified>
</cp:coreProperties>
</file>