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G:\workshops\data science\intro keysight\main labs\regression\"/>
    </mc:Choice>
  </mc:AlternateContent>
  <xr:revisionPtr revIDLastSave="0" documentId="13_ncr:1_{EA330BBD-B1B8-4A6F-8687-FC2686CA71D2}" xr6:coauthVersionLast="47" xr6:coauthVersionMax="47" xr10:uidLastSave="{00000000-0000-0000-0000-000000000000}"/>
  <bookViews>
    <workbookView xWindow="-30828" yWindow="4668" windowWidth="30936" windowHeight="16896" activeTab="2" xr2:uid="{00000000-000D-0000-FFFF-FFFF00000000}"/>
  </bookViews>
  <sheets>
    <sheet name="demand forecast" sheetId="1" r:id="rId1"/>
    <sheet name="Predictive maintenace" sheetId="2" r:id="rId2"/>
    <sheet name="Sheet2" sheetId="3" r:id="rId3"/>
  </sheets>
  <definedNames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'demand forecast'!$J$11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3" l="1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5" i="3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5" i="2"/>
  <c r="G7" i="2" l="1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E6" i="2"/>
  <c r="H6" i="2" s="1"/>
  <c r="E7" i="2"/>
  <c r="E8" i="2"/>
  <c r="E9" i="2"/>
  <c r="E10" i="2"/>
  <c r="E11" i="2"/>
  <c r="E12" i="2"/>
  <c r="E13" i="2"/>
  <c r="E14" i="2"/>
  <c r="E15" i="2"/>
  <c r="E16" i="2"/>
  <c r="E17" i="2"/>
  <c r="H17" i="2" s="1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G5" i="2"/>
  <c r="E5" i="2"/>
  <c r="F31" i="1"/>
  <c r="F32" i="1"/>
  <c r="F33" i="1"/>
  <c r="F34" i="1"/>
  <c r="F35" i="1"/>
  <c r="F36" i="1"/>
  <c r="F37" i="1"/>
  <c r="F38" i="1"/>
  <c r="F39" i="1"/>
  <c r="F40" i="1"/>
  <c r="F41" i="1"/>
  <c r="F42" i="1"/>
  <c r="E31" i="1"/>
  <c r="E32" i="1"/>
  <c r="E33" i="1"/>
  <c r="E34" i="1"/>
  <c r="E35" i="1"/>
  <c r="E36" i="1"/>
  <c r="E37" i="1"/>
  <c r="E38" i="1"/>
  <c r="E39" i="1"/>
  <c r="E40" i="1"/>
  <c r="E41" i="1"/>
  <c r="E42" i="1"/>
  <c r="D31" i="1"/>
  <c r="D32" i="1"/>
  <c r="D33" i="1"/>
  <c r="D34" i="1"/>
  <c r="D35" i="1"/>
  <c r="D36" i="1"/>
  <c r="D37" i="1"/>
  <c r="D38" i="1"/>
  <c r="D39" i="1"/>
  <c r="D40" i="1"/>
  <c r="D41" i="1"/>
  <c r="D42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C31" i="1"/>
  <c r="C32" i="1"/>
  <c r="C33" i="1"/>
  <c r="C34" i="1"/>
  <c r="C35" i="1"/>
  <c r="C36" i="1"/>
  <c r="C37" i="1"/>
  <c r="C38" i="1"/>
  <c r="C39" i="1"/>
  <c r="C40" i="1"/>
  <c r="C41" i="1"/>
  <c r="C42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H13" i="2" l="1"/>
  <c r="H37" i="2"/>
  <c r="H18" i="2"/>
  <c r="H36" i="2"/>
  <c r="H12" i="2"/>
  <c r="H42" i="2"/>
  <c r="H16" i="2"/>
  <c r="H19" i="2"/>
  <c r="H39" i="2"/>
  <c r="H11" i="2"/>
  <c r="H35" i="2"/>
  <c r="H15" i="2"/>
  <c r="H38" i="2"/>
  <c r="H14" i="2"/>
  <c r="H40" i="2"/>
  <c r="H43" i="2"/>
  <c r="H5" i="2"/>
  <c r="H41" i="2"/>
  <c r="H10" i="2"/>
  <c r="H32" i="2"/>
  <c r="H8" i="2"/>
  <c r="H31" i="2"/>
  <c r="H7" i="2"/>
  <c r="H33" i="2"/>
  <c r="H9" i="2"/>
  <c r="H29" i="2"/>
  <c r="H34" i="2"/>
  <c r="H28" i="2"/>
  <c r="H27" i="2"/>
  <c r="H25" i="2"/>
  <c r="H24" i="2"/>
  <c r="H30" i="2"/>
  <c r="H22" i="2"/>
  <c r="H21" i="2"/>
  <c r="H26" i="2"/>
  <c r="H23" i="2"/>
  <c r="H44" i="2"/>
  <c r="H20" i="2"/>
  <c r="G40" i="1"/>
  <c r="G37" i="1"/>
  <c r="G32" i="1"/>
  <c r="G39" i="1"/>
  <c r="G35" i="1"/>
  <c r="G42" i="1"/>
  <c r="G36" i="1"/>
  <c r="G33" i="1"/>
  <c r="G34" i="1"/>
  <c r="G38" i="1"/>
  <c r="G41" i="1"/>
  <c r="G31" i="1"/>
  <c r="F8" i="1" l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28" i="1"/>
  <c r="G28" i="1" s="1"/>
  <c r="F29" i="1"/>
  <c r="G29" i="1" s="1"/>
  <c r="F30" i="1"/>
  <c r="G30" i="1" s="1"/>
  <c r="F7" i="1"/>
  <c r="E7" i="1"/>
  <c r="D7" i="1"/>
  <c r="C7" i="1"/>
  <c r="G7" i="1" l="1"/>
</calcChain>
</file>

<file path=xl/sharedStrings.xml><?xml version="1.0" encoding="utf-8"?>
<sst xmlns="http://schemas.openxmlformats.org/spreadsheetml/2006/main" count="106" uniqueCount="37">
  <si>
    <t>Date</t>
  </si>
  <si>
    <t>Price</t>
  </si>
  <si>
    <t>Discount</t>
  </si>
  <si>
    <t>OrderQuantity</t>
  </si>
  <si>
    <t>DaysClosed</t>
  </si>
  <si>
    <t>NumStaff</t>
  </si>
  <si>
    <t>Coefficients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</si>
  <si>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</si>
  <si>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</si>
  <si>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</si>
  <si>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</si>
  <si>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</si>
  <si>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</si>
  <si>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</si>
  <si>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</si>
  <si>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</si>
  <si>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</si>
  <si>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</si>
  <si>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</si>
  <si>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</si>
  <si>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</si>
  <si>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</si>
  <si>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</si>
  <si>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</si>
  <si>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t Stat</t>
  </si>
  <si>
    <t>P-value</t>
  </si>
  <si>
    <t>Lower 95%</t>
  </si>
  <si>
    <t>Upper 95%</t>
  </si>
  <si>
    <t>Lower 95.0%</t>
  </si>
  <si>
    <t>Upper 95.0%</t>
  </si>
  <si>
    <t>DeviceID</t>
  </si>
  <si>
    <t>Air temperature</t>
  </si>
  <si>
    <t>Rotational Speed</t>
  </si>
  <si>
    <t>Humidity %</t>
  </si>
  <si>
    <t>Downtime (hours)</t>
  </si>
  <si>
    <t>Core temperature</t>
  </si>
  <si>
    <t>Noise level (DB)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</si>
</sst>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0" fontId="0" fillId="0" borderId="1" xfId="0" applyBorder="1"/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Continuous"/>
    </xf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R50"/>
  <sheetViews>
    <sheetView zoomScale="160" zoomScaleNormal="160" workbookViewId="0">
      <selection activeCell="J11" sqref="J11:R34"/>
    </sheetView>
  </sheetViews>
  <sheetFormatPr defaultRowHeight="14.25" x14ac:dyDescent="0.45"/>
  <cols>
    <col min="2" max="2" width="14.796875" customWidth="1"/>
    <col min="3" max="3" width="10.796875" customWidth="1"/>
    <col min="7" max="7" width="15.86328125" customWidth="1"/>
  </cols>
  <sheetData>
    <row r="2" spans="2:11" x14ac:dyDescent="0.45">
      <c r="B2" t="s">
        <v>6</v>
      </c>
      <c r="C2">
        <v>-6.8</v>
      </c>
      <c r="D2">
        <v>3.5</v>
      </c>
      <c r="E2">
        <v>-15.1</v>
      </c>
      <c r="F2">
        <v>8.5</v>
      </c>
    </row>
    <row r="6" spans="2:11" x14ac:dyDescent="0.45">
      <c r="B6" t="s">
        <v>0</v>
      </c>
      <c r="C6" t="s">
        <v>4</v>
      </c>
      <c r="D6" t="s">
        <v>5</v>
      </c>
      <c r="E6" t="s">
        <v>1</v>
      </c>
      <c r="F6" t="s">
        <v>2</v>
      </c>
      <c r="G6" t="s">
        <v>3</v>
      </c>
    </row>
    <row r="7" spans="2:11" x14ac:dyDescent="0.45">
      <c r="B7" s="1">
        <v>44941</v>
      </c>
      <c r="C7">
        <f ca="1" xml:space="preserve"> RANDBETWEEN(1, 10)</f>
        <v>5</v>
      </c>
      <c r="D7">
        <f ca="1" xml:space="preserve"> RANDBETWEEN(20, 100)</f>
        <v>74</v>
      </c>
      <c r="E7">
        <f ca="1" xml:space="preserve"> RANDBETWEEN(2, 7)</f>
        <v>6</v>
      </c>
      <c r="F7">
        <f ca="1" xml:space="preserve"> RANDBETWEEN(5, 50)</f>
        <v>25</v>
      </c>
      <c r="G7">
        <f ca="1">C7*$C$2+D7*$D$2+E7*$E$2+F7*$F$2 + RANDBETWEEN(100,300)</f>
        <v>476.9</v>
      </c>
    </row>
    <row r="8" spans="2:11" x14ac:dyDescent="0.45">
      <c r="B8" s="1">
        <v>44972</v>
      </c>
      <c r="C8">
        <f t="shared" ref="C8:C42" ca="1" si="0" xml:space="preserve"> RANDBETWEEN(1, 10)</f>
        <v>10</v>
      </c>
      <c r="D8">
        <f t="shared" ref="D8:D42" ca="1" si="1" xml:space="preserve"> RANDBETWEEN(20, 100)</f>
        <v>71</v>
      </c>
      <c r="E8">
        <f t="shared" ref="E8:E42" ca="1" si="2" xml:space="preserve"> RANDBETWEEN(2, 7)</f>
        <v>7</v>
      </c>
      <c r="F8">
        <f t="shared" ref="F8:F42" ca="1" si="3" xml:space="preserve"> RANDBETWEEN(5, 50)</f>
        <v>47</v>
      </c>
      <c r="G8">
        <f t="shared" ref="G8:G42" ca="1" si="4">C8*$C$2+D8*$D$2+E8*$E$2+F8*$F$2 + RANDBETWEEN(100,300)</f>
        <v>708.3</v>
      </c>
    </row>
    <row r="9" spans="2:11" x14ac:dyDescent="0.45">
      <c r="B9" s="1">
        <v>45000</v>
      </c>
      <c r="C9">
        <f t="shared" ca="1" si="0"/>
        <v>4</v>
      </c>
      <c r="D9">
        <f t="shared" ca="1" si="1"/>
        <v>84</v>
      </c>
      <c r="E9">
        <f t="shared" ca="1" si="2"/>
        <v>5</v>
      </c>
      <c r="F9">
        <f t="shared" ca="1" si="3"/>
        <v>30</v>
      </c>
      <c r="G9">
        <f t="shared" ca="1" si="4"/>
        <v>683.3</v>
      </c>
    </row>
    <row r="10" spans="2:11" x14ac:dyDescent="0.45">
      <c r="B10" s="1">
        <v>45031</v>
      </c>
      <c r="C10">
        <f t="shared" ca="1" si="0"/>
        <v>9</v>
      </c>
      <c r="D10">
        <f t="shared" ca="1" si="1"/>
        <v>47</v>
      </c>
      <c r="E10">
        <f t="shared" ca="1" si="2"/>
        <v>6</v>
      </c>
      <c r="F10">
        <f t="shared" ca="1" si="3"/>
        <v>14</v>
      </c>
      <c r="G10">
        <f t="shared" ca="1" si="4"/>
        <v>424.70000000000005</v>
      </c>
    </row>
    <row r="11" spans="2:11" x14ac:dyDescent="0.45">
      <c r="B11" s="1">
        <v>45061</v>
      </c>
      <c r="C11">
        <f t="shared" ca="1" si="0"/>
        <v>9</v>
      </c>
      <c r="D11">
        <f t="shared" ca="1" si="1"/>
        <v>26</v>
      </c>
      <c r="E11">
        <f t="shared" ca="1" si="2"/>
        <v>6</v>
      </c>
      <c r="F11">
        <f t="shared" ca="1" si="3"/>
        <v>18</v>
      </c>
      <c r="G11">
        <f t="shared" ca="1" si="4"/>
        <v>201.20000000000002</v>
      </c>
      <c r="J11" t="s">
        <v>7</v>
      </c>
    </row>
    <row r="12" spans="2:11" ht="14.65" thickBot="1" x14ac:dyDescent="0.5">
      <c r="B12" s="1">
        <v>45092</v>
      </c>
      <c r="C12">
        <f t="shared" ca="1" si="0"/>
        <v>1</v>
      </c>
      <c r="D12">
        <f t="shared" ca="1" si="1"/>
        <v>75</v>
      </c>
      <c r="E12">
        <f t="shared" ca="1" si="2"/>
        <v>2</v>
      </c>
      <c r="F12">
        <f t="shared" ca="1" si="3"/>
        <v>43</v>
      </c>
      <c r="G12">
        <f t="shared" ca="1" si="4"/>
        <v>838</v>
      </c>
    </row>
    <row r="13" spans="2:11" x14ac:dyDescent="0.45">
      <c r="B13" s="1">
        <v>45122</v>
      </c>
      <c r="C13">
        <f t="shared" ca="1" si="0"/>
        <v>3</v>
      </c>
      <c r="D13">
        <f t="shared" ca="1" si="1"/>
        <v>79</v>
      </c>
      <c r="E13">
        <f t="shared" ca="1" si="2"/>
        <v>4</v>
      </c>
      <c r="F13">
        <f t="shared" ca="1" si="3"/>
        <v>21</v>
      </c>
      <c r="G13">
        <f t="shared" ca="1" si="4"/>
        <v>567.20000000000005</v>
      </c>
      <c r="J13" s="4" t="s">
        <v>8</v>
      </c>
      <c r="K13" s="4"/>
    </row>
    <row r="14" spans="2:11" x14ac:dyDescent="0.45">
      <c r="B14" s="1">
        <v>45153</v>
      </c>
      <c r="C14">
        <f t="shared" ca="1" si="0"/>
        <v>5</v>
      </c>
      <c r="D14">
        <f t="shared" ca="1" si="1"/>
        <v>39</v>
      </c>
      <c r="E14">
        <f t="shared" ca="1" si="2"/>
        <v>2</v>
      </c>
      <c r="F14">
        <f t="shared" ca="1" si="3"/>
        <v>21</v>
      </c>
      <c r="G14">
        <f t="shared" ca="1" si="4"/>
        <v>464.8</v>
      </c>
      <c r="J14" t="s">
        <v>9</v>
      </c>
      <c r="K14">
        <v>0.96413910956144966</v>
      </c>
    </row>
    <row r="15" spans="2:11" x14ac:dyDescent="0.45">
      <c r="B15" s="1">
        <v>45184</v>
      </c>
      <c r="C15">
        <f t="shared" ca="1" si="0"/>
        <v>1</v>
      </c>
      <c r="D15">
        <f t="shared" ca="1" si="1"/>
        <v>88</v>
      </c>
      <c r="E15">
        <f t="shared" ca="1" si="2"/>
        <v>5</v>
      </c>
      <c r="F15">
        <f t="shared" ca="1" si="3"/>
        <v>13</v>
      </c>
      <c r="G15">
        <f t="shared" ca="1" si="4"/>
        <v>538.20000000000005</v>
      </c>
      <c r="J15" t="s">
        <v>10</v>
      </c>
      <c r="K15">
        <v>0.92956422258594495</v>
      </c>
    </row>
    <row r="16" spans="2:11" x14ac:dyDescent="0.45">
      <c r="B16" s="1">
        <v>45214</v>
      </c>
      <c r="C16">
        <f t="shared" ca="1" si="0"/>
        <v>4</v>
      </c>
      <c r="D16">
        <f t="shared" ca="1" si="1"/>
        <v>47</v>
      </c>
      <c r="E16">
        <f t="shared" ca="1" si="2"/>
        <v>2</v>
      </c>
      <c r="F16">
        <f t="shared" ca="1" si="3"/>
        <v>5</v>
      </c>
      <c r="G16">
        <f t="shared" ca="1" si="4"/>
        <v>288.60000000000002</v>
      </c>
      <c r="J16" t="s">
        <v>11</v>
      </c>
      <c r="K16">
        <v>0.91473563786719658</v>
      </c>
    </row>
    <row r="17" spans="2:18" x14ac:dyDescent="0.45">
      <c r="B17" s="1">
        <v>45245</v>
      </c>
      <c r="C17">
        <f t="shared" ca="1" si="0"/>
        <v>2</v>
      </c>
      <c r="D17">
        <f t="shared" ca="1" si="1"/>
        <v>62</v>
      </c>
      <c r="E17">
        <f t="shared" ca="1" si="2"/>
        <v>2</v>
      </c>
      <c r="F17">
        <f t="shared" ca="1" si="3"/>
        <v>21</v>
      </c>
      <c r="G17">
        <f t="shared" ca="1" si="4"/>
        <v>460.70000000000005</v>
      </c>
      <c r="J17" t="s">
        <v>12</v>
      </c>
      <c r="K17">
        <v>47.201534330492109</v>
      </c>
    </row>
    <row r="18" spans="2:18" ht="14.65" thickBot="1" x14ac:dyDescent="0.5">
      <c r="B18" s="1">
        <v>45275</v>
      </c>
      <c r="C18">
        <f t="shared" ca="1" si="0"/>
        <v>8</v>
      </c>
      <c r="D18">
        <f t="shared" ca="1" si="1"/>
        <v>65</v>
      </c>
      <c r="E18">
        <f t="shared" ca="1" si="2"/>
        <v>7</v>
      </c>
      <c r="F18">
        <f t="shared" ca="1" si="3"/>
        <v>32</v>
      </c>
      <c r="G18">
        <f t="shared" ca="1" si="4"/>
        <v>559.4</v>
      </c>
      <c r="J18" s="2" t="s">
        <v>13</v>
      </c>
      <c r="K18" s="2">
        <v>24</v>
      </c>
    </row>
    <row r="19" spans="2:18" x14ac:dyDescent="0.45">
      <c r="B19" s="1">
        <v>45306</v>
      </c>
      <c r="C19">
        <f t="shared" ca="1" si="0"/>
        <v>5</v>
      </c>
      <c r="D19">
        <f t="shared" ca="1" si="1"/>
        <v>99</v>
      </c>
      <c r="E19">
        <f t="shared" ca="1" si="2"/>
        <v>7</v>
      </c>
      <c r="F19">
        <f t="shared" ca="1" si="3"/>
        <v>19</v>
      </c>
      <c r="G19">
        <f t="shared" ca="1" si="4"/>
        <v>471.3</v>
      </c>
    </row>
    <row r="20" spans="2:18" ht="14.65" thickBot="1" x14ac:dyDescent="0.5">
      <c r="B20" s="1">
        <v>45337</v>
      </c>
      <c r="C20">
        <f t="shared" ca="1" si="0"/>
        <v>10</v>
      </c>
      <c r="D20">
        <f t="shared" ca="1" si="1"/>
        <v>96</v>
      </c>
      <c r="E20">
        <f t="shared" ca="1" si="2"/>
        <v>3</v>
      </c>
      <c r="F20">
        <f t="shared" ca="1" si="3"/>
        <v>29</v>
      </c>
      <c r="G20">
        <f t="shared" ca="1" si="4"/>
        <v>604.20000000000005</v>
      </c>
      <c r="J20" t="s">
        <v>14</v>
      </c>
    </row>
    <row r="21" spans="2:18" x14ac:dyDescent="0.45">
      <c r="B21" s="1">
        <v>45366</v>
      </c>
      <c r="C21">
        <f t="shared" ca="1" si="0"/>
        <v>7</v>
      </c>
      <c r="D21">
        <f t="shared" ca="1" si="1"/>
        <v>86</v>
      </c>
      <c r="E21">
        <f t="shared" ca="1" si="2"/>
        <v>3</v>
      </c>
      <c r="F21">
        <f t="shared" ca="1" si="3"/>
        <v>28</v>
      </c>
      <c r="G21">
        <f t="shared" ca="1" si="4"/>
        <v>744.1</v>
      </c>
      <c r="J21" s="3"/>
      <c r="K21" s="3" t="s">
        <v>19</v>
      </c>
      <c r="L21" s="3" t="s">
        <v>20</v>
      </c>
      <c r="M21" s="3" t="s">
        <v>21</v>
      </c>
      <c r="N21" s="3" t="s">
        <v>22</v>
      </c>
      <c r="O21" s="3" t="s">
        <v>23</v>
      </c>
    </row>
    <row r="22" spans="2:18" x14ac:dyDescent="0.45">
      <c r="B22" s="1">
        <v>45397</v>
      </c>
      <c r="C22">
        <f t="shared" ca="1" si="0"/>
        <v>9</v>
      </c>
      <c r="D22">
        <f t="shared" ca="1" si="1"/>
        <v>77</v>
      </c>
      <c r="E22">
        <f t="shared" ca="1" si="2"/>
        <v>5</v>
      </c>
      <c r="F22">
        <f t="shared" ca="1" si="3"/>
        <v>6</v>
      </c>
      <c r="G22">
        <f t="shared" ca="1" si="4"/>
        <v>362.8</v>
      </c>
      <c r="J22" t="s">
        <v>15</v>
      </c>
      <c r="K22">
        <v>4</v>
      </c>
      <c r="L22">
        <v>558665.58756343357</v>
      </c>
      <c r="M22">
        <v>139666.39689085839</v>
      </c>
      <c r="N22">
        <v>62.687319135092842</v>
      </c>
      <c r="O22">
        <v>1.1133404390325643E-10</v>
      </c>
    </row>
    <row r="23" spans="2:18" x14ac:dyDescent="0.45">
      <c r="B23" s="1">
        <v>45427</v>
      </c>
      <c r="C23">
        <f t="shared" ca="1" si="0"/>
        <v>7</v>
      </c>
      <c r="D23">
        <f t="shared" ca="1" si="1"/>
        <v>98</v>
      </c>
      <c r="E23">
        <f t="shared" ca="1" si="2"/>
        <v>7</v>
      </c>
      <c r="F23">
        <f t="shared" ca="1" si="3"/>
        <v>31</v>
      </c>
      <c r="G23">
        <f t="shared" ca="1" si="4"/>
        <v>701.2</v>
      </c>
      <c r="J23" t="s">
        <v>16</v>
      </c>
      <c r="K23">
        <v>19</v>
      </c>
      <c r="L23">
        <v>42331.712019899882</v>
      </c>
      <c r="M23">
        <v>2227.9848431526252</v>
      </c>
    </row>
    <row r="24" spans="2:18" ht="14.65" thickBot="1" x14ac:dyDescent="0.5">
      <c r="B24" s="1">
        <v>45458</v>
      </c>
      <c r="C24">
        <f t="shared" ca="1" si="0"/>
        <v>5</v>
      </c>
      <c r="D24">
        <f t="shared" ca="1" si="1"/>
        <v>57</v>
      </c>
      <c r="E24">
        <f t="shared" ca="1" si="2"/>
        <v>7</v>
      </c>
      <c r="F24">
        <f t="shared" ca="1" si="3"/>
        <v>16</v>
      </c>
      <c r="G24">
        <f t="shared" ca="1" si="4"/>
        <v>358.8</v>
      </c>
      <c r="J24" s="2" t="s">
        <v>17</v>
      </c>
      <c r="K24" s="2">
        <v>23</v>
      </c>
      <c r="L24" s="2">
        <v>600997.29958333343</v>
      </c>
      <c r="M24" s="2"/>
      <c r="N24" s="2"/>
      <c r="O24" s="2"/>
    </row>
    <row r="25" spans="2:18" ht="14.65" thickBot="1" x14ac:dyDescent="0.5">
      <c r="B25" s="1">
        <v>45488</v>
      </c>
      <c r="C25">
        <f t="shared" ca="1" si="0"/>
        <v>3</v>
      </c>
      <c r="D25">
        <f t="shared" ca="1" si="1"/>
        <v>85</v>
      </c>
      <c r="E25">
        <f t="shared" ca="1" si="2"/>
        <v>2</v>
      </c>
      <c r="F25">
        <f t="shared" ca="1" si="3"/>
        <v>44</v>
      </c>
      <c r="G25">
        <f t="shared" ca="1" si="4"/>
        <v>774.90000000000009</v>
      </c>
    </row>
    <row r="26" spans="2:18" x14ac:dyDescent="0.45">
      <c r="B26" s="1">
        <v>45519</v>
      </c>
      <c r="C26">
        <f t="shared" ca="1" si="0"/>
        <v>4</v>
      </c>
      <c r="D26">
        <f t="shared" ca="1" si="1"/>
        <v>56</v>
      </c>
      <c r="E26">
        <f t="shared" ca="1" si="2"/>
        <v>6</v>
      </c>
      <c r="F26">
        <f t="shared" ca="1" si="3"/>
        <v>18</v>
      </c>
      <c r="G26">
        <f t="shared" ca="1" si="4"/>
        <v>469.20000000000005</v>
      </c>
      <c r="J26" s="3"/>
      <c r="K26" s="3" t="s">
        <v>6</v>
      </c>
      <c r="L26" s="3" t="s">
        <v>12</v>
      </c>
      <c r="M26" s="3" t="s">
        <v>24</v>
      </c>
      <c r="N26" s="3" t="s">
        <v>25</v>
      </c>
      <c r="O26" s="3" t="s">
        <v>26</v>
      </c>
      <c r="P26" s="3" t="s">
        <v>27</v>
      </c>
      <c r="Q26" s="3" t="s">
        <v>28</v>
      </c>
      <c r="R26" s="3" t="s">
        <v>29</v>
      </c>
    </row>
    <row r="27" spans="2:18" x14ac:dyDescent="0.45">
      <c r="B27" s="1">
        <v>45550</v>
      </c>
      <c r="C27">
        <f t="shared" ca="1" si="0"/>
        <v>7</v>
      </c>
      <c r="D27">
        <f t="shared" ca="1" si="1"/>
        <v>75</v>
      </c>
      <c r="E27">
        <f t="shared" ca="1" si="2"/>
        <v>3</v>
      </c>
      <c r="F27">
        <f t="shared" ca="1" si="3"/>
        <v>30</v>
      </c>
      <c r="G27">
        <f t="shared" ca="1" si="4"/>
        <v>606.6</v>
      </c>
      <c r="J27" t="s">
        <v>18</v>
      </c>
      <c r="K27">
        <v>180.69049442106638</v>
      </c>
      <c r="L27">
        <v>45.677861580795593</v>
      </c>
      <c r="M27">
        <v>3.9557564248374169</v>
      </c>
      <c r="N27">
        <v>8.4767617114957596E-4</v>
      </c>
      <c r="O27">
        <v>85.085631378528021</v>
      </c>
      <c r="P27">
        <v>276.29535746360472</v>
      </c>
      <c r="Q27">
        <v>85.085631378528021</v>
      </c>
      <c r="R27">
        <v>276.29535746360472</v>
      </c>
    </row>
    <row r="28" spans="2:18" x14ac:dyDescent="0.45">
      <c r="B28" s="1">
        <v>45580</v>
      </c>
      <c r="C28">
        <f t="shared" ca="1" si="0"/>
        <v>6</v>
      </c>
      <c r="D28">
        <f t="shared" ca="1" si="1"/>
        <v>44</v>
      </c>
      <c r="E28">
        <f t="shared" ca="1" si="2"/>
        <v>6</v>
      </c>
      <c r="F28">
        <f t="shared" ca="1" si="3"/>
        <v>28</v>
      </c>
      <c r="G28">
        <f t="shared" ca="1" si="4"/>
        <v>444.6</v>
      </c>
      <c r="J28" t="s">
        <v>4</v>
      </c>
      <c r="K28">
        <v>-22.149267115434299</v>
      </c>
      <c r="L28">
        <v>3.935209179379036</v>
      </c>
      <c r="M28">
        <v>-5.6284853246173272</v>
      </c>
      <c r="N28">
        <v>1.9925605661917462E-5</v>
      </c>
      <c r="O28">
        <v>-30.385754587003007</v>
      </c>
      <c r="P28">
        <v>-13.912779643865592</v>
      </c>
      <c r="Q28">
        <v>-30.385754587003007</v>
      </c>
      <c r="R28">
        <v>-13.912779643865592</v>
      </c>
    </row>
    <row r="29" spans="2:18" x14ac:dyDescent="0.45">
      <c r="B29" s="1">
        <v>45611</v>
      </c>
      <c r="C29">
        <f t="shared" ca="1" si="0"/>
        <v>3</v>
      </c>
      <c r="D29">
        <f t="shared" ca="1" si="1"/>
        <v>90</v>
      </c>
      <c r="E29">
        <f t="shared" ca="1" si="2"/>
        <v>4</v>
      </c>
      <c r="F29">
        <f t="shared" ca="1" si="3"/>
        <v>24</v>
      </c>
      <c r="G29">
        <f t="shared" ca="1" si="4"/>
        <v>725.2</v>
      </c>
      <c r="J29" t="s">
        <v>5</v>
      </c>
      <c r="K29">
        <v>5.8070203351118934</v>
      </c>
      <c r="L29">
        <v>0.49671866826931804</v>
      </c>
      <c r="M29">
        <v>11.690763214809072</v>
      </c>
      <c r="N29">
        <v>4.0215271589905785E-10</v>
      </c>
      <c r="O29">
        <v>4.7673762141505494</v>
      </c>
      <c r="P29">
        <v>6.8466644560732375</v>
      </c>
      <c r="Q29">
        <v>4.7673762141505494</v>
      </c>
      <c r="R29">
        <v>6.8466644560732375</v>
      </c>
    </row>
    <row r="30" spans="2:18" x14ac:dyDescent="0.45">
      <c r="B30" s="1">
        <v>45641</v>
      </c>
      <c r="C30">
        <f t="shared" ca="1" si="0"/>
        <v>5</v>
      </c>
      <c r="D30">
        <f t="shared" ca="1" si="1"/>
        <v>30</v>
      </c>
      <c r="E30">
        <f t="shared" ca="1" si="2"/>
        <v>3</v>
      </c>
      <c r="F30">
        <f t="shared" ca="1" si="3"/>
        <v>9</v>
      </c>
      <c r="G30">
        <f t="shared" ca="1" si="4"/>
        <v>383.2</v>
      </c>
      <c r="J30" t="s">
        <v>1</v>
      </c>
      <c r="K30">
        <v>-28.423649602477347</v>
      </c>
      <c r="L30">
        <v>7.7370005751867552</v>
      </c>
      <c r="M30">
        <v>-3.6737298034634382</v>
      </c>
      <c r="N30">
        <v>1.6135111065850758E-3</v>
      </c>
      <c r="O30">
        <v>-44.617377915314151</v>
      </c>
      <c r="P30">
        <v>-12.22992128964054</v>
      </c>
      <c r="Q30">
        <v>-44.617377915314151</v>
      </c>
      <c r="R30">
        <v>-12.22992128964054</v>
      </c>
    </row>
    <row r="31" spans="2:18" ht="14.65" thickBot="1" x14ac:dyDescent="0.5">
      <c r="B31" s="1">
        <v>45672</v>
      </c>
      <c r="C31">
        <f t="shared" ca="1" si="0"/>
        <v>6</v>
      </c>
      <c r="D31">
        <f ca="1" xml:space="preserve"> RANDBETWEEN(20, 100)</f>
        <v>99</v>
      </c>
      <c r="E31">
        <f t="shared" ca="1" si="2"/>
        <v>5</v>
      </c>
      <c r="F31">
        <f t="shared" ca="1" si="3"/>
        <v>8</v>
      </c>
      <c r="G31">
        <f t="shared" ca="1" si="4"/>
        <v>520.20000000000005</v>
      </c>
      <c r="J31" s="2" t="s">
        <v>2</v>
      </c>
      <c r="K31" s="2">
        <v>9.2836829424836953</v>
      </c>
      <c r="L31" s="2">
        <v>0.71850729787382828</v>
      </c>
      <c r="M31" s="2">
        <v>12.920791437965233</v>
      </c>
      <c r="N31" s="2">
        <v>7.3603154942073655E-11</v>
      </c>
      <c r="O31" s="2">
        <v>7.7798298847658565</v>
      </c>
      <c r="P31" s="2">
        <v>10.787536000201534</v>
      </c>
      <c r="Q31" s="2">
        <v>7.7798298847658565</v>
      </c>
      <c r="R31" s="2">
        <v>10.787536000201534</v>
      </c>
    </row>
    <row r="32" spans="2:18" x14ac:dyDescent="0.45">
      <c r="B32" s="1">
        <v>45703</v>
      </c>
      <c r="C32">
        <f t="shared" ca="1" si="0"/>
        <v>4</v>
      </c>
      <c r="D32">
        <f t="shared" ca="1" si="1"/>
        <v>29</v>
      </c>
      <c r="E32">
        <f t="shared" ca="1" si="2"/>
        <v>6</v>
      </c>
      <c r="F32">
        <f t="shared" ca="1" si="3"/>
        <v>25</v>
      </c>
      <c r="G32">
        <f t="shared" ca="1" si="4"/>
        <v>487.2</v>
      </c>
    </row>
    <row r="33" spans="2:7" x14ac:dyDescent="0.45">
      <c r="B33" s="1">
        <v>45731</v>
      </c>
      <c r="C33">
        <f t="shared" ca="1" si="0"/>
        <v>4</v>
      </c>
      <c r="D33">
        <f t="shared" ca="1" si="1"/>
        <v>94</v>
      </c>
      <c r="E33">
        <f t="shared" ca="1" si="2"/>
        <v>4</v>
      </c>
      <c r="F33">
        <f t="shared" ca="1" si="3"/>
        <v>32</v>
      </c>
      <c r="G33">
        <f t="shared" ca="1" si="4"/>
        <v>694.4</v>
      </c>
    </row>
    <row r="34" spans="2:7" x14ac:dyDescent="0.45">
      <c r="B34" s="1">
        <v>45762</v>
      </c>
      <c r="C34">
        <f t="shared" ca="1" si="0"/>
        <v>4</v>
      </c>
      <c r="D34">
        <f t="shared" ca="1" si="1"/>
        <v>40</v>
      </c>
      <c r="E34">
        <f t="shared" ca="1" si="2"/>
        <v>3</v>
      </c>
      <c r="F34">
        <f t="shared" ca="1" si="3"/>
        <v>39</v>
      </c>
      <c r="G34">
        <f t="shared" ca="1" si="4"/>
        <v>660</v>
      </c>
    </row>
    <row r="35" spans="2:7" x14ac:dyDescent="0.45">
      <c r="B35" s="1">
        <v>45792</v>
      </c>
      <c r="C35">
        <f t="shared" ca="1" si="0"/>
        <v>2</v>
      </c>
      <c r="D35">
        <f t="shared" ca="1" si="1"/>
        <v>58</v>
      </c>
      <c r="E35">
        <f t="shared" ca="1" si="2"/>
        <v>4</v>
      </c>
      <c r="F35">
        <f t="shared" ca="1" si="3"/>
        <v>41</v>
      </c>
      <c r="G35">
        <f t="shared" ca="1" si="4"/>
        <v>678.5</v>
      </c>
    </row>
    <row r="36" spans="2:7" x14ac:dyDescent="0.45">
      <c r="B36" s="1">
        <v>45823</v>
      </c>
      <c r="C36">
        <f t="shared" ca="1" si="0"/>
        <v>8</v>
      </c>
      <c r="D36">
        <f t="shared" ca="1" si="1"/>
        <v>81</v>
      </c>
      <c r="E36">
        <f t="shared" ca="1" si="2"/>
        <v>5</v>
      </c>
      <c r="F36">
        <f t="shared" ca="1" si="3"/>
        <v>40</v>
      </c>
      <c r="G36">
        <f t="shared" ca="1" si="4"/>
        <v>655.6</v>
      </c>
    </row>
    <row r="37" spans="2:7" x14ac:dyDescent="0.45">
      <c r="B37" s="1">
        <v>45853</v>
      </c>
      <c r="C37">
        <f t="shared" ca="1" si="0"/>
        <v>8</v>
      </c>
      <c r="D37">
        <f t="shared" ca="1" si="1"/>
        <v>94</v>
      </c>
      <c r="E37">
        <f t="shared" ca="1" si="2"/>
        <v>3</v>
      </c>
      <c r="F37">
        <f t="shared" ca="1" si="3"/>
        <v>31</v>
      </c>
      <c r="G37">
        <f t="shared" ca="1" si="4"/>
        <v>636.79999999999995</v>
      </c>
    </row>
    <row r="38" spans="2:7" x14ac:dyDescent="0.45">
      <c r="B38" s="1">
        <v>45884</v>
      </c>
      <c r="C38">
        <f t="shared" ca="1" si="0"/>
        <v>5</v>
      </c>
      <c r="D38">
        <f t="shared" ca="1" si="1"/>
        <v>81</v>
      </c>
      <c r="E38">
        <f t="shared" ca="1" si="2"/>
        <v>4</v>
      </c>
      <c r="F38">
        <f t="shared" ca="1" si="3"/>
        <v>18</v>
      </c>
      <c r="G38">
        <f t="shared" ca="1" si="4"/>
        <v>581.1</v>
      </c>
    </row>
    <row r="39" spans="2:7" x14ac:dyDescent="0.45">
      <c r="B39" s="1">
        <v>45915</v>
      </c>
      <c r="C39">
        <f t="shared" ca="1" si="0"/>
        <v>5</v>
      </c>
      <c r="D39">
        <f t="shared" ca="1" si="1"/>
        <v>91</v>
      </c>
      <c r="E39">
        <f t="shared" ca="1" si="2"/>
        <v>4</v>
      </c>
      <c r="F39">
        <f t="shared" ca="1" si="3"/>
        <v>48</v>
      </c>
      <c r="G39">
        <f t="shared" ca="1" si="4"/>
        <v>815.1</v>
      </c>
    </row>
    <row r="40" spans="2:7" x14ac:dyDescent="0.45">
      <c r="B40" s="1">
        <v>45945</v>
      </c>
      <c r="C40">
        <f t="shared" ca="1" si="0"/>
        <v>6</v>
      </c>
      <c r="D40">
        <f t="shared" ca="1" si="1"/>
        <v>96</v>
      </c>
      <c r="E40">
        <f t="shared" ca="1" si="2"/>
        <v>6</v>
      </c>
      <c r="F40">
        <f t="shared" ca="1" si="3"/>
        <v>19</v>
      </c>
      <c r="G40">
        <f t="shared" ca="1" si="4"/>
        <v>558.1</v>
      </c>
    </row>
    <row r="41" spans="2:7" x14ac:dyDescent="0.45">
      <c r="B41" s="1">
        <v>45976</v>
      </c>
      <c r="C41">
        <f t="shared" ca="1" si="0"/>
        <v>9</v>
      </c>
      <c r="D41">
        <f t="shared" ca="1" si="1"/>
        <v>57</v>
      </c>
      <c r="E41">
        <f t="shared" ca="1" si="2"/>
        <v>5</v>
      </c>
      <c r="F41">
        <f t="shared" ca="1" si="3"/>
        <v>40</v>
      </c>
      <c r="G41">
        <f t="shared" ca="1" si="4"/>
        <v>631.79999999999995</v>
      </c>
    </row>
    <row r="42" spans="2:7" x14ac:dyDescent="0.45">
      <c r="B42" s="1">
        <v>46006</v>
      </c>
      <c r="C42">
        <f t="shared" ca="1" si="0"/>
        <v>7</v>
      </c>
      <c r="D42">
        <f t="shared" ca="1" si="1"/>
        <v>22</v>
      </c>
      <c r="E42">
        <f t="shared" ca="1" si="2"/>
        <v>5</v>
      </c>
      <c r="F42">
        <f t="shared" ca="1" si="3"/>
        <v>13</v>
      </c>
      <c r="G42">
        <f t="shared" ca="1" si="4"/>
        <v>219.4</v>
      </c>
    </row>
    <row r="43" spans="2:7" x14ac:dyDescent="0.45">
      <c r="B43" s="1"/>
    </row>
    <row r="44" spans="2:7" x14ac:dyDescent="0.45">
      <c r="B44" s="1"/>
    </row>
    <row r="45" spans="2:7" x14ac:dyDescent="0.45">
      <c r="B45" s="1"/>
    </row>
    <row r="46" spans="2:7" x14ac:dyDescent="0.45">
      <c r="B46" s="1"/>
    </row>
    <row r="47" spans="2:7" x14ac:dyDescent="0.45">
      <c r="B47" s="1"/>
    </row>
    <row r="48" spans="2:7" x14ac:dyDescent="0.45">
      <c r="B48" s="1"/>
    </row>
    <row r="49" spans="2:2" x14ac:dyDescent="0.45">
      <c r="B49" s="1"/>
    </row>
    <row r="50" spans="2:2" x14ac:dyDescent="0.45">
      <c r="B50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4D638-4438-4D4E-8A01-37D452FD6BC8}">
  <dimension ref="B2:S44"/>
  <sheetViews>
    <sheetView zoomScale="175" zoomScaleNormal="175" workbookViewId="0">
      <selection activeCell="C5" sqref="C5"/>
    </sheetView>
  </sheetViews>
  <sheetFormatPr defaultRowHeight="14.25" x14ac:dyDescent="0.45"/>
  <cols>
    <col min="4" max="4" width="14.59765625" customWidth="1"/>
    <col min="5" max="5" width="11.33203125" customWidth="1"/>
    <col min="6" max="6" width="16.3984375" customWidth="1"/>
    <col min="7" max="7" width="13.53125" customWidth="1"/>
    <col min="8" max="8" width="18.265625" customWidth="1"/>
  </cols>
  <sheetData>
    <row r="2" spans="2:16" x14ac:dyDescent="0.45">
      <c r="E2">
        <v>3.2</v>
      </c>
      <c r="F2">
        <v>6.3</v>
      </c>
      <c r="G2">
        <v>10.8</v>
      </c>
    </row>
    <row r="4" spans="2:16" x14ac:dyDescent="0.45">
      <c r="B4" t="s">
        <v>30</v>
      </c>
      <c r="C4" t="s">
        <v>36</v>
      </c>
      <c r="D4" t="s">
        <v>31</v>
      </c>
      <c r="E4" t="s">
        <v>33</v>
      </c>
      <c r="F4" t="s">
        <v>32</v>
      </c>
      <c r="G4" t="s">
        <v>34</v>
      </c>
      <c r="H4" t="s">
        <v>35</v>
      </c>
    </row>
    <row r="5" spans="2:16" x14ac:dyDescent="0.45">
      <c r="B5">
        <v>1</v>
      </c>
      <c r="C5">
        <v>42</v>
      </c>
      <c r="D5">
        <f ca="1" xml:space="preserve"> RANDBETWEEN(-20,90)</f>
        <v>-4</v>
      </c>
      <c r="E5">
        <f ca="1" xml:space="preserve"> RANDBETWEEN(30, 95)</f>
        <v>61</v>
      </c>
      <c r="F5">
        <f ca="1" xml:space="preserve"> RANDBETWEEN(10, 50)</f>
        <v>29</v>
      </c>
      <c r="G5">
        <f ca="1">RANDBETWEEN(2,24)</f>
        <v>18</v>
      </c>
      <c r="H5">
        <f ca="1">(-$E$2*E5)+$F$2*F5+$G$2*G5 - RANDBETWEEN(100,200)</f>
        <v>67.899999999999977</v>
      </c>
    </row>
    <row r="6" spans="2:16" x14ac:dyDescent="0.45">
      <c r="B6">
        <v>2</v>
      </c>
      <c r="C6">
        <v>30</v>
      </c>
      <c r="D6">
        <f t="shared" ref="D6:D45" ca="1" si="0" xml:space="preserve"> RANDBETWEEN(-20,90)</f>
        <v>15</v>
      </c>
      <c r="E6">
        <f t="shared" ref="E6:E45" ca="1" si="1" xml:space="preserve"> RANDBETWEEN(30, 95)</f>
        <v>86</v>
      </c>
      <c r="F6">
        <f t="shared" ref="F6:F45" ca="1" si="2" xml:space="preserve"> RANDBETWEEN(10, 50)</f>
        <v>37</v>
      </c>
      <c r="G6">
        <v>20</v>
      </c>
      <c r="H6">
        <f t="shared" ref="H6:H44" ca="1" si="3">(-$E$2*E6)+$F$2*F6+$G$2*G6 - RANDBETWEEN(100,200)</f>
        <v>38.900000000000006</v>
      </c>
      <c r="K6" t="s">
        <v>7</v>
      </c>
    </row>
    <row r="7" spans="2:16" ht="14.65" thickBot="1" x14ac:dyDescent="0.5">
      <c r="B7">
        <v>3</v>
      </c>
      <c r="C7">
        <v>23</v>
      </c>
      <c r="D7">
        <f t="shared" ca="1" si="0"/>
        <v>66</v>
      </c>
      <c r="E7">
        <f t="shared" ca="1" si="1"/>
        <v>89</v>
      </c>
      <c r="F7">
        <f t="shared" ca="1" si="2"/>
        <v>13</v>
      </c>
      <c r="G7">
        <f t="shared" ref="G6:G45" ca="1" si="4">RANDBETWEEN(2,24)</f>
        <v>2</v>
      </c>
      <c r="H7">
        <f t="shared" ca="1" si="3"/>
        <v>-288.30000000000007</v>
      </c>
    </row>
    <row r="8" spans="2:16" x14ac:dyDescent="0.45">
      <c r="B8">
        <v>4</v>
      </c>
      <c r="C8">
        <v>48</v>
      </c>
      <c r="D8">
        <f t="shared" ca="1" si="0"/>
        <v>62</v>
      </c>
      <c r="E8">
        <f t="shared" ca="1" si="1"/>
        <v>80</v>
      </c>
      <c r="F8">
        <f t="shared" ca="1" si="2"/>
        <v>29</v>
      </c>
      <c r="G8">
        <f t="shared" ca="1" si="4"/>
        <v>23</v>
      </c>
      <c r="H8">
        <f t="shared" ca="1" si="3"/>
        <v>32.099999999999994</v>
      </c>
      <c r="K8" s="8" t="s">
        <v>8</v>
      </c>
      <c r="L8" s="8"/>
    </row>
    <row r="9" spans="2:16" x14ac:dyDescent="0.45">
      <c r="B9">
        <v>5</v>
      </c>
      <c r="C9">
        <v>42</v>
      </c>
      <c r="D9">
        <f t="shared" ca="1" si="0"/>
        <v>59</v>
      </c>
      <c r="E9">
        <f t="shared" ca="1" si="1"/>
        <v>89</v>
      </c>
      <c r="F9">
        <f t="shared" ca="1" si="2"/>
        <v>13</v>
      </c>
      <c r="G9">
        <f t="shared" ca="1" si="4"/>
        <v>24</v>
      </c>
      <c r="H9">
        <f t="shared" ca="1" si="3"/>
        <v>-97.699999999999989</v>
      </c>
      <c r="K9" s="5" t="s">
        <v>9</v>
      </c>
      <c r="L9" s="5">
        <v>0.97855702597974326</v>
      </c>
    </row>
    <row r="10" spans="2:16" x14ac:dyDescent="0.45">
      <c r="B10">
        <v>6</v>
      </c>
      <c r="C10">
        <v>46</v>
      </c>
      <c r="D10">
        <f t="shared" ca="1" si="0"/>
        <v>-4</v>
      </c>
      <c r="E10">
        <f t="shared" ca="1" si="1"/>
        <v>62</v>
      </c>
      <c r="F10">
        <f t="shared" ca="1" si="2"/>
        <v>30</v>
      </c>
      <c r="G10">
        <f t="shared" ca="1" si="4"/>
        <v>3</v>
      </c>
      <c r="H10">
        <f t="shared" ca="1" si="3"/>
        <v>-138</v>
      </c>
      <c r="K10" s="5" t="s">
        <v>10</v>
      </c>
      <c r="L10" s="5">
        <v>0.95757385309431986</v>
      </c>
    </row>
    <row r="11" spans="2:16" x14ac:dyDescent="0.45">
      <c r="B11">
        <v>7</v>
      </c>
      <c r="C11">
        <v>13</v>
      </c>
      <c r="D11">
        <f t="shared" ca="1" si="0"/>
        <v>16</v>
      </c>
      <c r="E11">
        <f t="shared" ca="1" si="1"/>
        <v>87</v>
      </c>
      <c r="F11">
        <f t="shared" ca="1" si="2"/>
        <v>25</v>
      </c>
      <c r="G11">
        <f t="shared" ca="1" si="4"/>
        <v>10</v>
      </c>
      <c r="H11">
        <f t="shared" ca="1" si="3"/>
        <v>-170.90000000000003</v>
      </c>
      <c r="K11" s="5" t="s">
        <v>11</v>
      </c>
      <c r="L11" s="5">
        <v>0.95403834085217987</v>
      </c>
    </row>
    <row r="12" spans="2:16" x14ac:dyDescent="0.45">
      <c r="B12">
        <v>8</v>
      </c>
      <c r="C12">
        <v>50</v>
      </c>
      <c r="D12">
        <f t="shared" ca="1" si="0"/>
        <v>74</v>
      </c>
      <c r="E12">
        <f t="shared" ca="1" si="1"/>
        <v>54</v>
      </c>
      <c r="F12">
        <f t="shared" ca="1" si="2"/>
        <v>42</v>
      </c>
      <c r="G12">
        <f t="shared" ca="1" si="4"/>
        <v>20</v>
      </c>
      <c r="H12">
        <f t="shared" ca="1" si="3"/>
        <v>113.79999999999995</v>
      </c>
      <c r="K12" s="5" t="s">
        <v>12</v>
      </c>
      <c r="L12" s="5">
        <v>29.524841423903908</v>
      </c>
    </row>
    <row r="13" spans="2:16" ht="14.65" thickBot="1" x14ac:dyDescent="0.5">
      <c r="B13">
        <v>9</v>
      </c>
      <c r="C13">
        <v>46</v>
      </c>
      <c r="D13">
        <f t="shared" ca="1" si="0"/>
        <v>87</v>
      </c>
      <c r="E13">
        <f t="shared" ca="1" si="1"/>
        <v>67</v>
      </c>
      <c r="F13">
        <f t="shared" ca="1" si="2"/>
        <v>15</v>
      </c>
      <c r="G13">
        <f t="shared" ca="1" si="4"/>
        <v>11</v>
      </c>
      <c r="H13">
        <f t="shared" ca="1" si="3"/>
        <v>-119.1</v>
      </c>
      <c r="K13" s="6" t="s">
        <v>13</v>
      </c>
      <c r="L13" s="6">
        <v>40</v>
      </c>
    </row>
    <row r="14" spans="2:16" x14ac:dyDescent="0.45">
      <c r="B14">
        <v>10</v>
      </c>
      <c r="C14">
        <v>33</v>
      </c>
      <c r="D14">
        <f t="shared" ca="1" si="0"/>
        <v>74</v>
      </c>
      <c r="E14">
        <f t="shared" ca="1" si="1"/>
        <v>45</v>
      </c>
      <c r="F14">
        <f t="shared" ca="1" si="2"/>
        <v>33</v>
      </c>
      <c r="G14">
        <f t="shared" ca="1" si="4"/>
        <v>19</v>
      </c>
      <c r="H14">
        <f t="shared" ca="1" si="3"/>
        <v>76.100000000000023</v>
      </c>
    </row>
    <row r="15" spans="2:16" ht="14.65" thickBot="1" x14ac:dyDescent="0.5">
      <c r="B15">
        <v>11</v>
      </c>
      <c r="C15">
        <v>33</v>
      </c>
      <c r="D15">
        <f t="shared" ca="1" si="0"/>
        <v>84</v>
      </c>
      <c r="E15">
        <f t="shared" ca="1" si="1"/>
        <v>64</v>
      </c>
      <c r="F15">
        <f t="shared" ca="1" si="2"/>
        <v>45</v>
      </c>
      <c r="G15">
        <f t="shared" ca="1" si="4"/>
        <v>13</v>
      </c>
      <c r="H15">
        <f t="shared" ca="1" si="3"/>
        <v>118.1</v>
      </c>
      <c r="K15" t="s">
        <v>14</v>
      </c>
    </row>
    <row r="16" spans="2:16" x14ac:dyDescent="0.45">
      <c r="B16">
        <v>12</v>
      </c>
      <c r="C16">
        <v>20</v>
      </c>
      <c r="D16">
        <f t="shared" ca="1" si="0"/>
        <v>44</v>
      </c>
      <c r="E16">
        <f t="shared" ca="1" si="1"/>
        <v>82</v>
      </c>
      <c r="F16">
        <f t="shared" ca="1" si="2"/>
        <v>17</v>
      </c>
      <c r="G16">
        <f t="shared" ca="1" si="4"/>
        <v>16</v>
      </c>
      <c r="H16">
        <f t="shared" ca="1" si="3"/>
        <v>-93.500000000000028</v>
      </c>
      <c r="K16" s="7"/>
      <c r="L16" s="7" t="s">
        <v>19</v>
      </c>
      <c r="M16" s="7" t="s">
        <v>20</v>
      </c>
      <c r="N16" s="7" t="s">
        <v>21</v>
      </c>
      <c r="O16" s="7" t="s">
        <v>22</v>
      </c>
      <c r="P16" s="7" t="s">
        <v>23</v>
      </c>
    </row>
    <row r="17" spans="2:19" x14ac:dyDescent="0.45">
      <c r="B17">
        <v>13</v>
      </c>
      <c r="C17">
        <v>24</v>
      </c>
      <c r="D17">
        <f t="shared" ca="1" si="0"/>
        <v>51</v>
      </c>
      <c r="E17">
        <f t="shared" ca="1" si="1"/>
        <v>59</v>
      </c>
      <c r="F17">
        <f t="shared" ca="1" si="2"/>
        <v>36</v>
      </c>
      <c r="G17">
        <f t="shared" ca="1" si="4"/>
        <v>23</v>
      </c>
      <c r="H17">
        <f t="shared" ca="1" si="3"/>
        <v>109.39999999999998</v>
      </c>
      <c r="K17" s="5" t="s">
        <v>15</v>
      </c>
      <c r="L17" s="5">
        <v>3</v>
      </c>
      <c r="M17" s="5">
        <v>708298.52235015959</v>
      </c>
      <c r="N17" s="5">
        <v>236099.50745005321</v>
      </c>
      <c r="O17" s="5">
        <v>270.84444558865658</v>
      </c>
      <c r="P17" s="5">
        <v>9.4944821776123988E-25</v>
      </c>
    </row>
    <row r="18" spans="2:19" x14ac:dyDescent="0.45">
      <c r="B18">
        <v>14</v>
      </c>
      <c r="C18">
        <v>16</v>
      </c>
      <c r="D18">
        <f t="shared" ca="1" si="0"/>
        <v>38</v>
      </c>
      <c r="E18">
        <f t="shared" ca="1" si="1"/>
        <v>77</v>
      </c>
      <c r="F18">
        <f t="shared" ca="1" si="2"/>
        <v>34</v>
      </c>
      <c r="G18">
        <f t="shared" ca="1" si="4"/>
        <v>16</v>
      </c>
      <c r="H18">
        <f t="shared" ca="1" si="3"/>
        <v>-4.4000000000000057</v>
      </c>
      <c r="K18" s="5" t="s">
        <v>16</v>
      </c>
      <c r="L18" s="5">
        <v>36</v>
      </c>
      <c r="M18" s="5">
        <v>31381.785399840195</v>
      </c>
      <c r="N18" s="5">
        <v>871.71626110667205</v>
      </c>
      <c r="O18" s="5"/>
      <c r="P18" s="5"/>
    </row>
    <row r="19" spans="2:19" ht="14.65" thickBot="1" x14ac:dyDescent="0.5">
      <c r="B19">
        <v>15</v>
      </c>
      <c r="C19">
        <v>44</v>
      </c>
      <c r="D19">
        <f t="shared" ca="1" si="0"/>
        <v>-19</v>
      </c>
      <c r="E19">
        <f t="shared" ca="1" si="1"/>
        <v>66</v>
      </c>
      <c r="F19">
        <f t="shared" ca="1" si="2"/>
        <v>47</v>
      </c>
      <c r="G19">
        <f t="shared" ca="1" si="4"/>
        <v>21</v>
      </c>
      <c r="H19">
        <f t="shared" ca="1" si="3"/>
        <v>169.69999999999993</v>
      </c>
      <c r="K19" s="6" t="s">
        <v>17</v>
      </c>
      <c r="L19" s="6">
        <v>39</v>
      </c>
      <c r="M19" s="6">
        <v>739680.3077499998</v>
      </c>
      <c r="N19" s="6"/>
      <c r="O19" s="6"/>
      <c r="P19" s="6"/>
    </row>
    <row r="20" spans="2:19" ht="14.65" thickBot="1" x14ac:dyDescent="0.5">
      <c r="B20">
        <v>16</v>
      </c>
      <c r="C20">
        <v>45</v>
      </c>
      <c r="D20">
        <f t="shared" ca="1" si="0"/>
        <v>-14</v>
      </c>
      <c r="E20">
        <f t="shared" ca="1" si="1"/>
        <v>62</v>
      </c>
      <c r="F20">
        <f t="shared" ca="1" si="2"/>
        <v>33</v>
      </c>
      <c r="G20">
        <f t="shared" ca="1" si="4"/>
        <v>12</v>
      </c>
      <c r="H20">
        <f t="shared" ca="1" si="3"/>
        <v>1.1000000000000227</v>
      </c>
    </row>
    <row r="21" spans="2:19" x14ac:dyDescent="0.45">
      <c r="B21">
        <v>17</v>
      </c>
      <c r="C21">
        <v>12</v>
      </c>
      <c r="D21">
        <f t="shared" ca="1" si="0"/>
        <v>-2</v>
      </c>
      <c r="E21">
        <f t="shared" ca="1" si="1"/>
        <v>40</v>
      </c>
      <c r="F21">
        <f t="shared" ca="1" si="2"/>
        <v>28</v>
      </c>
      <c r="G21">
        <f t="shared" ca="1" si="4"/>
        <v>21</v>
      </c>
      <c r="H21">
        <f t="shared" ca="1" si="3"/>
        <v>110.20000000000005</v>
      </c>
      <c r="K21" s="7"/>
      <c r="L21" s="7" t="s">
        <v>6</v>
      </c>
      <c r="M21" s="7" t="s">
        <v>12</v>
      </c>
      <c r="N21" s="7" t="s">
        <v>24</v>
      </c>
      <c r="O21" s="7" t="s">
        <v>25</v>
      </c>
      <c r="P21" s="7" t="s">
        <v>26</v>
      </c>
      <c r="Q21" s="7" t="s">
        <v>27</v>
      </c>
      <c r="R21" s="7" t="s">
        <v>28</v>
      </c>
      <c r="S21" s="7" t="s">
        <v>29</v>
      </c>
    </row>
    <row r="22" spans="2:19" x14ac:dyDescent="0.45">
      <c r="B22">
        <v>18</v>
      </c>
      <c r="C22">
        <v>17</v>
      </c>
      <c r="D22">
        <f t="shared" ca="1" si="0"/>
        <v>65</v>
      </c>
      <c r="E22">
        <f t="shared" ca="1" si="1"/>
        <v>61</v>
      </c>
      <c r="F22">
        <f t="shared" ca="1" si="2"/>
        <v>29</v>
      </c>
      <c r="G22">
        <f t="shared" ca="1" si="4"/>
        <v>24</v>
      </c>
      <c r="H22">
        <f t="shared" ca="1" si="3"/>
        <v>54.700000000000017</v>
      </c>
      <c r="K22" s="5" t="s">
        <v>18</v>
      </c>
      <c r="L22" s="5">
        <v>-155.31339712089027</v>
      </c>
      <c r="M22" s="5">
        <v>24.643304073198649</v>
      </c>
      <c r="N22" s="5">
        <v>-6.3024583334912734</v>
      </c>
      <c r="O22" s="5">
        <v>2.7453206631124632E-7</v>
      </c>
      <c r="P22" s="5">
        <v>-205.29233427608159</v>
      </c>
      <c r="Q22" s="5">
        <v>-105.33445996569895</v>
      </c>
      <c r="R22" s="5">
        <v>-205.29233427608159</v>
      </c>
      <c r="S22" s="5">
        <v>-105.33445996569895</v>
      </c>
    </row>
    <row r="23" spans="2:19" x14ac:dyDescent="0.45">
      <c r="B23">
        <v>19</v>
      </c>
      <c r="C23">
        <v>48</v>
      </c>
      <c r="D23">
        <f t="shared" ca="1" si="0"/>
        <v>39</v>
      </c>
      <c r="E23">
        <f t="shared" ca="1" si="1"/>
        <v>47</v>
      </c>
      <c r="F23">
        <f t="shared" ca="1" si="2"/>
        <v>42</v>
      </c>
      <c r="G23">
        <f t="shared" ca="1" si="4"/>
        <v>7</v>
      </c>
      <c r="H23">
        <f t="shared" ca="1" si="3"/>
        <v>48.799999999999955</v>
      </c>
      <c r="K23" s="5" t="s">
        <v>33</v>
      </c>
      <c r="L23" s="5">
        <v>-3.5086671954462689</v>
      </c>
      <c r="M23" s="5">
        <v>0.25908905002844396</v>
      </c>
      <c r="N23" s="5">
        <v>-13.542321433735125</v>
      </c>
      <c r="O23" s="5">
        <v>1.0687078628356946E-15</v>
      </c>
      <c r="P23" s="5">
        <v>-4.0341241435286808</v>
      </c>
      <c r="Q23" s="5">
        <v>-2.9832102473638575</v>
      </c>
      <c r="R23" s="5">
        <v>-4.0341241435286808</v>
      </c>
      <c r="S23" s="5">
        <v>-2.9832102473638575</v>
      </c>
    </row>
    <row r="24" spans="2:19" x14ac:dyDescent="0.45">
      <c r="B24">
        <v>20</v>
      </c>
      <c r="C24">
        <v>36</v>
      </c>
      <c r="D24">
        <f t="shared" ca="1" si="0"/>
        <v>0</v>
      </c>
      <c r="E24">
        <f t="shared" ca="1" si="1"/>
        <v>60</v>
      </c>
      <c r="F24">
        <f t="shared" ca="1" si="2"/>
        <v>45</v>
      </c>
      <c r="G24">
        <f t="shared" ca="1" si="4"/>
        <v>5</v>
      </c>
      <c r="H24">
        <f t="shared" ca="1" si="3"/>
        <v>-27.5</v>
      </c>
      <c r="K24" s="5" t="s">
        <v>32</v>
      </c>
      <c r="L24" s="5">
        <v>6.9494138422328682</v>
      </c>
      <c r="M24" s="5">
        <v>0.38495000531363571</v>
      </c>
      <c r="N24" s="5">
        <v>18.052769830645605</v>
      </c>
      <c r="O24" s="5">
        <v>1.2620245964931743E-19</v>
      </c>
      <c r="P24" s="5">
        <v>6.1686990457788902</v>
      </c>
      <c r="Q24" s="5">
        <v>7.7301286386868462</v>
      </c>
      <c r="R24" s="5">
        <v>6.1686990457788902</v>
      </c>
      <c r="S24" s="5">
        <v>7.7301286386868462</v>
      </c>
    </row>
    <row r="25" spans="2:19" ht="14.65" thickBot="1" x14ac:dyDescent="0.5">
      <c r="B25">
        <v>21</v>
      </c>
      <c r="C25">
        <v>21</v>
      </c>
      <c r="D25">
        <f t="shared" ca="1" si="0"/>
        <v>38</v>
      </c>
      <c r="E25">
        <f t="shared" ca="1" si="1"/>
        <v>35</v>
      </c>
      <c r="F25">
        <f t="shared" ca="1" si="2"/>
        <v>16</v>
      </c>
      <c r="G25">
        <f t="shared" ca="1" si="4"/>
        <v>10</v>
      </c>
      <c r="H25">
        <f t="shared" ca="1" si="3"/>
        <v>-40.200000000000003</v>
      </c>
      <c r="K25" s="6" t="s">
        <v>34</v>
      </c>
      <c r="L25" s="6">
        <v>10.536578459246639</v>
      </c>
      <c r="M25" s="6">
        <v>0.70652573464095669</v>
      </c>
      <c r="N25" s="6">
        <v>14.913226712967694</v>
      </c>
      <c r="O25" s="6">
        <v>5.5407504523203282E-17</v>
      </c>
      <c r="P25" s="6">
        <v>9.1036778552830082</v>
      </c>
      <c r="Q25" s="6">
        <v>11.969479063210271</v>
      </c>
      <c r="R25" s="6">
        <v>9.1036778552830082</v>
      </c>
      <c r="S25" s="6">
        <v>11.969479063210271</v>
      </c>
    </row>
    <row r="26" spans="2:19" x14ac:dyDescent="0.45">
      <c r="B26">
        <v>22</v>
      </c>
      <c r="C26">
        <v>45</v>
      </c>
      <c r="D26">
        <f t="shared" ca="1" si="0"/>
        <v>71</v>
      </c>
      <c r="E26">
        <f t="shared" ca="1" si="1"/>
        <v>50</v>
      </c>
      <c r="F26">
        <f t="shared" ca="1" si="2"/>
        <v>36</v>
      </c>
      <c r="G26">
        <f t="shared" ca="1" si="4"/>
        <v>5</v>
      </c>
      <c r="H26">
        <f t="shared" ca="1" si="3"/>
        <v>-19.200000000000017</v>
      </c>
    </row>
    <row r="27" spans="2:19" x14ac:dyDescent="0.45">
      <c r="B27">
        <v>23</v>
      </c>
      <c r="C27">
        <v>20</v>
      </c>
      <c r="D27">
        <f t="shared" ca="1" si="0"/>
        <v>23</v>
      </c>
      <c r="E27">
        <f t="shared" ca="1" si="1"/>
        <v>80</v>
      </c>
      <c r="F27">
        <f t="shared" ca="1" si="2"/>
        <v>43</v>
      </c>
      <c r="G27">
        <f t="shared" ca="1" si="4"/>
        <v>17</v>
      </c>
      <c r="H27">
        <f t="shared" ca="1" si="3"/>
        <v>76.5</v>
      </c>
    </row>
    <row r="28" spans="2:19" x14ac:dyDescent="0.45">
      <c r="B28">
        <v>24</v>
      </c>
      <c r="C28">
        <v>11</v>
      </c>
      <c r="D28">
        <f t="shared" ca="1" si="0"/>
        <v>16</v>
      </c>
      <c r="E28">
        <f t="shared" ca="1" si="1"/>
        <v>75</v>
      </c>
      <c r="F28">
        <f t="shared" ca="1" si="2"/>
        <v>13</v>
      </c>
      <c r="G28">
        <f t="shared" ca="1" si="4"/>
        <v>21</v>
      </c>
      <c r="H28">
        <f t="shared" ca="1" si="3"/>
        <v>-84.300000000000011</v>
      </c>
    </row>
    <row r="29" spans="2:19" x14ac:dyDescent="0.45">
      <c r="B29">
        <v>25</v>
      </c>
      <c r="C29">
        <v>18</v>
      </c>
      <c r="D29">
        <f t="shared" ca="1" si="0"/>
        <v>12</v>
      </c>
      <c r="E29">
        <f t="shared" ca="1" si="1"/>
        <v>65</v>
      </c>
      <c r="F29">
        <f t="shared" ca="1" si="2"/>
        <v>12</v>
      </c>
      <c r="G29">
        <f t="shared" ca="1" si="4"/>
        <v>23</v>
      </c>
      <c r="H29">
        <f t="shared" ca="1" si="3"/>
        <v>-9</v>
      </c>
    </row>
    <row r="30" spans="2:19" x14ac:dyDescent="0.45">
      <c r="B30">
        <v>26</v>
      </c>
      <c r="C30">
        <v>30</v>
      </c>
      <c r="D30">
        <f t="shared" ca="1" si="0"/>
        <v>88</v>
      </c>
      <c r="E30">
        <f t="shared" ca="1" si="1"/>
        <v>77</v>
      </c>
      <c r="F30">
        <f t="shared" ca="1" si="2"/>
        <v>46</v>
      </c>
      <c r="G30">
        <f t="shared" ca="1" si="4"/>
        <v>2</v>
      </c>
      <c r="H30">
        <f t="shared" ca="1" si="3"/>
        <v>-37</v>
      </c>
    </row>
    <row r="31" spans="2:19" x14ac:dyDescent="0.45">
      <c r="B31">
        <v>27</v>
      </c>
      <c r="C31">
        <v>23</v>
      </c>
      <c r="D31">
        <f t="shared" ca="1" si="0"/>
        <v>86</v>
      </c>
      <c r="E31">
        <f t="shared" ca="1" si="1"/>
        <v>47</v>
      </c>
      <c r="F31">
        <f t="shared" ca="1" si="2"/>
        <v>38</v>
      </c>
      <c r="G31">
        <f t="shared" ca="1" si="4"/>
        <v>23</v>
      </c>
      <c r="H31">
        <f t="shared" ca="1" si="3"/>
        <v>233.39999999999998</v>
      </c>
    </row>
    <row r="32" spans="2:19" x14ac:dyDescent="0.45">
      <c r="B32">
        <v>28</v>
      </c>
      <c r="C32">
        <v>24</v>
      </c>
      <c r="D32">
        <f t="shared" ca="1" si="0"/>
        <v>27</v>
      </c>
      <c r="E32">
        <f t="shared" ca="1" si="1"/>
        <v>46</v>
      </c>
      <c r="F32">
        <f t="shared" ca="1" si="2"/>
        <v>19</v>
      </c>
      <c r="G32">
        <f t="shared" ca="1" si="4"/>
        <v>23</v>
      </c>
      <c r="H32">
        <f t="shared" ca="1" si="3"/>
        <v>31.899999999999977</v>
      </c>
    </row>
    <row r="33" spans="2:8" x14ac:dyDescent="0.45">
      <c r="B33">
        <v>29</v>
      </c>
      <c r="C33">
        <v>36</v>
      </c>
      <c r="D33">
        <f t="shared" ca="1" si="0"/>
        <v>51</v>
      </c>
      <c r="E33">
        <f t="shared" ca="1" si="1"/>
        <v>66</v>
      </c>
      <c r="F33">
        <f t="shared" ca="1" si="2"/>
        <v>40</v>
      </c>
      <c r="G33">
        <f t="shared" ca="1" si="4"/>
        <v>19</v>
      </c>
      <c r="H33">
        <f t="shared" ca="1" si="3"/>
        <v>142</v>
      </c>
    </row>
    <row r="34" spans="2:8" x14ac:dyDescent="0.45">
      <c r="B34">
        <v>30</v>
      </c>
      <c r="C34">
        <v>18</v>
      </c>
      <c r="D34">
        <f t="shared" ca="1" si="0"/>
        <v>-8</v>
      </c>
      <c r="E34">
        <f t="shared" ca="1" si="1"/>
        <v>68</v>
      </c>
      <c r="F34">
        <f t="shared" ca="1" si="2"/>
        <v>21</v>
      </c>
      <c r="G34">
        <f t="shared" ca="1" si="4"/>
        <v>3</v>
      </c>
      <c r="H34">
        <f t="shared" ca="1" si="3"/>
        <v>-194.90000000000003</v>
      </c>
    </row>
    <row r="35" spans="2:8" x14ac:dyDescent="0.45">
      <c r="B35">
        <v>31</v>
      </c>
      <c r="C35">
        <v>36</v>
      </c>
      <c r="D35">
        <f t="shared" ca="1" si="0"/>
        <v>42</v>
      </c>
      <c r="E35">
        <f t="shared" ca="1" si="1"/>
        <v>87</v>
      </c>
      <c r="F35">
        <f t="shared" ca="1" si="2"/>
        <v>34</v>
      </c>
      <c r="G35">
        <f t="shared" ca="1" si="4"/>
        <v>24</v>
      </c>
      <c r="H35">
        <f t="shared" ca="1" si="3"/>
        <v>16</v>
      </c>
    </row>
    <row r="36" spans="2:8" x14ac:dyDescent="0.45">
      <c r="B36">
        <v>32</v>
      </c>
      <c r="C36">
        <v>18</v>
      </c>
      <c r="D36">
        <f t="shared" ca="1" si="0"/>
        <v>88</v>
      </c>
      <c r="E36">
        <f t="shared" ca="1" si="1"/>
        <v>93</v>
      </c>
      <c r="F36">
        <f t="shared" ca="1" si="2"/>
        <v>13</v>
      </c>
      <c r="G36">
        <f t="shared" ca="1" si="4"/>
        <v>11</v>
      </c>
      <c r="H36">
        <f t="shared" ca="1" si="3"/>
        <v>-245.90000000000003</v>
      </c>
    </row>
    <row r="37" spans="2:8" x14ac:dyDescent="0.45">
      <c r="B37">
        <v>33</v>
      </c>
      <c r="C37">
        <v>10</v>
      </c>
      <c r="D37">
        <f t="shared" ca="1" si="0"/>
        <v>81</v>
      </c>
      <c r="E37">
        <f t="shared" ca="1" si="1"/>
        <v>41</v>
      </c>
      <c r="F37">
        <f t="shared" ca="1" si="2"/>
        <v>10</v>
      </c>
      <c r="G37">
        <f t="shared" ca="1" si="4"/>
        <v>24</v>
      </c>
      <c r="H37">
        <f t="shared" ca="1" si="3"/>
        <v>28.000000000000028</v>
      </c>
    </row>
    <row r="38" spans="2:8" x14ac:dyDescent="0.45">
      <c r="B38">
        <v>34</v>
      </c>
      <c r="C38">
        <v>43</v>
      </c>
      <c r="D38">
        <f t="shared" ca="1" si="0"/>
        <v>51</v>
      </c>
      <c r="E38">
        <f t="shared" ca="1" si="1"/>
        <v>77</v>
      </c>
      <c r="F38">
        <f t="shared" ca="1" si="2"/>
        <v>41</v>
      </c>
      <c r="G38">
        <f t="shared" ca="1" si="4"/>
        <v>6</v>
      </c>
      <c r="H38">
        <f t="shared" ca="1" si="3"/>
        <v>-40.299999999999983</v>
      </c>
    </row>
    <row r="39" spans="2:8" x14ac:dyDescent="0.45">
      <c r="B39">
        <v>35</v>
      </c>
      <c r="C39">
        <v>35</v>
      </c>
      <c r="D39">
        <f t="shared" ca="1" si="0"/>
        <v>13</v>
      </c>
      <c r="E39">
        <f t="shared" ca="1" si="1"/>
        <v>66</v>
      </c>
      <c r="F39">
        <f t="shared" ca="1" si="2"/>
        <v>38</v>
      </c>
      <c r="G39">
        <f t="shared" ca="1" si="4"/>
        <v>2</v>
      </c>
      <c r="H39">
        <f t="shared" ca="1" si="3"/>
        <v>-58.20000000000001</v>
      </c>
    </row>
    <row r="40" spans="2:8" x14ac:dyDescent="0.45">
      <c r="B40">
        <v>36</v>
      </c>
      <c r="C40">
        <v>46</v>
      </c>
      <c r="D40">
        <f t="shared" ca="1" si="0"/>
        <v>18</v>
      </c>
      <c r="E40">
        <f t="shared" ca="1" si="1"/>
        <v>82</v>
      </c>
      <c r="F40">
        <f t="shared" ca="1" si="2"/>
        <v>26</v>
      </c>
      <c r="G40">
        <f t="shared" ca="1" si="4"/>
        <v>11</v>
      </c>
      <c r="H40">
        <f t="shared" ca="1" si="3"/>
        <v>-125.80000000000004</v>
      </c>
    </row>
    <row r="41" spans="2:8" x14ac:dyDescent="0.45">
      <c r="B41">
        <v>37</v>
      </c>
      <c r="C41">
        <v>22</v>
      </c>
      <c r="D41">
        <f t="shared" ca="1" si="0"/>
        <v>12</v>
      </c>
      <c r="E41">
        <f t="shared" ca="1" si="1"/>
        <v>85</v>
      </c>
      <c r="F41">
        <f t="shared" ca="1" si="2"/>
        <v>10</v>
      </c>
      <c r="G41">
        <f t="shared" ca="1" si="4"/>
        <v>23</v>
      </c>
      <c r="H41">
        <f t="shared" ca="1" si="3"/>
        <v>-87.6</v>
      </c>
    </row>
    <row r="42" spans="2:8" x14ac:dyDescent="0.45">
      <c r="B42">
        <v>38</v>
      </c>
      <c r="C42">
        <v>22</v>
      </c>
      <c r="D42">
        <f t="shared" ca="1" si="0"/>
        <v>66</v>
      </c>
      <c r="E42">
        <f t="shared" ca="1" si="1"/>
        <v>34</v>
      </c>
      <c r="F42">
        <f t="shared" ca="1" si="2"/>
        <v>20</v>
      </c>
      <c r="G42">
        <f t="shared" ca="1" si="4"/>
        <v>9</v>
      </c>
      <c r="H42">
        <f t="shared" ca="1" si="3"/>
        <v>-6.6000000000000085</v>
      </c>
    </row>
    <row r="43" spans="2:8" x14ac:dyDescent="0.45">
      <c r="B43">
        <v>39</v>
      </c>
      <c r="C43">
        <v>15</v>
      </c>
      <c r="D43">
        <f t="shared" ca="1" si="0"/>
        <v>30</v>
      </c>
      <c r="E43">
        <f t="shared" ca="1" si="1"/>
        <v>82</v>
      </c>
      <c r="F43">
        <f t="shared" ca="1" si="2"/>
        <v>14</v>
      </c>
      <c r="G43">
        <f t="shared" ca="1" si="4"/>
        <v>20</v>
      </c>
      <c r="H43">
        <f t="shared" ca="1" si="3"/>
        <v>-146.20000000000005</v>
      </c>
    </row>
    <row r="44" spans="2:8" x14ac:dyDescent="0.45">
      <c r="B44">
        <v>40</v>
      </c>
      <c r="C44">
        <v>14</v>
      </c>
      <c r="D44">
        <f t="shared" ca="1" si="0"/>
        <v>-9</v>
      </c>
      <c r="E44">
        <f t="shared" ca="1" si="1"/>
        <v>60</v>
      </c>
      <c r="F44">
        <f t="shared" ca="1" si="2"/>
        <v>19</v>
      </c>
      <c r="G44">
        <f t="shared" ca="1" si="4"/>
        <v>15</v>
      </c>
      <c r="H44">
        <f t="shared" ca="1" si="3"/>
        <v>-64.3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0BCA9-DE13-44DE-9BDF-179A10F66DA3}">
  <dimension ref="A1:S87"/>
  <sheetViews>
    <sheetView tabSelected="1" zoomScale="220" zoomScaleNormal="220" workbookViewId="0">
      <selection activeCell="C47" sqref="C47:D87"/>
    </sheetView>
  </sheetViews>
  <sheetFormatPr defaultRowHeight="14.25" x14ac:dyDescent="0.45"/>
  <cols>
    <col min="3" max="3" width="13.06640625" customWidth="1"/>
    <col min="4" max="4" width="12.46484375" customWidth="1"/>
    <col min="5" max="5" width="13.53125" customWidth="1"/>
    <col min="6" max="6" width="13.796875" customWidth="1"/>
    <col min="7" max="7" width="13.59765625" customWidth="1"/>
    <col min="8" max="8" width="23.33203125" customWidth="1"/>
  </cols>
  <sheetData>
    <row r="1" spans="1:19" x14ac:dyDescent="0.45">
      <c r="A1" s="9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</row>
    <row r="2" spans="1:19" x14ac:dyDescent="0.45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</row>
    <row r="3" spans="1:19" x14ac:dyDescent="0.45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</row>
    <row r="4" spans="1:19" x14ac:dyDescent="0.45">
      <c r="A4" s="9"/>
      <c r="B4" s="9" t="s">
        <v>30</v>
      </c>
      <c r="C4" s="9" t="s">
        <v>36</v>
      </c>
      <c r="D4" s="9" t="s">
        <v>33</v>
      </c>
      <c r="E4" s="9" t="s">
        <v>32</v>
      </c>
      <c r="F4" s="9" t="s">
        <v>34</v>
      </c>
      <c r="G4" s="9" t="s">
        <v>35</v>
      </c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</row>
    <row r="5" spans="1:19" x14ac:dyDescent="0.45">
      <c r="A5" s="9"/>
      <c r="B5" s="9">
        <v>1</v>
      </c>
      <c r="C5" s="9">
        <f ca="1">RANDBETWEEN(10,50)</f>
        <v>28</v>
      </c>
      <c r="D5" s="9">
        <v>30</v>
      </c>
      <c r="E5" s="9">
        <v>20</v>
      </c>
      <c r="F5" s="9">
        <v>6</v>
      </c>
      <c r="G5" s="9">
        <v>-40.199999999999989</v>
      </c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</row>
    <row r="6" spans="1:19" x14ac:dyDescent="0.45">
      <c r="A6" s="9"/>
      <c r="B6" s="9">
        <v>2</v>
      </c>
      <c r="C6" s="9">
        <f t="shared" ref="C6:C44" ca="1" si="0">RANDBETWEEN(10,50)</f>
        <v>14</v>
      </c>
      <c r="D6" s="9">
        <v>36</v>
      </c>
      <c r="E6" s="9">
        <v>12</v>
      </c>
      <c r="F6" s="9">
        <v>20</v>
      </c>
      <c r="G6" s="9">
        <v>57.399999999999977</v>
      </c>
      <c r="H6" s="9"/>
      <c r="I6" s="9"/>
      <c r="J6" t="s">
        <v>7</v>
      </c>
      <c r="S6" s="9"/>
    </row>
    <row r="7" spans="1:19" ht="14.65" thickBot="1" x14ac:dyDescent="0.5">
      <c r="A7" s="9"/>
      <c r="B7" s="9">
        <v>3</v>
      </c>
      <c r="C7" s="9">
        <f t="shared" ca="1" si="0"/>
        <v>31</v>
      </c>
      <c r="D7" s="9">
        <v>85</v>
      </c>
      <c r="E7" s="9">
        <v>16</v>
      </c>
      <c r="F7" s="9">
        <v>16</v>
      </c>
      <c r="G7" s="9">
        <v>-139.39999999999998</v>
      </c>
      <c r="H7" s="9"/>
      <c r="I7" s="9"/>
      <c r="S7" s="9"/>
    </row>
    <row r="8" spans="1:19" x14ac:dyDescent="0.45">
      <c r="A8" s="9"/>
      <c r="B8" s="9">
        <v>4</v>
      </c>
      <c r="C8" s="9">
        <f t="shared" ca="1" si="0"/>
        <v>10</v>
      </c>
      <c r="D8" s="9">
        <v>91</v>
      </c>
      <c r="E8" s="9">
        <v>42</v>
      </c>
      <c r="F8" s="9">
        <v>13</v>
      </c>
      <c r="G8" s="9">
        <v>-55.200000000000017</v>
      </c>
      <c r="H8" s="9"/>
      <c r="I8" s="9"/>
      <c r="J8" s="8" t="s">
        <v>8</v>
      </c>
      <c r="K8" s="8"/>
      <c r="S8" s="9"/>
    </row>
    <row r="9" spans="1:19" x14ac:dyDescent="0.45">
      <c r="A9" s="9"/>
      <c r="B9" s="9">
        <v>5</v>
      </c>
      <c r="C9" s="9">
        <f t="shared" ca="1" si="0"/>
        <v>41</v>
      </c>
      <c r="D9" s="9">
        <v>49</v>
      </c>
      <c r="E9" s="9">
        <v>43</v>
      </c>
      <c r="F9" s="9">
        <v>9</v>
      </c>
      <c r="G9" s="9">
        <v>11.299999999999955</v>
      </c>
      <c r="H9" s="9"/>
      <c r="I9" s="9"/>
      <c r="J9" s="5" t="s">
        <v>9</v>
      </c>
      <c r="K9" s="5">
        <v>0.3981346215000634</v>
      </c>
      <c r="S9" s="9"/>
    </row>
    <row r="10" spans="1:19" x14ac:dyDescent="0.45">
      <c r="A10" s="9"/>
      <c r="B10" s="9">
        <v>6</v>
      </c>
      <c r="C10" s="9">
        <f t="shared" ca="1" si="0"/>
        <v>39</v>
      </c>
      <c r="D10" s="9">
        <v>38</v>
      </c>
      <c r="E10" s="9">
        <v>47</v>
      </c>
      <c r="F10" s="9">
        <v>13</v>
      </c>
      <c r="G10" s="9">
        <v>187.9</v>
      </c>
      <c r="H10" s="9"/>
      <c r="I10" s="9"/>
      <c r="J10" s="5" t="s">
        <v>10</v>
      </c>
      <c r="K10" s="5">
        <v>0.15851117683699875</v>
      </c>
      <c r="S10" s="9"/>
    </row>
    <row r="11" spans="1:19" x14ac:dyDescent="0.45">
      <c r="A11" s="9"/>
      <c r="B11" s="9">
        <v>7</v>
      </c>
      <c r="C11" s="9">
        <f t="shared" ca="1" si="0"/>
        <v>41</v>
      </c>
      <c r="D11" s="9">
        <v>79</v>
      </c>
      <c r="E11" s="9">
        <v>20</v>
      </c>
      <c r="F11" s="9">
        <v>14</v>
      </c>
      <c r="G11" s="9">
        <v>-171.6</v>
      </c>
      <c r="H11" s="9"/>
      <c r="I11" s="9"/>
      <c r="J11" s="5" t="s">
        <v>11</v>
      </c>
      <c r="K11" s="5">
        <v>0.11302529450386355</v>
      </c>
      <c r="S11" s="9"/>
    </row>
    <row r="12" spans="1:19" x14ac:dyDescent="0.45">
      <c r="A12" s="9"/>
      <c r="B12" s="9">
        <v>8</v>
      </c>
      <c r="C12" s="9">
        <f t="shared" ca="1" si="0"/>
        <v>50</v>
      </c>
      <c r="D12" s="9">
        <v>74</v>
      </c>
      <c r="E12" s="9">
        <v>39</v>
      </c>
      <c r="F12" s="9">
        <v>9</v>
      </c>
      <c r="G12" s="9">
        <v>-88.90000000000002</v>
      </c>
      <c r="H12" s="9"/>
      <c r="I12" s="9"/>
      <c r="J12" s="5" t="s">
        <v>12</v>
      </c>
      <c r="K12" s="5">
        <v>100.44603163254837</v>
      </c>
      <c r="S12" s="9"/>
    </row>
    <row r="13" spans="1:19" ht="14.65" thickBot="1" x14ac:dyDescent="0.5">
      <c r="A13" s="9"/>
      <c r="B13" s="9">
        <v>9</v>
      </c>
      <c r="C13" s="9">
        <f t="shared" ca="1" si="0"/>
        <v>46</v>
      </c>
      <c r="D13" s="9">
        <v>82</v>
      </c>
      <c r="E13" s="9">
        <v>29</v>
      </c>
      <c r="F13" s="9">
        <v>15</v>
      </c>
      <c r="G13" s="9">
        <v>-54.700000000000045</v>
      </c>
      <c r="H13" s="9"/>
      <c r="I13" s="9"/>
      <c r="J13" s="6" t="s">
        <v>13</v>
      </c>
      <c r="K13" s="6">
        <v>40</v>
      </c>
      <c r="S13" s="9"/>
    </row>
    <row r="14" spans="1:19" x14ac:dyDescent="0.45">
      <c r="A14" s="9"/>
      <c r="B14" s="9">
        <v>10</v>
      </c>
      <c r="C14" s="9">
        <f t="shared" ca="1" si="0"/>
        <v>38</v>
      </c>
      <c r="D14" s="9">
        <v>34</v>
      </c>
      <c r="E14" s="9">
        <v>46</v>
      </c>
      <c r="F14" s="9">
        <v>3</v>
      </c>
      <c r="G14" s="9">
        <v>48.400000000000006</v>
      </c>
      <c r="H14" s="9"/>
      <c r="I14" s="9"/>
      <c r="S14" s="9"/>
    </row>
    <row r="15" spans="1:19" ht="14.65" thickBot="1" x14ac:dyDescent="0.5">
      <c r="A15" s="9"/>
      <c r="B15" s="9">
        <v>11</v>
      </c>
      <c r="C15" s="9">
        <f t="shared" ca="1" si="0"/>
        <v>25</v>
      </c>
      <c r="D15" s="9">
        <v>72</v>
      </c>
      <c r="E15" s="9">
        <v>48</v>
      </c>
      <c r="F15" s="9">
        <v>7</v>
      </c>
      <c r="G15" s="9">
        <v>-10.400000000000034</v>
      </c>
      <c r="H15" s="9"/>
      <c r="I15" s="9"/>
      <c r="J15" t="s">
        <v>14</v>
      </c>
      <c r="S15" s="9"/>
    </row>
    <row r="16" spans="1:19" x14ac:dyDescent="0.45">
      <c r="A16" s="9"/>
      <c r="B16" s="9">
        <v>12</v>
      </c>
      <c r="C16" s="9">
        <f t="shared" ca="1" si="0"/>
        <v>34</v>
      </c>
      <c r="D16" s="9">
        <v>54</v>
      </c>
      <c r="E16" s="9">
        <v>26</v>
      </c>
      <c r="F16" s="9">
        <v>6</v>
      </c>
      <c r="G16" s="9">
        <v>-58.200000000000017</v>
      </c>
      <c r="H16" s="9"/>
      <c r="I16" s="9"/>
      <c r="J16" s="7"/>
      <c r="K16" s="7" t="s">
        <v>19</v>
      </c>
      <c r="L16" s="7" t="s">
        <v>20</v>
      </c>
      <c r="M16" s="7" t="s">
        <v>21</v>
      </c>
      <c r="N16" s="7" t="s">
        <v>22</v>
      </c>
      <c r="O16" s="7" t="s">
        <v>23</v>
      </c>
      <c r="S16" s="9"/>
    </row>
    <row r="17" spans="1:19" x14ac:dyDescent="0.45">
      <c r="A17" s="9"/>
      <c r="B17" s="9">
        <v>13</v>
      </c>
      <c r="C17" s="9">
        <f t="shared" ca="1" si="0"/>
        <v>47</v>
      </c>
      <c r="D17" s="9">
        <v>89</v>
      </c>
      <c r="E17" s="9">
        <v>36</v>
      </c>
      <c r="F17" s="9">
        <v>21</v>
      </c>
      <c r="G17" s="9">
        <v>-7.2000000000000171</v>
      </c>
      <c r="H17" s="9"/>
      <c r="I17" s="9"/>
      <c r="J17" s="5" t="s">
        <v>15</v>
      </c>
      <c r="K17" s="5">
        <v>2</v>
      </c>
      <c r="L17" s="5">
        <v>70319.994733104541</v>
      </c>
      <c r="M17" s="5">
        <v>35159.99736655227</v>
      </c>
      <c r="N17" s="5">
        <v>3.4848433998943835</v>
      </c>
      <c r="O17" s="5">
        <v>4.1057689988874956E-2</v>
      </c>
      <c r="S17" s="9"/>
    </row>
    <row r="18" spans="1:19" x14ac:dyDescent="0.45">
      <c r="A18" s="9"/>
      <c r="B18" s="9">
        <v>14</v>
      </c>
      <c r="C18" s="9">
        <f t="shared" ca="1" si="0"/>
        <v>38</v>
      </c>
      <c r="D18" s="9">
        <v>34</v>
      </c>
      <c r="E18" s="9">
        <v>46</v>
      </c>
      <c r="F18" s="9">
        <v>6</v>
      </c>
      <c r="G18" s="9">
        <v>54.800000000000011</v>
      </c>
      <c r="H18" s="9"/>
      <c r="I18" s="9"/>
      <c r="J18" s="5" t="s">
        <v>16</v>
      </c>
      <c r="K18" s="5">
        <v>37</v>
      </c>
      <c r="L18" s="5">
        <v>373307.99501689558</v>
      </c>
      <c r="M18" s="5">
        <v>10089.405270726907</v>
      </c>
      <c r="N18" s="5"/>
      <c r="O18" s="5"/>
      <c r="S18" s="9"/>
    </row>
    <row r="19" spans="1:19" ht="14.65" thickBot="1" x14ac:dyDescent="0.5">
      <c r="A19" s="9"/>
      <c r="B19" s="9">
        <v>15</v>
      </c>
      <c r="C19" s="9">
        <f t="shared" ca="1" si="0"/>
        <v>32</v>
      </c>
      <c r="D19" s="9">
        <v>52</v>
      </c>
      <c r="E19" s="9">
        <v>29</v>
      </c>
      <c r="F19" s="9">
        <v>7</v>
      </c>
      <c r="G19" s="9">
        <v>-68.100000000000009</v>
      </c>
      <c r="H19" s="9"/>
      <c r="I19" s="9"/>
      <c r="J19" s="6" t="s">
        <v>17</v>
      </c>
      <c r="K19" s="6">
        <v>39</v>
      </c>
      <c r="L19" s="6">
        <v>443627.98975000012</v>
      </c>
      <c r="M19" s="6"/>
      <c r="N19" s="6"/>
      <c r="O19" s="6"/>
      <c r="S19" s="9"/>
    </row>
    <row r="20" spans="1:19" ht="14.65" thickBot="1" x14ac:dyDescent="0.5">
      <c r="A20" s="9"/>
      <c r="B20" s="9">
        <v>16</v>
      </c>
      <c r="C20" s="9">
        <f t="shared" ca="1" si="0"/>
        <v>10</v>
      </c>
      <c r="D20" s="9">
        <v>45</v>
      </c>
      <c r="E20" s="9">
        <v>11</v>
      </c>
      <c r="F20" s="9">
        <v>17</v>
      </c>
      <c r="G20" s="9">
        <v>-65.09999999999998</v>
      </c>
      <c r="H20" s="9"/>
      <c r="I20" s="9"/>
      <c r="S20" s="9"/>
    </row>
    <row r="21" spans="1:19" x14ac:dyDescent="0.45">
      <c r="A21" s="9"/>
      <c r="B21" s="9">
        <v>17</v>
      </c>
      <c r="C21" s="9">
        <f t="shared" ca="1" si="0"/>
        <v>35</v>
      </c>
      <c r="D21" s="9">
        <v>47</v>
      </c>
      <c r="E21" s="9">
        <v>30</v>
      </c>
      <c r="F21" s="9">
        <v>19</v>
      </c>
      <c r="G21" s="9">
        <v>78.800000000000011</v>
      </c>
      <c r="H21" s="9"/>
      <c r="I21" s="9"/>
      <c r="J21" s="7"/>
      <c r="K21" s="7" t="s">
        <v>6</v>
      </c>
      <c r="L21" s="7" t="s">
        <v>12</v>
      </c>
      <c r="M21" s="7" t="s">
        <v>24</v>
      </c>
      <c r="N21" s="7" t="s">
        <v>25</v>
      </c>
      <c r="O21" s="7" t="s">
        <v>26</v>
      </c>
      <c r="P21" s="7" t="s">
        <v>27</v>
      </c>
      <c r="Q21" s="7" t="s">
        <v>28</v>
      </c>
      <c r="R21" s="7" t="s">
        <v>29</v>
      </c>
      <c r="S21" s="9"/>
    </row>
    <row r="22" spans="1:19" x14ac:dyDescent="0.45">
      <c r="A22" s="9"/>
      <c r="B22" s="9">
        <v>18</v>
      </c>
      <c r="C22" s="9">
        <f t="shared" ca="1" si="0"/>
        <v>11</v>
      </c>
      <c r="D22" s="9">
        <v>95</v>
      </c>
      <c r="E22" s="9">
        <v>32</v>
      </c>
      <c r="F22" s="9">
        <v>14</v>
      </c>
      <c r="G22" s="9">
        <v>-120.19999999999999</v>
      </c>
      <c r="H22" s="9"/>
      <c r="I22" s="9"/>
      <c r="J22" s="5" t="s">
        <v>18</v>
      </c>
      <c r="K22" s="5">
        <v>74.740559722327816</v>
      </c>
      <c r="L22" s="5">
        <v>65.833621018126934</v>
      </c>
      <c r="M22" s="5">
        <v>1.1352946802325883</v>
      </c>
      <c r="N22" s="5">
        <v>0.26355288199911592</v>
      </c>
      <c r="O22" s="5">
        <v>-58.651026998515846</v>
      </c>
      <c r="P22" s="5">
        <v>208.13214644317148</v>
      </c>
      <c r="Q22" s="5">
        <v>-58.651026998515846</v>
      </c>
      <c r="R22" s="5">
        <v>208.13214644317148</v>
      </c>
      <c r="S22" s="9"/>
    </row>
    <row r="23" spans="1:19" x14ac:dyDescent="0.45">
      <c r="A23" s="9"/>
      <c r="B23" s="9">
        <v>19</v>
      </c>
      <c r="C23" s="9">
        <f t="shared" ca="1" si="0"/>
        <v>12</v>
      </c>
      <c r="D23" s="9">
        <v>54</v>
      </c>
      <c r="E23" s="9">
        <v>34</v>
      </c>
      <c r="F23" s="9">
        <v>7</v>
      </c>
      <c r="G23" s="9">
        <v>-48.000000000000014</v>
      </c>
      <c r="H23" s="9"/>
      <c r="I23" s="9"/>
      <c r="J23" s="5" t="s">
        <v>36</v>
      </c>
      <c r="K23" s="5">
        <v>0.71828543222430874</v>
      </c>
      <c r="L23" s="5">
        <v>1.3015818283772722</v>
      </c>
      <c r="M23" s="5">
        <v>0.55185576239937251</v>
      </c>
      <c r="N23" s="5">
        <v>0.58436522612714525</v>
      </c>
      <c r="O23" s="5">
        <v>-1.9189698584493704</v>
      </c>
      <c r="P23" s="5">
        <v>3.3555407228979877</v>
      </c>
      <c r="Q23" s="5">
        <v>-1.9189698584493704</v>
      </c>
      <c r="R23" s="5">
        <v>3.3555407228979877</v>
      </c>
      <c r="S23" s="9"/>
    </row>
    <row r="24" spans="1:19" ht="14.65" thickBot="1" x14ac:dyDescent="0.5">
      <c r="A24" s="9"/>
      <c r="B24" s="9">
        <v>20</v>
      </c>
      <c r="C24" s="9">
        <f t="shared" ca="1" si="0"/>
        <v>24</v>
      </c>
      <c r="D24" s="9">
        <v>30</v>
      </c>
      <c r="E24" s="9">
        <v>45</v>
      </c>
      <c r="F24" s="9">
        <v>17</v>
      </c>
      <c r="G24" s="9">
        <v>262.10000000000002</v>
      </c>
      <c r="H24" s="9"/>
      <c r="I24" s="9"/>
      <c r="J24" s="6" t="s">
        <v>33</v>
      </c>
      <c r="K24" s="6">
        <v>-1.9289721207221642</v>
      </c>
      <c r="L24" s="6">
        <v>0.77454044763318464</v>
      </c>
      <c r="M24" s="6">
        <v>-2.4904730625968652</v>
      </c>
      <c r="N24" s="6">
        <v>1.7373153392634618E-2</v>
      </c>
      <c r="O24" s="6">
        <v>-3.498340138027717</v>
      </c>
      <c r="P24" s="6">
        <v>-0.35960410341661153</v>
      </c>
      <c r="Q24" s="6">
        <v>-3.498340138027717</v>
      </c>
      <c r="R24" s="6">
        <v>-0.35960410341661153</v>
      </c>
      <c r="S24" s="9"/>
    </row>
    <row r="25" spans="1:19" x14ac:dyDescent="0.45">
      <c r="A25" s="9"/>
      <c r="B25" s="9">
        <v>21</v>
      </c>
      <c r="C25" s="9">
        <f t="shared" ca="1" si="0"/>
        <v>47</v>
      </c>
      <c r="D25" s="9">
        <v>69</v>
      </c>
      <c r="E25" s="9">
        <v>17</v>
      </c>
      <c r="F25" s="9">
        <v>10</v>
      </c>
      <c r="G25" s="9">
        <v>-153.70000000000002</v>
      </c>
      <c r="H25" s="9"/>
      <c r="I25" s="9"/>
      <c r="S25" s="9"/>
    </row>
    <row r="26" spans="1:19" x14ac:dyDescent="0.45">
      <c r="A26" s="9"/>
      <c r="B26" s="9">
        <v>22</v>
      </c>
      <c r="C26" s="9">
        <f t="shared" ca="1" si="0"/>
        <v>36</v>
      </c>
      <c r="D26" s="9">
        <v>59</v>
      </c>
      <c r="E26" s="9">
        <v>15</v>
      </c>
      <c r="F26" s="9">
        <v>14</v>
      </c>
      <c r="G26" s="9">
        <v>-65.099999999999994</v>
      </c>
      <c r="H26" s="9"/>
      <c r="I26" s="9"/>
      <c r="S26" s="9"/>
    </row>
    <row r="27" spans="1:19" x14ac:dyDescent="0.45">
      <c r="A27" s="9"/>
      <c r="B27" s="9">
        <v>23</v>
      </c>
      <c r="C27" s="9">
        <f t="shared" ca="1" si="0"/>
        <v>28</v>
      </c>
      <c r="D27" s="9">
        <v>52</v>
      </c>
      <c r="E27" s="9">
        <v>24</v>
      </c>
      <c r="F27" s="9">
        <v>2</v>
      </c>
      <c r="G27" s="9">
        <v>-190.60000000000002</v>
      </c>
      <c r="H27" s="9"/>
      <c r="I27" s="9"/>
      <c r="S27" s="9"/>
    </row>
    <row r="28" spans="1:19" x14ac:dyDescent="0.45">
      <c r="A28" s="9"/>
      <c r="B28" s="9">
        <v>24</v>
      </c>
      <c r="C28" s="9">
        <f t="shared" ca="1" si="0"/>
        <v>28</v>
      </c>
      <c r="D28" s="9">
        <v>30</v>
      </c>
      <c r="E28" s="9">
        <v>22</v>
      </c>
      <c r="F28" s="9">
        <v>9</v>
      </c>
      <c r="G28" s="9">
        <v>0.80000000000001137</v>
      </c>
      <c r="H28" s="9"/>
      <c r="I28" s="9"/>
      <c r="S28" s="9"/>
    </row>
    <row r="29" spans="1:19" x14ac:dyDescent="0.45">
      <c r="A29" s="9"/>
      <c r="B29" s="9">
        <v>25</v>
      </c>
      <c r="C29" s="9">
        <f t="shared" ca="1" si="0"/>
        <v>48</v>
      </c>
      <c r="D29" s="9">
        <v>33</v>
      </c>
      <c r="E29" s="9">
        <v>23</v>
      </c>
      <c r="F29" s="9">
        <v>23</v>
      </c>
      <c r="G29" s="9">
        <v>154.69999999999999</v>
      </c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</row>
    <row r="30" spans="1:19" x14ac:dyDescent="0.45">
      <c r="A30" s="9"/>
      <c r="B30" s="9">
        <v>26</v>
      </c>
      <c r="C30" s="9">
        <f t="shared" ca="1" si="0"/>
        <v>27</v>
      </c>
      <c r="D30" s="9">
        <v>94</v>
      </c>
      <c r="E30" s="9">
        <v>46</v>
      </c>
      <c r="F30" s="9">
        <v>10</v>
      </c>
      <c r="G30" s="9">
        <v>-19</v>
      </c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</row>
    <row r="31" spans="1:19" x14ac:dyDescent="0.45">
      <c r="A31" s="9"/>
      <c r="B31" s="9">
        <v>27</v>
      </c>
      <c r="C31" s="9">
        <f t="shared" ca="1" si="0"/>
        <v>49</v>
      </c>
      <c r="D31" s="9">
        <v>80</v>
      </c>
      <c r="E31" s="9">
        <v>44</v>
      </c>
      <c r="F31" s="9">
        <v>18</v>
      </c>
      <c r="G31" s="9">
        <v>57.599999999999994</v>
      </c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</row>
    <row r="32" spans="1:19" x14ac:dyDescent="0.45">
      <c r="A32" s="9"/>
      <c r="B32" s="9">
        <v>28</v>
      </c>
      <c r="C32" s="9">
        <f t="shared" ca="1" si="0"/>
        <v>30</v>
      </c>
      <c r="D32" s="9">
        <v>75</v>
      </c>
      <c r="E32" s="9">
        <v>23</v>
      </c>
      <c r="F32" s="9">
        <v>9</v>
      </c>
      <c r="G32" s="9">
        <v>-145.89999999999998</v>
      </c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</row>
    <row r="33" spans="1:19" x14ac:dyDescent="0.45">
      <c r="A33" s="9"/>
      <c r="B33" s="9">
        <v>29</v>
      </c>
      <c r="C33" s="9">
        <f t="shared" ca="1" si="0"/>
        <v>11</v>
      </c>
      <c r="D33" s="9">
        <v>58</v>
      </c>
      <c r="E33" s="9">
        <v>25</v>
      </c>
      <c r="F33" s="9">
        <v>2</v>
      </c>
      <c r="G33" s="9">
        <v>-147.50000000000003</v>
      </c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</row>
    <row r="34" spans="1:19" x14ac:dyDescent="0.45">
      <c r="A34" s="9"/>
      <c r="B34" s="9">
        <v>30</v>
      </c>
      <c r="C34" s="9">
        <f t="shared" ca="1" si="0"/>
        <v>30</v>
      </c>
      <c r="D34" s="9">
        <v>90</v>
      </c>
      <c r="E34" s="9">
        <v>44</v>
      </c>
      <c r="F34" s="9">
        <v>21</v>
      </c>
      <c r="G34" s="9">
        <v>85</v>
      </c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</row>
    <row r="35" spans="1:19" x14ac:dyDescent="0.45">
      <c r="A35" s="9"/>
      <c r="B35" s="9">
        <v>31</v>
      </c>
      <c r="C35" s="9">
        <f t="shared" ca="1" si="0"/>
        <v>12</v>
      </c>
      <c r="D35" s="9">
        <v>47</v>
      </c>
      <c r="E35" s="9">
        <v>48</v>
      </c>
      <c r="F35" s="9">
        <v>12</v>
      </c>
      <c r="G35" s="9">
        <v>177.60000000000002</v>
      </c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</row>
    <row r="36" spans="1:19" x14ac:dyDescent="0.45">
      <c r="A36" s="9"/>
      <c r="B36" s="9">
        <v>32</v>
      </c>
      <c r="C36" s="9">
        <f t="shared" ca="1" si="0"/>
        <v>21</v>
      </c>
      <c r="D36" s="9">
        <v>47</v>
      </c>
      <c r="E36" s="9">
        <v>23</v>
      </c>
      <c r="F36" s="9">
        <v>17</v>
      </c>
      <c r="G36" s="9">
        <v>9.1000000000000227</v>
      </c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</row>
    <row r="37" spans="1:19" x14ac:dyDescent="0.45">
      <c r="A37" s="9"/>
      <c r="B37" s="9">
        <v>33</v>
      </c>
      <c r="C37" s="9">
        <f t="shared" ca="1" si="0"/>
        <v>29</v>
      </c>
      <c r="D37" s="9">
        <v>46</v>
      </c>
      <c r="E37" s="9">
        <v>19</v>
      </c>
      <c r="F37" s="9">
        <v>15</v>
      </c>
      <c r="G37" s="9">
        <v>-42.5</v>
      </c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</row>
    <row r="38" spans="1:19" x14ac:dyDescent="0.45">
      <c r="A38" s="9"/>
      <c r="B38" s="9">
        <v>34</v>
      </c>
      <c r="C38" s="9">
        <f t="shared" ca="1" si="0"/>
        <v>33</v>
      </c>
      <c r="D38" s="9">
        <v>51</v>
      </c>
      <c r="E38" s="9">
        <v>10</v>
      </c>
      <c r="F38" s="9">
        <v>8</v>
      </c>
      <c r="G38" s="9">
        <v>-172.8</v>
      </c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</row>
    <row r="39" spans="1:19" x14ac:dyDescent="0.45">
      <c r="A39" s="9"/>
      <c r="B39" s="9">
        <v>35</v>
      </c>
      <c r="C39" s="9">
        <f t="shared" ca="1" si="0"/>
        <v>46</v>
      </c>
      <c r="D39" s="9">
        <v>43</v>
      </c>
      <c r="E39" s="9">
        <v>14</v>
      </c>
      <c r="F39" s="9">
        <v>6</v>
      </c>
      <c r="G39" s="9">
        <v>-123.59999999999998</v>
      </c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</row>
    <row r="40" spans="1:19" x14ac:dyDescent="0.45">
      <c r="A40" s="9"/>
      <c r="B40" s="9">
        <v>36</v>
      </c>
      <c r="C40" s="9">
        <f t="shared" ca="1" si="0"/>
        <v>17</v>
      </c>
      <c r="D40" s="9">
        <v>43</v>
      </c>
      <c r="E40" s="9">
        <v>48</v>
      </c>
      <c r="F40" s="9">
        <v>5</v>
      </c>
      <c r="G40" s="9">
        <v>28.799999999999983</v>
      </c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</row>
    <row r="41" spans="1:19" x14ac:dyDescent="0.45">
      <c r="A41" s="9"/>
      <c r="B41" s="9">
        <v>37</v>
      </c>
      <c r="C41" s="9">
        <f t="shared" ca="1" si="0"/>
        <v>40</v>
      </c>
      <c r="D41" s="9">
        <v>82</v>
      </c>
      <c r="E41" s="9">
        <v>39</v>
      </c>
      <c r="F41" s="9">
        <v>24</v>
      </c>
      <c r="G41" s="9">
        <v>62.5</v>
      </c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</row>
    <row r="42" spans="1:19" x14ac:dyDescent="0.45">
      <c r="A42" s="9"/>
      <c r="B42" s="9">
        <v>38</v>
      </c>
      <c r="C42" s="9">
        <f t="shared" ca="1" si="0"/>
        <v>27</v>
      </c>
      <c r="D42" s="9">
        <v>70</v>
      </c>
      <c r="E42" s="9">
        <v>41</v>
      </c>
      <c r="F42" s="9">
        <v>11</v>
      </c>
      <c r="G42" s="9">
        <v>-29.899999999999977</v>
      </c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</row>
    <row r="43" spans="1:19" x14ac:dyDescent="0.45">
      <c r="A43" s="9"/>
      <c r="B43" s="9">
        <v>39</v>
      </c>
      <c r="C43" s="9">
        <f t="shared" ca="1" si="0"/>
        <v>20</v>
      </c>
      <c r="D43" s="9">
        <v>94</v>
      </c>
      <c r="E43" s="9">
        <v>17</v>
      </c>
      <c r="F43" s="9">
        <v>24</v>
      </c>
      <c r="G43" s="9">
        <v>-113.49999999999997</v>
      </c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</row>
    <row r="44" spans="1:19" x14ac:dyDescent="0.45">
      <c r="A44" s="9"/>
      <c r="B44" s="9">
        <v>40</v>
      </c>
      <c r="C44" s="9">
        <f t="shared" ca="1" si="0"/>
        <v>38</v>
      </c>
      <c r="D44" s="9">
        <v>58</v>
      </c>
      <c r="E44" s="9">
        <v>46</v>
      </c>
      <c r="F44" s="9">
        <v>9</v>
      </c>
      <c r="G44" s="9">
        <v>82.399999999999977</v>
      </c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</row>
    <row r="47" spans="1:19" x14ac:dyDescent="0.45">
      <c r="C47" t="s">
        <v>36</v>
      </c>
      <c r="D47" s="9" t="s">
        <v>31</v>
      </c>
    </row>
    <row r="48" spans="1:19" x14ac:dyDescent="0.45">
      <c r="C48">
        <v>42</v>
      </c>
      <c r="D48" s="9">
        <v>34</v>
      </c>
    </row>
    <row r="49" spans="3:4" x14ac:dyDescent="0.45">
      <c r="C49">
        <v>30</v>
      </c>
      <c r="D49" s="9">
        <v>15</v>
      </c>
    </row>
    <row r="50" spans="3:4" x14ac:dyDescent="0.45">
      <c r="C50">
        <v>23</v>
      </c>
      <c r="D50" s="9">
        <v>46</v>
      </c>
    </row>
    <row r="51" spans="3:4" x14ac:dyDescent="0.45">
      <c r="C51">
        <v>48</v>
      </c>
      <c r="D51" s="9">
        <v>15</v>
      </c>
    </row>
    <row r="52" spans="3:4" x14ac:dyDescent="0.45">
      <c r="C52">
        <v>42</v>
      </c>
      <c r="D52" s="9">
        <v>-14</v>
      </c>
    </row>
    <row r="53" spans="3:4" x14ac:dyDescent="0.45">
      <c r="C53">
        <v>46</v>
      </c>
      <c r="D53" s="9">
        <v>65</v>
      </c>
    </row>
    <row r="54" spans="3:4" x14ac:dyDescent="0.45">
      <c r="C54">
        <v>13</v>
      </c>
      <c r="D54" s="9">
        <v>3</v>
      </c>
    </row>
    <row r="55" spans="3:4" x14ac:dyDescent="0.45">
      <c r="C55">
        <v>50</v>
      </c>
      <c r="D55" s="9">
        <v>38</v>
      </c>
    </row>
    <row r="56" spans="3:4" x14ac:dyDescent="0.45">
      <c r="C56">
        <v>46</v>
      </c>
      <c r="D56" s="9">
        <v>47</v>
      </c>
    </row>
    <row r="57" spans="3:4" x14ac:dyDescent="0.45">
      <c r="C57">
        <v>33</v>
      </c>
      <c r="D57" s="9">
        <v>2</v>
      </c>
    </row>
    <row r="58" spans="3:4" x14ac:dyDescent="0.45">
      <c r="C58">
        <v>33</v>
      </c>
      <c r="D58" s="9">
        <v>-2</v>
      </c>
    </row>
    <row r="59" spans="3:4" x14ac:dyDescent="0.45">
      <c r="C59">
        <v>20</v>
      </c>
      <c r="D59" s="9">
        <v>75</v>
      </c>
    </row>
    <row r="60" spans="3:4" x14ac:dyDescent="0.45">
      <c r="C60">
        <v>24</v>
      </c>
      <c r="D60" s="9">
        <v>80</v>
      </c>
    </row>
    <row r="61" spans="3:4" x14ac:dyDescent="0.45">
      <c r="C61">
        <v>16</v>
      </c>
      <c r="D61" s="9">
        <v>86</v>
      </c>
    </row>
    <row r="62" spans="3:4" x14ac:dyDescent="0.45">
      <c r="C62">
        <v>44</v>
      </c>
      <c r="D62" s="9">
        <v>35</v>
      </c>
    </row>
    <row r="63" spans="3:4" x14ac:dyDescent="0.45">
      <c r="C63">
        <v>45</v>
      </c>
      <c r="D63" s="9">
        <v>37</v>
      </c>
    </row>
    <row r="64" spans="3:4" x14ac:dyDescent="0.45">
      <c r="C64">
        <v>12</v>
      </c>
      <c r="D64" s="9">
        <v>59</v>
      </c>
    </row>
    <row r="65" spans="3:4" x14ac:dyDescent="0.45">
      <c r="C65">
        <v>17</v>
      </c>
      <c r="D65" s="9">
        <v>84</v>
      </c>
    </row>
    <row r="66" spans="3:4" x14ac:dyDescent="0.45">
      <c r="C66">
        <v>48</v>
      </c>
      <c r="D66" s="9">
        <v>9</v>
      </c>
    </row>
    <row r="67" spans="3:4" x14ac:dyDescent="0.45">
      <c r="C67">
        <v>36</v>
      </c>
      <c r="D67" s="9">
        <v>55</v>
      </c>
    </row>
    <row r="68" spans="3:4" x14ac:dyDescent="0.45">
      <c r="C68">
        <v>21</v>
      </c>
      <c r="D68" s="9">
        <v>50</v>
      </c>
    </row>
    <row r="69" spans="3:4" x14ac:dyDescent="0.45">
      <c r="C69">
        <v>45</v>
      </c>
      <c r="D69" s="9">
        <v>-3</v>
      </c>
    </row>
    <row r="70" spans="3:4" x14ac:dyDescent="0.45">
      <c r="C70">
        <v>20</v>
      </c>
      <c r="D70" s="9">
        <v>-14</v>
      </c>
    </row>
    <row r="71" spans="3:4" x14ac:dyDescent="0.45">
      <c r="C71">
        <v>11</v>
      </c>
      <c r="D71" s="9">
        <v>71</v>
      </c>
    </row>
    <row r="72" spans="3:4" x14ac:dyDescent="0.45">
      <c r="C72">
        <v>18</v>
      </c>
      <c r="D72" s="9">
        <v>32</v>
      </c>
    </row>
    <row r="73" spans="3:4" x14ac:dyDescent="0.45">
      <c r="C73">
        <v>30</v>
      </c>
      <c r="D73" s="9">
        <v>-20</v>
      </c>
    </row>
    <row r="74" spans="3:4" x14ac:dyDescent="0.45">
      <c r="C74">
        <v>23</v>
      </c>
      <c r="D74" s="9">
        <v>38</v>
      </c>
    </row>
    <row r="75" spans="3:4" x14ac:dyDescent="0.45">
      <c r="C75">
        <v>24</v>
      </c>
      <c r="D75" s="9">
        <v>75</v>
      </c>
    </row>
    <row r="76" spans="3:4" x14ac:dyDescent="0.45">
      <c r="C76">
        <v>36</v>
      </c>
      <c r="D76" s="9">
        <v>42</v>
      </c>
    </row>
    <row r="77" spans="3:4" x14ac:dyDescent="0.45">
      <c r="C77">
        <v>18</v>
      </c>
      <c r="D77" s="9">
        <v>25</v>
      </c>
    </row>
    <row r="78" spans="3:4" x14ac:dyDescent="0.45">
      <c r="C78">
        <v>36</v>
      </c>
      <c r="D78" s="9">
        <v>70</v>
      </c>
    </row>
    <row r="79" spans="3:4" x14ac:dyDescent="0.45">
      <c r="C79">
        <v>18</v>
      </c>
      <c r="D79" s="9">
        <v>8</v>
      </c>
    </row>
    <row r="80" spans="3:4" x14ac:dyDescent="0.45">
      <c r="C80">
        <v>10</v>
      </c>
      <c r="D80" s="9">
        <v>-8</v>
      </c>
    </row>
    <row r="81" spans="3:4" x14ac:dyDescent="0.45">
      <c r="C81">
        <v>43</v>
      </c>
      <c r="D81" s="9">
        <v>7</v>
      </c>
    </row>
    <row r="82" spans="3:4" x14ac:dyDescent="0.45">
      <c r="C82">
        <v>35</v>
      </c>
      <c r="D82" s="9">
        <v>82</v>
      </c>
    </row>
    <row r="83" spans="3:4" x14ac:dyDescent="0.45">
      <c r="C83">
        <v>46</v>
      </c>
      <c r="D83" s="9">
        <v>-20</v>
      </c>
    </row>
    <row r="84" spans="3:4" x14ac:dyDescent="0.45">
      <c r="C84">
        <v>22</v>
      </c>
      <c r="D84" s="9">
        <v>35</v>
      </c>
    </row>
    <row r="85" spans="3:4" x14ac:dyDescent="0.45">
      <c r="C85">
        <v>22</v>
      </c>
      <c r="D85" s="9">
        <v>81</v>
      </c>
    </row>
    <row r="86" spans="3:4" x14ac:dyDescent="0.45">
      <c r="C86">
        <v>15</v>
      </c>
      <c r="D86" s="9">
        <v>-4</v>
      </c>
    </row>
    <row r="87" spans="3:4" x14ac:dyDescent="0.45">
      <c r="C87">
        <v>14</v>
      </c>
      <c r="D87" s="9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demand forecast</vt:lpstr>
      <vt:lpstr>Predictive maintenace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Victor Tan</cp:lastModifiedBy>
  <dcterms:created xsi:type="dcterms:W3CDTF">2015-06-05T18:17:20Z</dcterms:created>
  <dcterms:modified xsi:type="dcterms:W3CDTF">2025-05-18T06:09:45Z</dcterms:modified>
</cp:coreProperties>
</file>