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-gamer\Desktop\Faculdade\Comp Conc\Lab2\"/>
    </mc:Choice>
  </mc:AlternateContent>
  <xr:revisionPtr revIDLastSave="0" documentId="13_ncr:1_{97CEE45B-6827-4BE9-A451-72C57ED8F06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37" i="1"/>
  <c r="J33" i="1"/>
  <c r="J29" i="1"/>
  <c r="J25" i="1"/>
  <c r="J21" i="1"/>
  <c r="J17" i="1"/>
  <c r="J9" i="1"/>
  <c r="J4" i="1"/>
  <c r="D5" i="1"/>
  <c r="G37" i="1"/>
  <c r="F37" i="1"/>
  <c r="E37" i="1"/>
  <c r="D37" i="1"/>
  <c r="C37" i="1"/>
  <c r="G33" i="1"/>
  <c r="F33" i="1"/>
  <c r="E33" i="1"/>
  <c r="D33" i="1"/>
  <c r="C33" i="1"/>
  <c r="G29" i="1"/>
  <c r="F29" i="1"/>
  <c r="E29" i="1"/>
  <c r="D29" i="1"/>
  <c r="C29" i="1"/>
  <c r="G25" i="1"/>
  <c r="F25" i="1"/>
  <c r="E25" i="1"/>
  <c r="D25" i="1"/>
  <c r="C25" i="1"/>
  <c r="G21" i="1"/>
  <c r="F21" i="1"/>
  <c r="E21" i="1"/>
  <c r="D21" i="1"/>
  <c r="C21" i="1"/>
  <c r="G17" i="1"/>
  <c r="F17" i="1"/>
  <c r="E17" i="1"/>
  <c r="D17" i="1"/>
  <c r="C17" i="1"/>
  <c r="G13" i="1"/>
  <c r="F13" i="1"/>
  <c r="E13" i="1"/>
  <c r="D13" i="1"/>
  <c r="C13" i="1"/>
  <c r="G9" i="1"/>
  <c r="F9" i="1"/>
  <c r="E9" i="1"/>
  <c r="D9" i="1"/>
  <c r="C9" i="1"/>
  <c r="G5" i="1"/>
  <c r="F5" i="1"/>
  <c r="E5" i="1"/>
  <c r="C5" i="1"/>
</calcChain>
</file>

<file path=xl/sharedStrings.xml><?xml version="1.0" encoding="utf-8"?>
<sst xmlns="http://schemas.openxmlformats.org/spreadsheetml/2006/main" count="69" uniqueCount="21">
  <si>
    <t>Dimensão</t>
  </si>
  <si>
    <t>Tempo</t>
  </si>
  <si>
    <t>Teste 1</t>
  </si>
  <si>
    <t>Teste 2</t>
  </si>
  <si>
    <t>Teste 3</t>
  </si>
  <si>
    <t>Teste 4</t>
  </si>
  <si>
    <t>Teste 5</t>
  </si>
  <si>
    <t>Threads</t>
  </si>
  <si>
    <t>Inicialização</t>
  </si>
  <si>
    <t>Multiplicação</t>
  </si>
  <si>
    <t>Finalização</t>
  </si>
  <si>
    <t>Tempo Total</t>
  </si>
  <si>
    <t>Tempo Maior</t>
  </si>
  <si>
    <r>
      <t xml:space="preserve">Seq </t>
    </r>
    <r>
      <rPr>
        <sz val="10"/>
        <color theme="1"/>
        <rFont val="Calibri"/>
        <family val="2"/>
      </rPr>
      <t>÷</t>
    </r>
    <r>
      <rPr>
        <sz val="10"/>
        <color theme="1"/>
        <rFont val="Arial"/>
        <family val="2"/>
      </rPr>
      <t xml:space="preserve"> Conc</t>
    </r>
  </si>
  <si>
    <t>Verificando os resultados obtidos em cada fase, podemos perceber que, na dimensão da matriz 500, utilizando uma thread,  temos um resultando bem parecido com o teste</t>
  </si>
  <si>
    <t>sequencial, o que é esperado. Porém, seguindo o aumento das threads, percebemos que, duplicando sua quantidade, o tempo de execução diminui. Isso se repete até</t>
  </si>
  <si>
    <t>mesmo para as matrizes de maior dimensão, que tem seu tempo de execução divido pela metade com o aumento da quantidade de threads vezes 2. Fazendo uma</t>
  </si>
  <si>
    <t>O hardware utilizado é um i5-10600k (6 núcleos/12 threads).</t>
  </si>
  <si>
    <t>comparação geral, vemos que é mais vantajoso utilizar a capacidade threads correspondentes à quantidade de núcleos do sistema, porém ainda possui espaço para maior</t>
  </si>
  <si>
    <t>otimização (uso de Cache, por exemplo).</t>
  </si>
  <si>
    <t>Nome: Victor Wohlers Cardoso                              DRE:119157174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</si>
</sst>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rgb="FFD9EAD3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1" xfId="0" applyFont="1" applyBorder="1" applyAlignment="1"/>
    <xf numFmtId="0" fontId="2" fillId="4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5" borderId="0" xfId="0" applyFont="1" applyFill="1" applyAlignment="1"/>
    <xf numFmtId="0" fontId="2" fillId="5" borderId="0" xfId="0" applyFont="1" applyFill="1" applyAlignment="1">
      <alignment horizontal="center" vertical="center"/>
    </xf>
    <xf numFmtId="0" fontId="5" fillId="5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0" fontId="2" fillId="0" borderId="2" xfId="0" applyFon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/>
    <xf numFmtId="0" fontId="2" fillId="6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" fillId="7" borderId="5" xfId="0" applyFont="1" applyFill="1" applyBorder="1" applyAlignment="1">
      <alignment horizontal="center" vertical="center"/>
    </xf>
    <xf numFmtId="0" fontId="0" fillId="8" borderId="9" xfId="0" applyFont="1" applyFill="1" applyBorder="1" applyAlignment="1"/>
    <xf numFmtId="0" fontId="0" fillId="8" borderId="8" xfId="0" applyFont="1" applyFill="1" applyBorder="1" applyAlignment="1"/>
    <xf numFmtId="0" fontId="0" fillId="8" borderId="11" xfId="0" applyFont="1" applyFill="1" applyBorder="1" applyAlignment="1"/>
    <xf numFmtId="0" fontId="2" fillId="9" borderId="1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45"/>
  <sheetViews>
    <sheetView tabSelected="1" topLeftCell="A10" workbookViewId="0">
      <selection activeCell="H45" sqref="H45"/>
    </sheetView>
  </sheetViews>
  <sheetFormatPr defaultColWidth="14.42578125" defaultRowHeight="15.75" customHeight="1" x14ac:dyDescent="0.2"/>
  <sheetData>
    <row r="1" spans="1:16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  <c r="J1" s="38" t="s">
        <v>13</v>
      </c>
    </row>
    <row r="2" spans="1:16" ht="12.75" x14ac:dyDescent="0.2">
      <c r="A2" s="32">
        <v>500</v>
      </c>
      <c r="B2" s="3" t="s">
        <v>8</v>
      </c>
      <c r="C2" s="4">
        <v>2.2659999999999998E-3</v>
      </c>
      <c r="D2" s="4">
        <v>2.3410000000000002E-3</v>
      </c>
      <c r="E2" s="4">
        <v>2.2920000000000002E-3</v>
      </c>
      <c r="F2" s="4">
        <v>2.4459999999999998E-3</v>
      </c>
      <c r="G2" s="4">
        <v>2.3019999999999998E-3</v>
      </c>
      <c r="H2" s="29">
        <v>1</v>
      </c>
      <c r="I2" s="37">
        <v>0.43766300000000002</v>
      </c>
      <c r="J2" s="39">
        <v>0.515486</v>
      </c>
    </row>
    <row r="3" spans="1:16" ht="12.75" x14ac:dyDescent="0.2">
      <c r="A3" s="33"/>
      <c r="B3" s="5" t="s">
        <v>9</v>
      </c>
      <c r="C3" s="6">
        <v>0.43685499999999999</v>
      </c>
      <c r="D3" s="6">
        <v>0.435087</v>
      </c>
      <c r="E3" s="6">
        <v>0.436255</v>
      </c>
      <c r="F3" s="6">
        <v>0.44087900000000002</v>
      </c>
      <c r="G3" s="6">
        <v>0.43571900000000002</v>
      </c>
      <c r="H3" s="30"/>
      <c r="I3" s="40"/>
      <c r="J3" s="47">
        <v>0.43766300000000002</v>
      </c>
    </row>
    <row r="4" spans="1:16" ht="12.75" x14ac:dyDescent="0.2">
      <c r="A4" s="33"/>
      <c r="B4" s="7" t="s">
        <v>10</v>
      </c>
      <c r="C4" s="8">
        <v>2.0599999999999999E-4</v>
      </c>
      <c r="D4" s="8">
        <v>2.3499999999999999E-4</v>
      </c>
      <c r="E4" s="8">
        <v>2.05E-4</v>
      </c>
      <c r="F4" s="8">
        <v>2.1599999999999999E-4</v>
      </c>
      <c r="G4" s="8">
        <v>2.2900000000000001E-4</v>
      </c>
      <c r="H4" s="30"/>
      <c r="I4" s="18"/>
      <c r="J4" s="43">
        <f>(J2/J3)</f>
        <v>1.1778148941080238</v>
      </c>
    </row>
    <row r="5" spans="1:16" ht="12.75" x14ac:dyDescent="0.2">
      <c r="A5" s="34"/>
      <c r="B5" s="9" t="s">
        <v>11</v>
      </c>
      <c r="C5" s="6">
        <f t="shared" ref="C5:G5" si="0">(C2+C3+C4)</f>
        <v>0.43932699999999997</v>
      </c>
      <c r="D5" s="10">
        <f>(D2+D3+D4)</f>
        <v>0.43766299999999997</v>
      </c>
      <c r="E5" s="6">
        <f t="shared" si="0"/>
        <v>0.43875200000000003</v>
      </c>
      <c r="F5" s="6">
        <f t="shared" si="0"/>
        <v>0.44354100000000002</v>
      </c>
      <c r="G5" s="6">
        <f t="shared" si="0"/>
        <v>0.43825000000000003</v>
      </c>
      <c r="H5" s="31"/>
      <c r="I5" s="19"/>
      <c r="J5" s="19"/>
    </row>
    <row r="6" spans="1:16" ht="12.75" x14ac:dyDescent="0.2">
      <c r="A6" s="32">
        <v>500</v>
      </c>
      <c r="B6" s="3" t="s">
        <v>8</v>
      </c>
      <c r="C6" s="4">
        <v>2.4889999999999999E-3</v>
      </c>
      <c r="D6" s="4">
        <v>2.2790000000000002E-3</v>
      </c>
      <c r="E6" s="4">
        <v>2.2699999999999999E-3</v>
      </c>
      <c r="F6" s="4">
        <v>2.4759999999999999E-3</v>
      </c>
      <c r="G6" s="4">
        <v>2.3219999999999998E-3</v>
      </c>
      <c r="H6" s="29">
        <v>2</v>
      </c>
      <c r="I6" s="2" t="s">
        <v>12</v>
      </c>
      <c r="J6" s="27" t="s">
        <v>13</v>
      </c>
      <c r="O6" s="11"/>
      <c r="P6" s="11"/>
    </row>
    <row r="7" spans="1:16" ht="12.75" x14ac:dyDescent="0.2">
      <c r="A7" s="33"/>
      <c r="B7" s="5" t="s">
        <v>9</v>
      </c>
      <c r="C7" s="6">
        <v>0.21817400000000001</v>
      </c>
      <c r="D7" s="6">
        <v>0.22770899999999999</v>
      </c>
      <c r="E7" s="6">
        <v>0.25465399999999999</v>
      </c>
      <c r="F7" s="6">
        <v>0.21970400000000001</v>
      </c>
      <c r="G7" s="6">
        <v>0.21984100000000001</v>
      </c>
      <c r="H7" s="30"/>
      <c r="I7" s="16">
        <v>0.22092100000000001</v>
      </c>
      <c r="J7" s="35">
        <v>0.515486</v>
      </c>
      <c r="O7" s="11"/>
      <c r="P7" s="11"/>
    </row>
    <row r="8" spans="1:16" ht="12.75" x14ac:dyDescent="0.2">
      <c r="A8" s="33"/>
      <c r="B8" s="5" t="s">
        <v>10</v>
      </c>
      <c r="C8" s="6">
        <v>2.5799999999999998E-4</v>
      </c>
      <c r="D8" s="6">
        <v>2.0599999999999999E-4</v>
      </c>
      <c r="E8" s="6">
        <v>1.93E-4</v>
      </c>
      <c r="F8" s="6">
        <v>1.9000000000000001E-4</v>
      </c>
      <c r="G8" s="6">
        <v>2.0699999999999999E-4</v>
      </c>
      <c r="H8" s="30"/>
      <c r="I8" s="18"/>
      <c r="J8" s="41">
        <v>0.22092100000000001</v>
      </c>
      <c r="O8" s="11"/>
      <c r="P8" s="11"/>
    </row>
    <row r="9" spans="1:16" ht="12.75" x14ac:dyDescent="0.2">
      <c r="A9" s="34"/>
      <c r="B9" s="2" t="s">
        <v>11</v>
      </c>
      <c r="C9" s="12">
        <f t="shared" ref="C9:G9" si="1">SUM(C6:C8)</f>
        <v>0.22092100000000001</v>
      </c>
      <c r="D9" s="12">
        <f t="shared" si="1"/>
        <v>0.23019400000000001</v>
      </c>
      <c r="E9" s="12">
        <f t="shared" si="1"/>
        <v>0.25711699999999998</v>
      </c>
      <c r="F9" s="13">
        <f t="shared" si="1"/>
        <v>0.22237000000000001</v>
      </c>
      <c r="G9" s="12">
        <f t="shared" si="1"/>
        <v>0.22237000000000001</v>
      </c>
      <c r="H9" s="31"/>
      <c r="I9" s="19"/>
      <c r="J9" s="42">
        <f>(J7/J8)</f>
        <v>2.3333499305181489</v>
      </c>
      <c r="O9" s="11"/>
      <c r="P9" s="11"/>
    </row>
    <row r="10" spans="1:16" ht="12.75" x14ac:dyDescent="0.2">
      <c r="A10" s="32">
        <v>500</v>
      </c>
      <c r="B10" s="3" t="s">
        <v>8</v>
      </c>
      <c r="C10" s="4">
        <v>2.516E-3</v>
      </c>
      <c r="D10" s="4">
        <v>2.4550000000000002E-3</v>
      </c>
      <c r="E10" s="4">
        <v>2.4190000000000001E-3</v>
      </c>
      <c r="F10" s="4">
        <v>2.3029999999999999E-3</v>
      </c>
      <c r="G10" s="4">
        <v>2.3119999999999998E-3</v>
      </c>
      <c r="H10" s="29">
        <v>4</v>
      </c>
      <c r="I10" s="2" t="s">
        <v>12</v>
      </c>
      <c r="J10" s="27" t="s">
        <v>13</v>
      </c>
      <c r="O10" s="11"/>
      <c r="P10" s="11"/>
    </row>
    <row r="11" spans="1:16" ht="12.75" x14ac:dyDescent="0.2">
      <c r="A11" s="33"/>
      <c r="B11" s="5" t="s">
        <v>9</v>
      </c>
      <c r="C11" s="6">
        <v>0.109615</v>
      </c>
      <c r="D11" s="6">
        <v>0.12421699999999999</v>
      </c>
      <c r="E11" s="6">
        <v>0.12759799999999999</v>
      </c>
      <c r="F11" s="6">
        <v>0.12617200000000001</v>
      </c>
      <c r="G11" s="6">
        <v>0.15442900000000001</v>
      </c>
      <c r="H11" s="30"/>
      <c r="I11" s="16">
        <v>0.112396</v>
      </c>
      <c r="J11" s="35">
        <v>0.515486</v>
      </c>
      <c r="O11" s="11"/>
      <c r="P11" s="11"/>
    </row>
    <row r="12" spans="1:16" ht="12.75" x14ac:dyDescent="0.2">
      <c r="A12" s="33"/>
      <c r="B12" s="7" t="s">
        <v>10</v>
      </c>
      <c r="C12" s="8">
        <v>2.6499999999999999E-4</v>
      </c>
      <c r="D12" s="8">
        <v>2.1100000000000001E-4</v>
      </c>
      <c r="E12" s="8">
        <v>1.95E-4</v>
      </c>
      <c r="F12" s="8">
        <v>1.85E-4</v>
      </c>
      <c r="G12" s="8">
        <v>2.12E-4</v>
      </c>
      <c r="H12" s="30"/>
      <c r="I12" s="18"/>
      <c r="J12" s="41">
        <v>0.112396</v>
      </c>
      <c r="O12" s="11"/>
      <c r="P12" s="11"/>
    </row>
    <row r="13" spans="1:16" ht="12.75" x14ac:dyDescent="0.2">
      <c r="A13" s="34"/>
      <c r="B13" s="9" t="s">
        <v>11</v>
      </c>
      <c r="C13" s="10">
        <f t="shared" ref="C13:G13" si="2">SUM(C10:C12)</f>
        <v>0.11239600000000001</v>
      </c>
      <c r="D13" s="6">
        <f t="shared" si="2"/>
        <v>0.126883</v>
      </c>
      <c r="E13" s="6">
        <f t="shared" si="2"/>
        <v>0.13021199999999999</v>
      </c>
      <c r="F13" s="6">
        <f t="shared" si="2"/>
        <v>0.12866</v>
      </c>
      <c r="G13" s="6">
        <f t="shared" si="2"/>
        <v>0.15695300000000001</v>
      </c>
      <c r="H13" s="31"/>
      <c r="I13" s="19"/>
      <c r="J13" s="42">
        <f>J11/J12</f>
        <v>4.5863375920851279</v>
      </c>
      <c r="O13" s="11"/>
      <c r="P13" s="11"/>
    </row>
    <row r="14" spans="1:16" ht="12.75" x14ac:dyDescent="0.2">
      <c r="A14" s="32">
        <v>1000</v>
      </c>
      <c r="B14" s="3" t="s">
        <v>8</v>
      </c>
      <c r="C14" s="4">
        <v>9.3139999999999994E-3</v>
      </c>
      <c r="D14" s="4">
        <v>8.9650000000000007E-3</v>
      </c>
      <c r="E14" s="4">
        <v>8.9619999999999995E-3</v>
      </c>
      <c r="F14" s="4">
        <v>9.8510000000000004E-3</v>
      </c>
      <c r="G14" s="4">
        <v>9.3889999999999998E-3</v>
      </c>
      <c r="H14" s="29">
        <v>1</v>
      </c>
      <c r="I14" s="2" t="s">
        <v>12</v>
      </c>
      <c r="J14" s="27" t="s">
        <v>13</v>
      </c>
    </row>
    <row r="15" spans="1:16" ht="12.75" x14ac:dyDescent="0.2">
      <c r="A15" s="33"/>
      <c r="B15" s="5" t="s">
        <v>9</v>
      </c>
      <c r="C15" s="6">
        <v>5.330114</v>
      </c>
      <c r="D15" s="6">
        <v>5.5527680000000004</v>
      </c>
      <c r="E15" s="6">
        <v>5.2135619999999996</v>
      </c>
      <c r="F15" s="6">
        <v>5.445951</v>
      </c>
      <c r="G15" s="6">
        <v>5.8386480000000001</v>
      </c>
      <c r="H15" s="30"/>
      <c r="I15" s="16">
        <v>5.222734</v>
      </c>
      <c r="J15" s="36">
        <v>6.1147809999999998</v>
      </c>
    </row>
    <row r="16" spans="1:16" ht="12.75" x14ac:dyDescent="0.2">
      <c r="A16" s="33"/>
      <c r="B16" s="7" t="s">
        <v>10</v>
      </c>
      <c r="C16" s="8">
        <v>8.3000000000000001E-4</v>
      </c>
      <c r="D16" s="8">
        <v>7.7099999999999998E-4</v>
      </c>
      <c r="E16" s="8">
        <v>2.1000000000000001E-4</v>
      </c>
      <c r="F16" s="8">
        <v>7.6800000000000002E-4</v>
      </c>
      <c r="G16" s="8">
        <v>8.4999999999999995E-4</v>
      </c>
      <c r="H16" s="30"/>
      <c r="I16" s="18"/>
      <c r="J16" s="41">
        <v>5.222734</v>
      </c>
    </row>
    <row r="17" spans="1:13" ht="12.75" x14ac:dyDescent="0.2">
      <c r="A17" s="34"/>
      <c r="B17" s="9" t="s">
        <v>11</v>
      </c>
      <c r="C17" s="6">
        <f t="shared" ref="C17:G17" si="3">SUM(C14:C16)</f>
        <v>5.3402579999999995</v>
      </c>
      <c r="D17" s="6">
        <f t="shared" si="3"/>
        <v>5.5625040000000006</v>
      </c>
      <c r="E17" s="10">
        <f t="shared" si="3"/>
        <v>5.222734</v>
      </c>
      <c r="F17" s="6">
        <f t="shared" si="3"/>
        <v>5.4565700000000001</v>
      </c>
      <c r="G17" s="17">
        <f t="shared" si="3"/>
        <v>5.8488869999999995</v>
      </c>
      <c r="H17" s="31"/>
      <c r="I17" s="19"/>
      <c r="J17" s="42">
        <f>J15/J16</f>
        <v>1.1708007721626259</v>
      </c>
    </row>
    <row r="18" spans="1:13" ht="12.75" x14ac:dyDescent="0.2">
      <c r="A18" s="32">
        <v>1000</v>
      </c>
      <c r="B18" s="3" t="s">
        <v>8</v>
      </c>
      <c r="C18" s="4">
        <v>1.0075000000000001E-2</v>
      </c>
      <c r="D18" s="4">
        <v>9.2339999999999992E-3</v>
      </c>
      <c r="E18" s="4">
        <v>9.6349999999999995E-3</v>
      </c>
      <c r="F18" s="4">
        <v>9.9909999999999999E-3</v>
      </c>
      <c r="G18" s="4">
        <v>9.4549999999999999E-3</v>
      </c>
      <c r="H18" s="29">
        <v>2</v>
      </c>
      <c r="I18" s="2" t="s">
        <v>12</v>
      </c>
      <c r="J18" s="27" t="s">
        <v>13</v>
      </c>
    </row>
    <row r="19" spans="1:13" ht="12.75" x14ac:dyDescent="0.2">
      <c r="A19" s="33"/>
      <c r="B19" s="5" t="s">
        <v>9</v>
      </c>
      <c r="C19" s="6">
        <v>2.5200130000000001</v>
      </c>
      <c r="D19" s="6">
        <v>2.5438779999999999</v>
      </c>
      <c r="E19" s="6">
        <v>2.5448879999999998</v>
      </c>
      <c r="F19" s="6">
        <v>2.5949430000000002</v>
      </c>
      <c r="G19" s="6">
        <v>2.6223260000000002</v>
      </c>
      <c r="H19" s="30"/>
      <c r="I19" s="16">
        <v>2.5308449999999998</v>
      </c>
      <c r="J19" s="36">
        <v>6.1147809999999998</v>
      </c>
    </row>
    <row r="20" spans="1:13" ht="12.75" x14ac:dyDescent="0.2">
      <c r="A20" s="33"/>
      <c r="B20" s="7" t="s">
        <v>10</v>
      </c>
      <c r="C20" s="8">
        <v>7.5699999999999997E-4</v>
      </c>
      <c r="D20" s="8">
        <v>7.5699999999999997E-4</v>
      </c>
      <c r="E20" s="8">
        <v>7.6099999999999996E-4</v>
      </c>
      <c r="F20" s="8">
        <v>7.8200000000000003E-4</v>
      </c>
      <c r="G20" s="8">
        <v>8.0099999999999995E-4</v>
      </c>
      <c r="H20" s="30"/>
      <c r="I20" s="18"/>
      <c r="J20" s="41">
        <v>2.5308449999999998</v>
      </c>
    </row>
    <row r="21" spans="1:13" ht="12.75" x14ac:dyDescent="0.2">
      <c r="A21" s="34"/>
      <c r="B21" s="9" t="s">
        <v>11</v>
      </c>
      <c r="C21" s="10">
        <f t="shared" ref="C21:G21" si="4">SUM(C18:C20)</f>
        <v>2.5308450000000002</v>
      </c>
      <c r="D21" s="6">
        <f t="shared" si="4"/>
        <v>2.5538690000000002</v>
      </c>
      <c r="E21" s="6">
        <f t="shared" si="4"/>
        <v>2.5552839999999994</v>
      </c>
      <c r="F21" s="6">
        <f t="shared" si="4"/>
        <v>2.6057160000000001</v>
      </c>
      <c r="G21" s="6">
        <f t="shared" si="4"/>
        <v>2.6325820000000002</v>
      </c>
      <c r="H21" s="31"/>
      <c r="I21" s="19"/>
      <c r="J21" s="42">
        <f>J19/J20</f>
        <v>2.4161025270216077</v>
      </c>
    </row>
    <row r="22" spans="1:13" ht="12.75" x14ac:dyDescent="0.2">
      <c r="A22" s="32">
        <v>1000</v>
      </c>
      <c r="B22" s="3" t="s">
        <v>8</v>
      </c>
      <c r="C22" s="4">
        <v>9.5090000000000001E-3</v>
      </c>
      <c r="D22" s="4">
        <v>8.9180000000000006E-3</v>
      </c>
      <c r="E22" s="4">
        <v>9.3740000000000004E-3</v>
      </c>
      <c r="F22" s="4">
        <v>1.0125E-2</v>
      </c>
      <c r="G22" s="4">
        <v>8.9040000000000005E-3</v>
      </c>
      <c r="H22" s="29">
        <v>4</v>
      </c>
      <c r="I22" s="2" t="s">
        <v>12</v>
      </c>
      <c r="J22" s="27" t="s">
        <v>13</v>
      </c>
    </row>
    <row r="23" spans="1:13" ht="12.75" x14ac:dyDescent="0.2">
      <c r="A23" s="33"/>
      <c r="B23" s="5" t="s">
        <v>9</v>
      </c>
      <c r="C23" s="6">
        <v>1.378755</v>
      </c>
      <c r="D23" s="6">
        <v>1.6575009999999999</v>
      </c>
      <c r="E23" s="6">
        <v>1.6667130000000001</v>
      </c>
      <c r="F23" s="6">
        <v>1.3848339999999999</v>
      </c>
      <c r="G23" s="6">
        <v>1.293418</v>
      </c>
      <c r="H23" s="30"/>
      <c r="I23" s="16">
        <v>1.303085</v>
      </c>
      <c r="J23" s="36">
        <v>6.1147809999999998</v>
      </c>
    </row>
    <row r="24" spans="1:13" ht="12.75" x14ac:dyDescent="0.2">
      <c r="A24" s="33"/>
      <c r="B24" s="7" t="s">
        <v>10</v>
      </c>
      <c r="C24" s="8">
        <v>7.6800000000000002E-4</v>
      </c>
      <c r="D24" s="8">
        <v>7.7300000000000003E-4</v>
      </c>
      <c r="E24" s="8">
        <v>7.6400000000000003E-4</v>
      </c>
      <c r="F24" s="8">
        <v>7.85E-4</v>
      </c>
      <c r="G24" s="8">
        <v>7.6300000000000001E-4</v>
      </c>
      <c r="H24" s="30"/>
      <c r="I24" s="18"/>
      <c r="J24" s="41">
        <v>1.303085</v>
      </c>
    </row>
    <row r="25" spans="1:13" ht="12.75" x14ac:dyDescent="0.2">
      <c r="A25" s="34"/>
      <c r="B25" s="9" t="s">
        <v>11</v>
      </c>
      <c r="C25" s="6">
        <f t="shared" ref="C25:G25" si="5">SUM(C22:C24)</f>
        <v>1.389032</v>
      </c>
      <c r="D25" s="6">
        <f t="shared" si="5"/>
        <v>1.6671919999999998</v>
      </c>
      <c r="E25" s="6">
        <f t="shared" si="5"/>
        <v>1.6768510000000001</v>
      </c>
      <c r="F25" s="6">
        <f t="shared" si="5"/>
        <v>1.3957439999999999</v>
      </c>
      <c r="G25" s="10">
        <f t="shared" si="5"/>
        <v>1.303085</v>
      </c>
      <c r="H25" s="31"/>
      <c r="I25" s="19"/>
      <c r="J25" s="42">
        <f>J23/J24</f>
        <v>4.6925419293445936</v>
      </c>
    </row>
    <row r="26" spans="1:13" ht="12.75" x14ac:dyDescent="0.2">
      <c r="A26" s="32">
        <v>2000</v>
      </c>
      <c r="B26" s="3" t="s">
        <v>8</v>
      </c>
      <c r="C26" s="4">
        <v>3.6151999999999997E-2</v>
      </c>
      <c r="D26" s="4">
        <v>3.5951999999999998E-2</v>
      </c>
      <c r="E26" s="4">
        <v>3.6443999999999997E-2</v>
      </c>
      <c r="F26" s="4">
        <v>3.6428000000000002E-2</v>
      </c>
      <c r="G26" s="4">
        <v>3.7079000000000001E-2</v>
      </c>
      <c r="H26" s="29">
        <v>1</v>
      </c>
      <c r="I26" s="2" t="s">
        <v>12</v>
      </c>
      <c r="J26" s="27" t="s">
        <v>13</v>
      </c>
    </row>
    <row r="27" spans="1:13" ht="12.75" x14ac:dyDescent="0.2">
      <c r="A27" s="33"/>
      <c r="B27" s="5" t="s">
        <v>9</v>
      </c>
      <c r="C27" s="6">
        <v>53.921309999999998</v>
      </c>
      <c r="D27" s="6">
        <v>53.715401999999997</v>
      </c>
      <c r="E27" s="6">
        <v>54.724181999999999</v>
      </c>
      <c r="F27" s="6">
        <v>53.776282999999999</v>
      </c>
      <c r="G27" s="6">
        <v>53.868702999999996</v>
      </c>
      <c r="H27" s="30"/>
      <c r="I27" s="6">
        <v>53.754241999999998</v>
      </c>
      <c r="J27" s="36">
        <v>61.925569000000003</v>
      </c>
    </row>
    <row r="28" spans="1:13" ht="12.75" x14ac:dyDescent="0.2">
      <c r="A28" s="33"/>
      <c r="B28" s="7" t="s">
        <v>10</v>
      </c>
      <c r="C28" s="8">
        <v>3.016E-3</v>
      </c>
      <c r="D28" s="8">
        <v>2.8879999999999999E-3</v>
      </c>
      <c r="E28" s="8">
        <v>2.9299999999999999E-3</v>
      </c>
      <c r="F28" s="8">
        <v>2.9329999999999998E-3</v>
      </c>
      <c r="G28" s="8">
        <v>2.8969999999999998E-3</v>
      </c>
      <c r="H28" s="30"/>
      <c r="I28" s="18"/>
      <c r="J28" s="41">
        <v>53.754241999999998</v>
      </c>
    </row>
    <row r="29" spans="1:13" ht="12.75" x14ac:dyDescent="0.2">
      <c r="A29" s="34"/>
      <c r="B29" s="9" t="s">
        <v>11</v>
      </c>
      <c r="C29" s="6">
        <f t="shared" ref="C29:G29" si="6">SUM(C26:C28)</f>
        <v>53.960478000000002</v>
      </c>
      <c r="D29" s="10">
        <f t="shared" si="6"/>
        <v>53.754241999999998</v>
      </c>
      <c r="E29" s="6">
        <f t="shared" si="6"/>
        <v>54.763556000000001</v>
      </c>
      <c r="F29" s="6">
        <f t="shared" si="6"/>
        <v>53.815643999999999</v>
      </c>
      <c r="G29" s="17">
        <f t="shared" si="6"/>
        <v>53.908678999999992</v>
      </c>
      <c r="H29" s="31"/>
      <c r="I29" s="19"/>
      <c r="J29" s="42">
        <f>J27/J28</f>
        <v>1.1520126913890816</v>
      </c>
    </row>
    <row r="30" spans="1:13" ht="12.75" x14ac:dyDescent="0.2">
      <c r="A30" s="32">
        <v>2000</v>
      </c>
      <c r="B30" s="3" t="s">
        <v>8</v>
      </c>
      <c r="C30" s="4">
        <v>3.6347999999999998E-2</v>
      </c>
      <c r="D30" s="4">
        <v>3.6443999999999997E-2</v>
      </c>
      <c r="E30" s="4">
        <v>3.6346000000000003E-2</v>
      </c>
      <c r="F30" s="4">
        <v>3.5805999999999998E-2</v>
      </c>
      <c r="G30" s="4">
        <v>5.3452E-2</v>
      </c>
      <c r="H30" s="29">
        <v>2</v>
      </c>
      <c r="I30" s="2" t="s">
        <v>12</v>
      </c>
      <c r="J30" s="27" t="s">
        <v>13</v>
      </c>
    </row>
    <row r="31" spans="1:13" ht="12.75" x14ac:dyDescent="0.2">
      <c r="A31" s="33"/>
      <c r="B31" s="5" t="s">
        <v>9</v>
      </c>
      <c r="C31" s="6">
        <v>26.859403</v>
      </c>
      <c r="D31" s="6">
        <v>26.739357999999999</v>
      </c>
      <c r="E31" s="6">
        <v>26.729151000000002</v>
      </c>
      <c r="F31" s="6">
        <v>27.277775999999999</v>
      </c>
      <c r="G31" s="6">
        <v>28.536339000000002</v>
      </c>
      <c r="H31" s="30"/>
      <c r="I31" s="23">
        <v>26.768395999999999</v>
      </c>
      <c r="J31" s="36">
        <v>61.925569000000003</v>
      </c>
      <c r="M31" s="28"/>
    </row>
    <row r="32" spans="1:13" ht="12.75" x14ac:dyDescent="0.2">
      <c r="A32" s="33"/>
      <c r="B32" s="7" t="s">
        <v>10</v>
      </c>
      <c r="C32" s="6">
        <v>2.9810000000000001E-3</v>
      </c>
      <c r="D32" s="6">
        <v>2.905E-3</v>
      </c>
      <c r="E32" s="6">
        <v>2.8990000000000001E-3</v>
      </c>
      <c r="F32" s="6">
        <v>3.075E-3</v>
      </c>
      <c r="G32" s="6">
        <v>3.3029999999999999E-3</v>
      </c>
      <c r="H32" s="30"/>
      <c r="I32" s="18"/>
      <c r="J32" s="46">
        <v>26.768395999999999</v>
      </c>
    </row>
    <row r="33" spans="1:12" ht="12.75" x14ac:dyDescent="0.2">
      <c r="A33" s="34"/>
      <c r="B33" s="9" t="s">
        <v>11</v>
      </c>
      <c r="C33" s="12">
        <f t="shared" ref="C33:G33" si="7">SUM(C30:C32)</f>
        <v>26.898731999999999</v>
      </c>
      <c r="D33" s="12">
        <f t="shared" si="7"/>
        <v>26.778706999999997</v>
      </c>
      <c r="E33" s="22">
        <f t="shared" si="7"/>
        <v>26.768396000000003</v>
      </c>
      <c r="F33" s="21">
        <f t="shared" si="7"/>
        <v>27.316656999999999</v>
      </c>
      <c r="G33" s="12">
        <f t="shared" si="7"/>
        <v>28.593094000000001</v>
      </c>
      <c r="H33" s="31"/>
      <c r="I33" s="19"/>
      <c r="J33" s="42">
        <f>J31/J32</f>
        <v>2.3133836259744514</v>
      </c>
    </row>
    <row r="34" spans="1:12" ht="12.75" x14ac:dyDescent="0.2">
      <c r="A34" s="29">
        <v>2000</v>
      </c>
      <c r="B34" s="3" t="s">
        <v>8</v>
      </c>
      <c r="C34" s="4">
        <v>3.7154E-2</v>
      </c>
      <c r="D34" s="4">
        <v>3.8816999999999997E-2</v>
      </c>
      <c r="E34" s="4">
        <v>3.6880000000000003E-2</v>
      </c>
      <c r="F34" s="4">
        <v>3.7588999999999997E-2</v>
      </c>
      <c r="G34" s="4">
        <v>3.5740000000000001E-2</v>
      </c>
      <c r="H34" s="29">
        <v>4</v>
      </c>
      <c r="I34" s="2" t="s">
        <v>12</v>
      </c>
      <c r="J34" s="27" t="s">
        <v>13</v>
      </c>
    </row>
    <row r="35" spans="1:12" ht="12.75" x14ac:dyDescent="0.2">
      <c r="A35" s="30"/>
      <c r="B35" s="5" t="s">
        <v>9</v>
      </c>
      <c r="C35" s="6">
        <v>14.601559</v>
      </c>
      <c r="D35" s="6">
        <v>15.041650000000001</v>
      </c>
      <c r="E35" s="6">
        <v>14.748685999999999</v>
      </c>
      <c r="F35" s="6">
        <v>14.5093</v>
      </c>
      <c r="G35" s="6">
        <v>14.727081</v>
      </c>
      <c r="H35" s="30"/>
      <c r="I35" s="21">
        <v>14.549775</v>
      </c>
      <c r="J35" s="36">
        <v>61.925569000000003</v>
      </c>
    </row>
    <row r="36" spans="1:12" ht="12.75" x14ac:dyDescent="0.2">
      <c r="A36" s="30"/>
      <c r="B36" s="7" t="s">
        <v>10</v>
      </c>
      <c r="C36" s="8">
        <v>2.9329999999999998E-3</v>
      </c>
      <c r="D36" s="8">
        <v>2.9870000000000001E-3</v>
      </c>
      <c r="E36" s="8">
        <v>2.872E-3</v>
      </c>
      <c r="F36" s="8">
        <v>2.8860000000000001E-3</v>
      </c>
      <c r="G36" s="8">
        <v>3.4749999999999998E-3</v>
      </c>
      <c r="H36" s="30"/>
      <c r="I36" s="18"/>
      <c r="J36" s="45">
        <v>14.549775</v>
      </c>
    </row>
    <row r="37" spans="1:12" ht="12.75" x14ac:dyDescent="0.2">
      <c r="A37" s="31"/>
      <c r="B37" s="2" t="s">
        <v>11</v>
      </c>
      <c r="C37" s="21">
        <f t="shared" ref="C37:G37" si="8">SUM(C34:C36)</f>
        <v>14.641646</v>
      </c>
      <c r="D37" s="12">
        <f t="shared" si="8"/>
        <v>15.083454</v>
      </c>
      <c r="E37" s="12">
        <f t="shared" si="8"/>
        <v>14.788437999999999</v>
      </c>
      <c r="F37" s="13">
        <f t="shared" si="8"/>
        <v>14.549775</v>
      </c>
      <c r="G37" s="12">
        <f t="shared" si="8"/>
        <v>14.766296000000001</v>
      </c>
      <c r="H37" s="31"/>
      <c r="I37" s="20"/>
      <c r="J37" s="44">
        <f>J35/J36</f>
        <v>4.2561186685017471</v>
      </c>
    </row>
    <row r="38" spans="1:12" ht="12.75" x14ac:dyDescent="0.2">
      <c r="A38" s="26" t="s">
        <v>14</v>
      </c>
      <c r="B38" s="24"/>
      <c r="C38" s="25"/>
      <c r="D38" s="25"/>
      <c r="E38" s="25"/>
      <c r="F38" s="25"/>
      <c r="G38" s="25"/>
      <c r="H38" s="25"/>
      <c r="I38" s="25"/>
      <c r="J38" s="25"/>
      <c r="K38" s="14"/>
      <c r="L38" s="14"/>
    </row>
    <row r="39" spans="1:12" ht="12.75" x14ac:dyDescent="0.2">
      <c r="A39" s="26" t="s">
        <v>15</v>
      </c>
      <c r="B39" s="24"/>
      <c r="C39" s="25"/>
      <c r="D39" s="25"/>
      <c r="E39" s="25"/>
      <c r="F39" s="25"/>
      <c r="G39" s="25"/>
      <c r="H39" s="25"/>
      <c r="I39" s="25"/>
      <c r="J39" s="25"/>
      <c r="K39" s="15"/>
      <c r="L39" s="15"/>
    </row>
    <row r="40" spans="1:12" ht="12.75" x14ac:dyDescent="0.2">
      <c r="A40" s="26" t="s">
        <v>16</v>
      </c>
      <c r="B40" s="24"/>
      <c r="C40" s="24"/>
      <c r="D40" s="24"/>
      <c r="E40" s="24"/>
      <c r="F40" s="24"/>
      <c r="G40" s="24"/>
      <c r="H40" s="24"/>
      <c r="I40" s="24"/>
      <c r="J40" s="25"/>
      <c r="K40" s="15"/>
      <c r="L40" s="15"/>
    </row>
    <row r="41" spans="1:12" ht="12.75" x14ac:dyDescent="0.2">
      <c r="A41" s="26" t="s">
        <v>18</v>
      </c>
      <c r="B41" s="24"/>
      <c r="C41" s="24"/>
      <c r="D41" s="24"/>
      <c r="E41" s="24"/>
      <c r="F41" s="24"/>
      <c r="G41" s="24"/>
      <c r="H41" s="24"/>
      <c r="I41" s="24"/>
      <c r="J41" s="25"/>
      <c r="K41" s="15"/>
      <c r="L41" s="15"/>
    </row>
    <row r="42" spans="1:12" ht="15.75" customHeight="1" x14ac:dyDescent="0.2">
      <c r="A42" s="26" t="s">
        <v>19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2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5"/>
    </row>
    <row r="44" spans="1:12" ht="15.75" customHeight="1" x14ac:dyDescent="0.2">
      <c r="A44" s="26" t="s">
        <v>17</v>
      </c>
      <c r="B44" s="24"/>
      <c r="C44" s="24"/>
      <c r="D44" s="24"/>
      <c r="E44" s="24"/>
      <c r="F44" s="24"/>
      <c r="G44" s="24"/>
      <c r="H44" s="24"/>
      <c r="I44" s="24"/>
      <c r="J44" s="25"/>
    </row>
    <row r="45" spans="1:12" ht="15.75" customHeight="1" x14ac:dyDescent="0.2">
      <c r="A45" s="26" t="s">
        <v>20</v>
      </c>
      <c r="B45" s="24"/>
      <c r="C45" s="24"/>
      <c r="D45" s="24"/>
      <c r="E45" s="24"/>
      <c r="F45" s="24"/>
      <c r="G45" s="24"/>
      <c r="H45" s="24"/>
      <c r="I45" s="24"/>
      <c r="J45" s="24"/>
    </row>
  </sheetData>
  <mergeCells count="18">
    <mergeCell ref="A34:A37"/>
    <mergeCell ref="H18:H21"/>
    <mergeCell ref="H22:H25"/>
    <mergeCell ref="H26:H29"/>
    <mergeCell ref="H30:H33"/>
    <mergeCell ref="H34:H37"/>
    <mergeCell ref="A18:A21"/>
    <mergeCell ref="A22:A25"/>
    <mergeCell ref="A26:A29"/>
    <mergeCell ref="A30:A33"/>
    <mergeCell ref="H14:H17"/>
    <mergeCell ref="A2:A5"/>
    <mergeCell ref="H2:H5"/>
    <mergeCell ref="A6:A9"/>
    <mergeCell ref="H6:H9"/>
    <mergeCell ref="A10:A13"/>
    <mergeCell ref="H10:H13"/>
    <mergeCell ref="A14:A17"/>
  </mergeCells>
  <printOptions horizontalCentered="1" gridLines="1"/>
  <pageMargins left="0.25" right="0.25" top="0.75" bottom="0.75" header="0" footer="0"/>
  <pageSetup paperSize="9" scale="85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cp:lastPrinted>2021-07-24T23:37:12Z</cp:lastPrinted>
  <dcterms:created xsi:type="dcterms:W3CDTF">2021-07-24T20:51:31Z</dcterms:created>
  <dcterms:modified xsi:type="dcterms:W3CDTF">2021-07-24T23:39:29Z</dcterms:modified>
</cp:coreProperties>
</file>