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C:\Users\jpedraze\IdeaProjects\everis-app-web-selenium-java-master\"/>
    </mc:Choice>
  </mc:AlternateContent>
  <xr:revisionPtr revIDLastSave="0" documentId="13_ncr:1_{79BB18BF-EDA0-4CEE-BB58-A68728CFDA1E}" xr6:coauthVersionLast="47" xr6:coauthVersionMax="47" xr10:uidLastSave="{00000000-0000-0000-0000-000000000000}"/>
  <bookViews>
    <workbookView xWindow="-110" yWindow="-110" windowWidth="19420" windowHeight="10420" firstSheet="1" activeTab="4" xr2:uid="{CC8ABF11-AA2D-4D04-8197-1986786B13BF}"/>
  </bookViews>
  <sheets>
    <sheet name="Resumen" sheetId="3" r:id="rId1"/>
    <sheet name="ServiceCloud" sheetId="2" r:id="rId2"/>
    <sheet name="Indicadores de ejecucion" sheetId="5" r:id="rId3"/>
    <sheet name="CreacionCuentaAliados" sheetId="4" r:id="rId4"/>
    <sheet name="CreacionCuentaEmpresa" sheetId="6" r:id="rId5"/>
    <sheet name="CreacionCuentaPersonas" sheetId="7" r:id="rId6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G7" i="5"/>
  <c r="F7" i="5"/>
  <c r="E7" i="5"/>
  <c r="D7" i="5"/>
  <c r="C7" i="5"/>
  <c r="C5" i="5"/>
  <c r="G6" i="5"/>
  <c r="E6" i="5"/>
  <c r="D6" i="5"/>
  <c r="C6" i="5"/>
  <c r="G5" i="5"/>
  <c r="F5" i="5"/>
  <c r="D5" i="5"/>
  <c r="E5" i="5"/>
  <c r="D9" i="2"/>
  <c r="D8" i="2"/>
  <c r="C10" i="2"/>
  <c r="C7" i="2"/>
  <c r="D4" i="2"/>
  <c r="D5" i="2"/>
  <c r="D6" i="2"/>
  <c r="D3" i="2"/>
  <c r="C11" i="2" l="1"/>
  <c r="G5" i="3" s="1"/>
  <c r="G7" i="3" s="1"/>
  <c r="D7" i="2"/>
  <c r="D11" i="2" s="1"/>
  <c r="D10" i="2"/>
  <c r="H5" i="3" l="1"/>
  <c r="H7" i="3" s="1"/>
  <c r="I5" i="3"/>
  <c r="I7" i="3" s="1"/>
</calcChain>
</file>

<file path=xl/sharedStrings.xml><?xml version="1.0" encoding="utf-8"?>
<sst xmlns="http://schemas.openxmlformats.org/spreadsheetml/2006/main" count="133" uniqueCount="63">
  <si>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</si>
  <si>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</si>
  <si>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</si>
  <si>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</si>
  <si>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</si>
  <si>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</si>
  <si>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</si>
  <si>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</si>
  <si>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</si>
  <si>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</si>
  <si>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</si>
  <si>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</si>
  <si>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</si>
  <si>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</si>
  <si>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</si>
  <si>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</si>
  <si>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</si>
  <si>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</si>
  <si>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</si>
  <si>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</si>
  <si>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</si>
  <si>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</si>
  <si>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</si>
  <si>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</si>
  <si>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</si>
  <si>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</si>
  <si>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</si>
  <si>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</si>
  <si>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</si>
  <si>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</si>
  <si>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</si>
  <si>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</si>
  <si>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</si>
  <si>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</si>
  <si>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succes</t>
  </si>
  <si>
    <t>fallo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</si>
  <si>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</si>
  <si>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</si>
  <si>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</si>
  <si>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</si>
  <si>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</si>
  <si>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</si>
  <si>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</si>
  <si>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</si>
  <si>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CreacionCuentaPersonas</t>
  </si>
  <si>
    <t>CreacionCuentaPersona</t>
  </si>
  <si>
    <t>ruta</t>
  </si>
  <si>
    <t>exitoso</t>
  </si>
  <si>
    <t>C:\Users\jpedraze\IdeaProjects\everis-app-web-selenium-java-master\reportes\indicadores\09.11.22_11.18.23</t>
  </si>
  <si>
    <t>12:10:20</t>
  </si>
  <si>
    <t>18/11/2022</t>
  </si>
  <si>
    <t>20/11/2022</t>
  </si>
  <si>
    <t>25/11/2022</t>
  </si>
  <si>
    <t>29/11/2022</t>
  </si>
  <si>
    <t>16/11/22</t>
  </si>
  <si>
    <t>00:01:22</t>
  </si>
  <si>
    <t>Succes</t>
  </si>
  <si>
    <t>C:\Users\jpedraze\IdeaProjects\everis-app-web-selenium-java-master//reportes//indicadores//16.11.22_20.17.36</t>
  </si>
  <si>
    <t>00:01:59</t>
  </si>
  <si>
    <t>C:\Users\jpedraze\IdeaProjects\everis-app-web-selenium-java-master\reportes\indicadores\16.11.22_20.22.17</t>
  </si>
  <si>
    <t>00:01:20</t>
  </si>
  <si>
    <t>FAILED</t>
  </si>
  <si>
    <t>C:\Users\jpedraze\IdeaProjects\everis-app-web-selenium-java-master\reportes\indicadores\16.11.22_21.03.44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</si>
</sst>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5" fillId="0" borderId="4" xfId="0" applyFont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F3" sqref="F3:J7"/>
    </sheetView>
  </sheetViews>
  <sheetFormatPr baseColWidth="10" defaultRowHeight="14.5" x14ac:dyDescent="0.35"/>
  <cols>
    <col min="6" max="6" bestFit="true" customWidth="true" width="12.453125" collapsed="true"/>
    <col min="7" max="7" bestFit="true" customWidth="true" width="18.81640625" collapsed="true"/>
    <col min="8" max="8" bestFit="true" customWidth="true" width="18.54296875" collapsed="true"/>
    <col min="9" max="9" bestFit="true" customWidth="true" width="18.1796875" collapsed="true"/>
    <col min="10" max="10" customWidth="true" width="19.1796875" collapsed="true"/>
  </cols>
  <sheetData>
    <row r="3" spans="6:10" ht="31" x14ac:dyDescent="0.35">
      <c r="F3" s="26" t="s">
        <v>16</v>
      </c>
      <c r="G3" s="27"/>
      <c r="H3" s="27"/>
      <c r="I3" s="27"/>
      <c r="J3" s="28"/>
    </row>
    <row r="4" spans="6:10" ht="15.5" x14ac:dyDescent="0.3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5" x14ac:dyDescent="0.35">
      <c r="F5" s="7" t="s">
        <v>24</v>
      </c>
      <c r="G5" s="19">
        <f>ServiceCloud!C11</f>
        <v>6</v>
      </c>
      <c r="H5" s="12">
        <f>1-(ServiceCloud!D11)</f>
        <v>0</v>
      </c>
      <c r="I5" s="12">
        <f>ServiceCloud!D11</f>
        <v>1</v>
      </c>
      <c r="J5" s="15" t="s">
        <v>22</v>
      </c>
    </row>
    <row r="6" spans="6:10" ht="15.5" x14ac:dyDescent="0.3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5" x14ac:dyDescent="0.35">
      <c r="F7" s="16" t="s">
        <v>23</v>
      </c>
      <c r="G7" s="16">
        <f>SUM(G5:G6)</f>
        <v>6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4"/>
  <sheetViews>
    <sheetView workbookViewId="0">
      <selection activeCell="C32" sqref="C32"/>
    </sheetView>
  </sheetViews>
  <sheetFormatPr baseColWidth="10" defaultRowHeight="14.5" x14ac:dyDescent="0.35"/>
  <cols>
    <col min="1" max="1" customWidth="true" width="47.453125" collapsed="true"/>
    <col min="2" max="2" customWidth="true" width="33.0" collapsed="true"/>
    <col min="3" max="3" customWidth="true" width="46.453125" collapsed="true"/>
    <col min="4" max="4" bestFit="true" customWidth="true" width="21.0" collapsed="true"/>
  </cols>
  <sheetData>
    <row r="1" spans="1:4 16383:16383" ht="15.5" x14ac:dyDescent="0.35">
      <c r="A1" s="1" t="s">
        <v>4</v>
      </c>
      <c r="B1" s="2" t="s">
        <v>28</v>
      </c>
      <c r="C1" s="2"/>
      <c r="D1" s="4"/>
    </row>
    <row r="2" spans="1:4 16383:16383" ht="15.5" x14ac:dyDescent="0.3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5" x14ac:dyDescent="0.35">
      <c r="A3" s="29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5" x14ac:dyDescent="0.35">
      <c r="A4" s="30"/>
      <c r="B4" s="6" t="s">
        <v>0</v>
      </c>
      <c r="C4" s="7" t="s">
        <v>26</v>
      </c>
      <c r="D4" s="12">
        <f t="shared" ref="D4:D6" si="0">IF(C4="Si",100%,0%)</f>
        <v>1</v>
      </c>
      <c r="XFC4" t="s">
        <v>27</v>
      </c>
    </row>
    <row r="5" spans="1:4 16383:16383" ht="15.5" x14ac:dyDescent="0.35">
      <c r="A5" s="30"/>
      <c r="B5" s="6" t="s">
        <v>1</v>
      </c>
      <c r="C5" s="7" t="s">
        <v>26</v>
      </c>
      <c r="D5" s="12">
        <f t="shared" si="0"/>
        <v>1</v>
      </c>
    </row>
    <row r="6" spans="1:4 16383:16383" ht="15.5" x14ac:dyDescent="0.35">
      <c r="A6" s="30"/>
      <c r="B6" s="6" t="s">
        <v>2</v>
      </c>
      <c r="C6" s="7" t="s">
        <v>26</v>
      </c>
      <c r="D6" s="12">
        <f t="shared" si="0"/>
        <v>1</v>
      </c>
    </row>
    <row r="7" spans="1:4 16383:16383" ht="15.5" x14ac:dyDescent="0.35">
      <c r="A7" s="31"/>
      <c r="B7" s="8" t="s">
        <v>10</v>
      </c>
      <c r="C7" s="8">
        <f>COUNTIF(C3:C6,"Si")+COUNTIF(C3:C6,"No")</f>
        <v>4</v>
      </c>
      <c r="D7" s="20">
        <f>SUM(D3:D6)/C7</f>
        <v>1</v>
      </c>
    </row>
    <row r="8" spans="1:4 16383:16383" ht="15.5" x14ac:dyDescent="0.35">
      <c r="A8" s="29" t="s">
        <v>11</v>
      </c>
      <c r="B8" s="7" t="s">
        <v>15</v>
      </c>
      <c r="C8" s="7" t="s">
        <v>26</v>
      </c>
      <c r="D8" s="12">
        <f>IF(C8="Si",100%,0%)</f>
        <v>1</v>
      </c>
    </row>
    <row r="9" spans="1:4 16383:16383" ht="15.5" x14ac:dyDescent="0.35">
      <c r="A9" s="30"/>
      <c r="B9" s="7" t="s">
        <v>3</v>
      </c>
      <c r="C9" s="7" t="s">
        <v>26</v>
      </c>
      <c r="D9" s="12">
        <f>IF(C9="Si",100%,0%)</f>
        <v>1</v>
      </c>
    </row>
    <row r="10" spans="1:4 16383:16383" ht="15" customHeight="1" x14ac:dyDescent="0.35">
      <c r="A10" s="30"/>
      <c r="B10" s="8" t="s">
        <v>12</v>
      </c>
      <c r="C10" s="8">
        <f>COUNTIF(C8:C9,"Si")+COUNTIF(C8:C9,"No")</f>
        <v>2</v>
      </c>
      <c r="D10" s="20">
        <f>SUM(D8:D9)/C10</f>
        <v>1</v>
      </c>
    </row>
    <row r="11" spans="1:4 16383:16383" ht="15" customHeight="1" x14ac:dyDescent="0.35">
      <c r="A11" s="10"/>
      <c r="B11" s="9" t="s">
        <v>13</v>
      </c>
      <c r="C11" s="9">
        <f>SUM(C10,C7)</f>
        <v>6</v>
      </c>
      <c r="D11" s="11">
        <f>SUM(D7,D10)/2</f>
        <v>1</v>
      </c>
    </row>
    <row r="12" spans="1:4 16383:16383" ht="15" customHeight="1" x14ac:dyDescent="0.35">
      <c r="A12" s="10"/>
    </row>
    <row r="13" spans="1:4 16383:16383" ht="15.5" x14ac:dyDescent="0.35">
      <c r="A13" s="10"/>
    </row>
    <row r="14" spans="1:4 16383:16383" ht="15.5" x14ac:dyDescent="0.35">
      <c r="A14" s="3"/>
    </row>
  </sheetData>
  <mergeCells count="2">
    <mergeCell ref="A3:A7"/>
    <mergeCell ref="A8:A10"/>
  </mergeCells>
  <dataValidations count="1">
    <dataValidation type="list" allowBlank="1" showInputMessage="1" showErrorMessage="1" sqref="C3:C6 C8:C9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7"/>
  <sheetViews>
    <sheetView workbookViewId="0">
      <selection activeCell="F7" sqref="F7"/>
    </sheetView>
  </sheetViews>
  <sheetFormatPr baseColWidth="10" defaultRowHeight="14.5" x14ac:dyDescent="0.35"/>
  <cols>
    <col min="2" max="2" bestFit="true" customWidth="true" width="23.1796875" collapsed="true"/>
    <col min="3" max="3" bestFit="true" customWidth="true" width="18.81640625" collapsed="true"/>
    <col min="4" max="4" bestFit="true" customWidth="true" width="18.54296875" collapsed="true"/>
    <col min="5" max="5" bestFit="true" customWidth="true" width="18.1796875" collapsed="true"/>
    <col min="6" max="6" bestFit="true" customWidth="true" width="13.26953125" collapsed="true"/>
  </cols>
  <sheetData>
    <row r="3" spans="2:7" ht="31" x14ac:dyDescent="0.35">
      <c r="B3" s="26" t="s">
        <v>42</v>
      </c>
      <c r="C3" s="27"/>
      <c r="D3" s="27"/>
      <c r="E3" s="27"/>
      <c r="F3" s="28"/>
    </row>
    <row r="4" spans="2:7" ht="15.5" x14ac:dyDescent="0.35">
      <c r="B4" s="13" t="s">
        <v>41</v>
      </c>
      <c r="C4" s="13" t="s">
        <v>36</v>
      </c>
      <c r="D4" s="13" t="s">
        <v>39</v>
      </c>
      <c r="E4" s="13" t="s">
        <v>40</v>
      </c>
      <c r="F4" s="14" t="s">
        <v>37</v>
      </c>
      <c r="G4" s="14" t="s">
        <v>38</v>
      </c>
    </row>
    <row r="5" spans="2:7" ht="15.5" x14ac:dyDescent="0.35">
      <c r="B5" s="6" t="s">
        <v>30</v>
      </c>
      <c r="C5" s="21">
        <f>COUNTIF(CreacionCuentaAliados!A2:A17,"CreacionCuentaAliados")</f>
        <v>5</v>
      </c>
      <c r="D5" s="6">
        <f>MAX(CreacionCuentaAliados!C2:C12)</f>
        <v>6000</v>
      </c>
      <c r="E5" s="7">
        <f>MIN(CreacionCuentaAliados!C2:C12)</f>
        <v>1000</v>
      </c>
      <c r="F5" s="7">
        <f>COUNTIF(CreacionCuentaAliados!D2:D18,"succes")</f>
        <v>3</v>
      </c>
      <c r="G5" s="7">
        <f>COUNTIF(CreacionCuentaAliados!D2:D22,"fallo")</f>
        <v>2</v>
      </c>
    </row>
    <row r="6" spans="2:7" ht="15.5" x14ac:dyDescent="0.35">
      <c r="B6" s="7" t="s">
        <v>31</v>
      </c>
      <c r="C6" s="21">
        <f>COUNTIF(CreacionCuentaEmpresa!A2:A13,"CreacionCuentaEmpresa")</f>
        <v>12</v>
      </c>
      <c r="D6" s="6">
        <f>MAX(CreacionCuentaEmpresa!C2:C12)</f>
        <v>100000</v>
      </c>
      <c r="E6" s="7">
        <f>MIN(CreacionCuentaEmpresa!C2:C12)</f>
        <v>7.1759259259259259E-3</v>
      </c>
      <c r="F6" s="7">
        <f>COUNTIF(CreacionCuentaEmpresa!D2:D18,"succes")</f>
        <v>9</v>
      </c>
      <c r="G6" s="7">
        <f>COUNTIF(CreacionCuentaEmpresa!D2:D12,"fallo")</f>
        <v>4</v>
      </c>
    </row>
    <row r="7" spans="2:7" ht="15.5" x14ac:dyDescent="0.35">
      <c r="B7" s="7" t="s">
        <v>45</v>
      </c>
      <c r="C7" s="21">
        <f>COUNTIF(CreacionCuentaPersonas!A3:A23,"CreacionCuentaPersonas")</f>
        <v>7</v>
      </c>
      <c r="D7" s="6">
        <f>MAX(CreacionCuentaPersonas!C3:C16)</f>
        <v>90000</v>
      </c>
      <c r="E7" s="7">
        <f>MIN(CreacionCuentaPersonas!C3:C19)</f>
        <v>10</v>
      </c>
      <c r="F7" s="7">
        <f>COUNTIF(CreacionCuentaPersonas!D3:D20,"succes")</f>
        <v>0</v>
      </c>
      <c r="G7" s="7">
        <f>COUNTIF(CreacionCuentaPersonas!D3:D17,"fallo")</f>
        <v>6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D6"/>
  <sheetViews>
    <sheetView workbookViewId="0">
      <selection activeCell="G6" sqref="G6"/>
    </sheetView>
  </sheetViews>
  <sheetFormatPr baseColWidth="10" defaultRowHeight="14.5" x14ac:dyDescent="0.35"/>
  <cols>
    <col min="1" max="1" bestFit="true" customWidth="true" width="21.7265625" collapsed="true"/>
    <col min="2" max="2" customWidth="true" width="21.7265625" collapsed="true"/>
  </cols>
  <sheetData>
    <row r="1" spans="1:4" x14ac:dyDescent="0.35">
      <c r="A1" s="22" t="s">
        <v>29</v>
      </c>
      <c r="B1" s="22" t="s">
        <v>43</v>
      </c>
      <c r="C1" s="22" t="s">
        <v>32</v>
      </c>
      <c r="D1" s="22" t="s">
        <v>33</v>
      </c>
    </row>
    <row r="2" spans="1:4" x14ac:dyDescent="0.35">
      <c r="A2" t="s">
        <v>30</v>
      </c>
      <c r="C2">
        <v>1000</v>
      </c>
      <c r="D2" t="s">
        <v>34</v>
      </c>
    </row>
    <row r="3" spans="1:4" x14ac:dyDescent="0.35">
      <c r="A3" t="s">
        <v>30</v>
      </c>
      <c r="C3">
        <v>2000</v>
      </c>
      <c r="D3" t="s">
        <v>35</v>
      </c>
    </row>
    <row r="4" spans="1:4" x14ac:dyDescent="0.35">
      <c r="A4" t="s">
        <v>30</v>
      </c>
      <c r="C4">
        <v>6000</v>
      </c>
      <c r="D4" t="s">
        <v>35</v>
      </c>
    </row>
    <row r="5" spans="1:4" x14ac:dyDescent="0.35">
      <c r="A5" t="s">
        <v>30</v>
      </c>
      <c r="C5">
        <v>3000</v>
      </c>
      <c r="D5" t="s">
        <v>34</v>
      </c>
    </row>
    <row r="6" spans="1:4" x14ac:dyDescent="0.35">
      <c r="A6" t="s">
        <v>30</v>
      </c>
      <c r="C6">
        <v>6000</v>
      </c>
      <c r="D6" t="s">
        <v>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tabSelected="1" topLeftCell="A7" workbookViewId="0">
      <selection activeCell="A17" sqref="A17:E208"/>
    </sheetView>
  </sheetViews>
  <sheetFormatPr baseColWidth="10" defaultRowHeight="14.5" x14ac:dyDescent="0.35"/>
  <cols>
    <col min="1" max="1" customWidth="true" width="27.0" collapsed="true"/>
    <col min="2" max="2" customWidth="true" width="21.453125" collapsed="true"/>
    <col min="5" max="5" bestFit="true" customWidth="true" width="95.08984375" collapsed="true"/>
  </cols>
  <sheetData>
    <row r="1" spans="1:5" x14ac:dyDescent="0.35">
      <c r="A1" s="22" t="s">
        <v>29</v>
      </c>
      <c r="B1" s="22" t="s">
        <v>43</v>
      </c>
      <c r="C1" s="22" t="s">
        <v>32</v>
      </c>
      <c r="D1" s="22" t="s">
        <v>33</v>
      </c>
      <c r="E1" s="23" t="s">
        <v>46</v>
      </c>
    </row>
    <row r="2" spans="1:5" x14ac:dyDescent="0.35">
      <c r="A2" t="s">
        <v>31</v>
      </c>
      <c r="C2">
        <v>50</v>
      </c>
      <c r="D2" t="s">
        <v>34</v>
      </c>
    </row>
    <row r="3" spans="1:5" x14ac:dyDescent="0.35">
      <c r="A3" t="s">
        <v>31</v>
      </c>
      <c r="C3">
        <v>6000</v>
      </c>
      <c r="D3" t="s">
        <v>34</v>
      </c>
    </row>
    <row r="4" spans="1:5" x14ac:dyDescent="0.35">
      <c r="A4" t="s">
        <v>31</v>
      </c>
      <c r="C4">
        <v>80000</v>
      </c>
      <c r="D4" t="s">
        <v>34</v>
      </c>
    </row>
    <row r="5" spans="1:5" x14ac:dyDescent="0.35">
      <c r="A5" t="s">
        <v>31</v>
      </c>
      <c r="C5">
        <v>90000</v>
      </c>
      <c r="D5" t="s">
        <v>35</v>
      </c>
    </row>
    <row r="6" spans="1:5" x14ac:dyDescent="0.35">
      <c r="A6" t="s">
        <v>31</v>
      </c>
      <c r="C6">
        <v>100000</v>
      </c>
      <c r="D6" t="s">
        <v>35</v>
      </c>
    </row>
    <row r="7" spans="1:5" x14ac:dyDescent="0.35">
      <c r="A7" t="s">
        <v>31</v>
      </c>
      <c r="C7">
        <v>30</v>
      </c>
      <c r="D7" t="s">
        <v>35</v>
      </c>
    </row>
    <row r="8" spans="1:5" x14ac:dyDescent="0.35">
      <c r="A8" t="s">
        <v>31</v>
      </c>
      <c r="C8">
        <v>10</v>
      </c>
      <c r="D8" t="s">
        <v>35</v>
      </c>
    </row>
    <row r="9" spans="1:5" x14ac:dyDescent="0.35">
      <c r="A9" t="s">
        <v>31</v>
      </c>
      <c r="C9">
        <v>10</v>
      </c>
    </row>
    <row r="10" spans="1:5" x14ac:dyDescent="0.35">
      <c r="A10" t="s">
        <v>31</v>
      </c>
      <c r="B10" s="24">
        <v>44874</v>
      </c>
      <c r="C10" s="25">
        <v>7.1759259259259259E-3</v>
      </c>
      <c r="D10" t="s">
        <v>47</v>
      </c>
      <c r="E10" t="s">
        <v>48</v>
      </c>
    </row>
    <row r="11" spans="1:5" x14ac:dyDescent="0.35">
      <c r="A11" t="s">
        <v>31</v>
      </c>
      <c r="B11" s="24" t="s">
        <v>50</v>
      </c>
      <c r="C11" t="s">
        <v>49</v>
      </c>
      <c r="D11" t="s">
        <v>34</v>
      </c>
    </row>
    <row r="12" spans="1:5" x14ac:dyDescent="0.35">
      <c r="A12" t="s">
        <v>31</v>
      </c>
      <c r="B12" s="24" t="s">
        <v>51</v>
      </c>
      <c r="C12" t="s">
        <v>49</v>
      </c>
      <c r="D12" t="s">
        <v>34</v>
      </c>
    </row>
    <row r="13" spans="1:5" x14ac:dyDescent="0.35">
      <c r="A13" t="s">
        <v>31</v>
      </c>
      <c r="B13" s="24" t="s">
        <v>52</v>
      </c>
      <c r="C13" t="s">
        <v>49</v>
      </c>
      <c r="D13" t="s">
        <v>34</v>
      </c>
    </row>
    <row r="14" spans="1:5" x14ac:dyDescent="0.35">
      <c r="A14" t="s">
        <v>31</v>
      </c>
      <c r="B14" s="24" t="s">
        <v>53</v>
      </c>
      <c r="C14" t="s">
        <v>49</v>
      </c>
      <c r="D14" t="s">
        <v>34</v>
      </c>
    </row>
    <row r="15" spans="1:5" x14ac:dyDescent="0.35">
      <c r="A15" t="s">
        <v>31</v>
      </c>
      <c r="B15" s="24" t="s">
        <v>54</v>
      </c>
      <c r="C15" t="s">
        <v>55</v>
      </c>
      <c r="D15" t="s">
        <v>56</v>
      </c>
      <c r="E15" t="s">
        <v>57</v>
      </c>
    </row>
    <row r="16" spans="1:5" x14ac:dyDescent="0.35">
      <c r="A16" t="s">
        <v>31</v>
      </c>
      <c r="B16" s="24" t="s">
        <v>54</v>
      </c>
      <c r="C16" s="25" t="s">
        <v>58</v>
      </c>
      <c r="D16" t="s">
        <v>56</v>
      </c>
      <c r="E16" t="s">
        <v>59</v>
      </c>
    </row>
    <row r="17" spans="2:3" x14ac:dyDescent="0.35">
      <c r="A17" t="s">
        <v>31</v>
      </c>
      <c r="B17" s="24" t="s">
        <v>54</v>
      </c>
      <c r="C17" s="25" t="s">
        <v>60</v>
      </c>
      <c r="D17" t="s">
        <v>61</v>
      </c>
      <c r="E17" t="s">
        <v>62</v>
      </c>
    </row>
    <row r="18" spans="2:3" x14ac:dyDescent="0.35">
      <c r="B18" s="24"/>
      <c r="C18" s="25"/>
    </row>
    <row r="19" spans="2:3" x14ac:dyDescent="0.35">
      <c r="B19" s="24"/>
      <c r="C19" s="25"/>
    </row>
    <row r="20" spans="2:3" x14ac:dyDescent="0.35">
      <c r="B20" s="24"/>
      <c r="C20" s="25"/>
    </row>
    <row r="21" spans="2:3" x14ac:dyDescent="0.35">
      <c r="B21" s="24"/>
      <c r="C21" s="25"/>
    </row>
    <row r="22" spans="2:3" x14ac:dyDescent="0.35">
      <c r="B22" s="24"/>
      <c r="C22" s="25"/>
    </row>
    <row r="23" spans="2:3" x14ac:dyDescent="0.35">
      <c r="B23" s="24"/>
      <c r="C23" s="25"/>
    </row>
    <row r="24" spans="2:3" x14ac:dyDescent="0.35">
      <c r="B24" s="24"/>
      <c r="C24" s="25"/>
    </row>
    <row r="25" spans="2:3" x14ac:dyDescent="0.35">
      <c r="B25" s="24"/>
      <c r="C25" s="25"/>
    </row>
    <row r="26" spans="2:3" x14ac:dyDescent="0.35">
      <c r="B26" s="24"/>
      <c r="C26" s="25"/>
    </row>
    <row r="27" spans="2:3" x14ac:dyDescent="0.35">
      <c r="B27" s="24"/>
      <c r="C27" s="25"/>
    </row>
    <row r="28" spans="2:3" x14ac:dyDescent="0.35">
      <c r="B28" s="24"/>
      <c r="C28" s="25"/>
    </row>
    <row r="29" spans="2:3" x14ac:dyDescent="0.35">
      <c r="B29" s="24"/>
      <c r="C29" s="25"/>
    </row>
    <row r="30" spans="2:3" x14ac:dyDescent="0.35">
      <c r="B30" s="24"/>
      <c r="C30" s="25"/>
    </row>
    <row r="31" spans="2:3" x14ac:dyDescent="0.35">
      <c r="B31" s="24"/>
      <c r="C31" s="25"/>
    </row>
    <row r="32" spans="2:3" x14ac:dyDescent="0.35">
      <c r="B32" s="24"/>
      <c r="C32" s="25"/>
    </row>
    <row r="33" spans="2:3" x14ac:dyDescent="0.35">
      <c r="B33" s="24"/>
      <c r="C33" s="25"/>
    </row>
    <row r="34" spans="2:3" x14ac:dyDescent="0.35">
      <c r="B34" s="24"/>
      <c r="C34" s="25"/>
    </row>
    <row r="35" spans="2:3" x14ac:dyDescent="0.35">
      <c r="B35" s="24"/>
      <c r="C35" s="25"/>
    </row>
    <row r="36" spans="2:3" x14ac:dyDescent="0.35">
      <c r="B36" s="24"/>
      <c r="C36" s="25"/>
    </row>
    <row r="37" spans="2:3" x14ac:dyDescent="0.35">
      <c r="B37" s="24"/>
      <c r="C37" s="25"/>
    </row>
    <row r="38" spans="2:3" x14ac:dyDescent="0.35">
      <c r="B38" s="24"/>
      <c r="C38" s="25"/>
    </row>
    <row r="39" spans="2:3" x14ac:dyDescent="0.35">
      <c r="B39" s="24"/>
      <c r="C39" s="25"/>
    </row>
    <row r="40" spans="2:3" x14ac:dyDescent="0.35">
      <c r="B40" s="24"/>
      <c r="C40" s="25"/>
    </row>
    <row r="41" spans="2:3" x14ac:dyDescent="0.35">
      <c r="B41" s="24"/>
      <c r="C41" s="25"/>
    </row>
    <row r="42" spans="2:3" x14ac:dyDescent="0.35">
      <c r="B42" s="24"/>
      <c r="C42" s="25"/>
    </row>
    <row r="43" spans="2:3" x14ac:dyDescent="0.35">
      <c r="B43" s="24"/>
      <c r="C43" s="25"/>
    </row>
    <row r="44" spans="2:3" x14ac:dyDescent="0.35">
      <c r="B44" s="24"/>
      <c r="C44" s="25"/>
    </row>
    <row r="45" spans="2:3" x14ac:dyDescent="0.35">
      <c r="B45" s="24"/>
      <c r="C45" s="25"/>
    </row>
    <row r="46" spans="2:3" x14ac:dyDescent="0.35">
      <c r="B46" s="24"/>
      <c r="C46" s="25"/>
    </row>
    <row r="47" spans="2:3" x14ac:dyDescent="0.35">
      <c r="B47" s="24"/>
      <c r="C47" s="25"/>
    </row>
    <row r="48" spans="2:3" x14ac:dyDescent="0.35">
      <c r="B48" s="24"/>
      <c r="C48" s="25"/>
    </row>
    <row r="49" spans="2:3" x14ac:dyDescent="0.35">
      <c r="B49" s="24"/>
      <c r="C49" s="25"/>
    </row>
    <row r="50" spans="2:3" x14ac:dyDescent="0.35">
      <c r="B50" s="24"/>
      <c r="C50" s="25"/>
    </row>
    <row r="51" spans="2:3" x14ac:dyDescent="0.35">
      <c r="B51" s="24"/>
      <c r="C51" s="25"/>
    </row>
    <row r="52" spans="2:3" x14ac:dyDescent="0.35">
      <c r="B52" s="24"/>
      <c r="C52" s="25"/>
    </row>
    <row r="53" spans="2:3" x14ac:dyDescent="0.35">
      <c r="B53" s="24"/>
      <c r="C53" s="25"/>
    </row>
    <row r="54" spans="2:3" x14ac:dyDescent="0.35">
      <c r="B54" s="24"/>
      <c r="C54" s="25"/>
    </row>
    <row r="55" spans="2:3" x14ac:dyDescent="0.35">
      <c r="B55" s="24"/>
      <c r="C55" s="25"/>
    </row>
    <row r="56" spans="2:3" x14ac:dyDescent="0.35">
      <c r="B56" s="24"/>
      <c r="C56" s="25"/>
    </row>
    <row r="57" spans="2:3" x14ac:dyDescent="0.35">
      <c r="B57" s="24"/>
      <c r="C57" s="25"/>
    </row>
    <row r="58" spans="2:3" x14ac:dyDescent="0.35">
      <c r="B58" s="24"/>
      <c r="C58" s="25"/>
    </row>
    <row r="59" spans="2:3" x14ac:dyDescent="0.35">
      <c r="B59" s="24"/>
      <c r="C59" s="25"/>
    </row>
    <row r="60" spans="2:3" x14ac:dyDescent="0.35">
      <c r="B60" s="24"/>
      <c r="C60" s="25"/>
    </row>
    <row r="61" spans="2:3" x14ac:dyDescent="0.35">
      <c r="B61" s="24"/>
      <c r="C61" s="25"/>
    </row>
    <row r="62" spans="2:3" x14ac:dyDescent="0.35">
      <c r="B62" s="24"/>
      <c r="C62" s="25"/>
    </row>
    <row r="63" spans="2:3" x14ac:dyDescent="0.35">
      <c r="B63" s="24"/>
      <c r="C63" s="25"/>
    </row>
    <row r="64" spans="2:3" x14ac:dyDescent="0.35">
      <c r="B64" s="24"/>
      <c r="C64" s="25"/>
    </row>
    <row r="65" spans="2:3" x14ac:dyDescent="0.35">
      <c r="B65" s="24"/>
      <c r="C65" s="25"/>
    </row>
    <row r="66" spans="2:3" x14ac:dyDescent="0.35">
      <c r="B66" s="24"/>
      <c r="C66" s="25"/>
    </row>
    <row r="67" spans="2:3" x14ac:dyDescent="0.35">
      <c r="B67" s="24"/>
      <c r="C67" s="25"/>
    </row>
    <row r="68" spans="2:3" x14ac:dyDescent="0.35">
      <c r="B68" s="24"/>
      <c r="C68" s="25"/>
    </row>
    <row r="69" spans="2:3" x14ac:dyDescent="0.35">
      <c r="B69" s="24"/>
      <c r="C69" s="25"/>
    </row>
    <row r="70" spans="2:3" x14ac:dyDescent="0.35">
      <c r="B70" s="24"/>
      <c r="C70" s="25"/>
    </row>
    <row r="71" spans="2:3" x14ac:dyDescent="0.35">
      <c r="B71" s="24"/>
      <c r="C71" s="25"/>
    </row>
    <row r="72" spans="2:3" x14ac:dyDescent="0.35">
      <c r="B72" s="24"/>
      <c r="C72" s="25"/>
    </row>
    <row r="73" spans="2:3" x14ac:dyDescent="0.35">
      <c r="B73" s="24"/>
      <c r="C73" s="25"/>
    </row>
    <row r="74" spans="2:3" x14ac:dyDescent="0.35">
      <c r="B74" s="24"/>
      <c r="C74" s="25"/>
    </row>
    <row r="75" spans="2:3" x14ac:dyDescent="0.35">
      <c r="B75" s="24"/>
      <c r="C75" s="25"/>
    </row>
    <row r="76" spans="2:3" x14ac:dyDescent="0.35">
      <c r="B76" s="24"/>
      <c r="C76" s="25"/>
    </row>
    <row r="77" spans="2:3" x14ac:dyDescent="0.35">
      <c r="B77" s="24"/>
      <c r="C77" s="25"/>
    </row>
    <row r="78" spans="2:3" x14ac:dyDescent="0.35">
      <c r="B78" s="24"/>
      <c r="C78" s="25"/>
    </row>
    <row r="79" spans="2:3" x14ac:dyDescent="0.35">
      <c r="B79" s="24"/>
      <c r="C79" s="25"/>
    </row>
    <row r="80" spans="2:3" x14ac:dyDescent="0.35">
      <c r="B80" s="24"/>
      <c r="C80" s="25"/>
    </row>
    <row r="81" spans="2:3" x14ac:dyDescent="0.35">
      <c r="B81" s="24"/>
      <c r="C81" s="25"/>
    </row>
    <row r="82" spans="2:3" x14ac:dyDescent="0.35">
      <c r="B82" s="24"/>
      <c r="C82" s="25"/>
    </row>
    <row r="83" spans="2:3" x14ac:dyDescent="0.35">
      <c r="B83" s="24"/>
      <c r="C83" s="25"/>
    </row>
    <row r="84" spans="2:3" x14ac:dyDescent="0.35">
      <c r="B84" s="24"/>
      <c r="C84" s="25"/>
    </row>
    <row r="85" spans="2:3" x14ac:dyDescent="0.35">
      <c r="B85" s="24"/>
      <c r="C85" s="25"/>
    </row>
    <row r="86" spans="2:3" x14ac:dyDescent="0.35">
      <c r="B86" s="24"/>
      <c r="C86" s="25"/>
    </row>
    <row r="87" spans="2:3" x14ac:dyDescent="0.35">
      <c r="B87" s="24"/>
      <c r="C87" s="25"/>
    </row>
    <row r="88" spans="2:3" x14ac:dyDescent="0.35">
      <c r="B88" s="24"/>
      <c r="C88" s="25"/>
    </row>
    <row r="89" spans="2:3" x14ac:dyDescent="0.35">
      <c r="B89" s="24"/>
      <c r="C89" s="25"/>
    </row>
    <row r="90" spans="2:3" x14ac:dyDescent="0.35">
      <c r="B90" s="24"/>
      <c r="C90" s="25"/>
    </row>
    <row r="91" spans="2:3" x14ac:dyDescent="0.35">
      <c r="B91" s="24"/>
      <c r="C91" s="25"/>
    </row>
    <row r="92" spans="2:3" x14ac:dyDescent="0.35">
      <c r="B92" s="24"/>
      <c r="C92" s="25"/>
    </row>
    <row r="93" spans="2:3" x14ac:dyDescent="0.35">
      <c r="B93" s="24"/>
      <c r="C93" s="25"/>
    </row>
    <row r="94" spans="2:3" x14ac:dyDescent="0.35">
      <c r="B94" s="24"/>
      <c r="C94" s="25"/>
    </row>
    <row r="95" spans="2:3" x14ac:dyDescent="0.35">
      <c r="B95" s="24"/>
      <c r="C95" s="25"/>
    </row>
    <row r="96" spans="2:3" x14ac:dyDescent="0.35">
      <c r="B96" s="24"/>
      <c r="C96" s="25"/>
    </row>
    <row r="97" spans="2:3" x14ac:dyDescent="0.35">
      <c r="B97" s="24"/>
      <c r="C97" s="25"/>
    </row>
    <row r="98" spans="2:3" x14ac:dyDescent="0.35">
      <c r="B98" s="24"/>
      <c r="C98" s="25"/>
    </row>
    <row r="99" spans="2:3" x14ac:dyDescent="0.35">
      <c r="B99" s="24"/>
      <c r="C99" s="25"/>
    </row>
    <row r="100" spans="2:3" x14ac:dyDescent="0.35">
      <c r="B100" s="24"/>
      <c r="C100" s="25"/>
    </row>
    <row r="101" spans="2:3" x14ac:dyDescent="0.35">
      <c r="B101" s="24"/>
      <c r="C101" s="25"/>
    </row>
    <row r="102" spans="2:3" x14ac:dyDescent="0.35">
      <c r="B102" s="24"/>
      <c r="C102" s="25"/>
    </row>
    <row r="103" spans="2:3" x14ac:dyDescent="0.35">
      <c r="B103" s="24"/>
      <c r="C103" s="25"/>
    </row>
    <row r="104" spans="2:3" x14ac:dyDescent="0.35">
      <c r="B104" s="24"/>
      <c r="C104" s="25"/>
    </row>
    <row r="105" spans="2:3" x14ac:dyDescent="0.35">
      <c r="B105" s="24"/>
      <c r="C105" s="25"/>
    </row>
    <row r="106" spans="2:3" x14ac:dyDescent="0.35">
      <c r="B106" s="24"/>
      <c r="C106" s="25"/>
    </row>
    <row r="107" spans="2:3" x14ac:dyDescent="0.35">
      <c r="B107" s="24"/>
      <c r="C107" s="25"/>
    </row>
    <row r="108" spans="2:3" x14ac:dyDescent="0.35">
      <c r="B108" s="24"/>
      <c r="C108" s="25"/>
    </row>
    <row r="109" spans="2:3" x14ac:dyDescent="0.35">
      <c r="B109" s="24"/>
      <c r="C109" s="25"/>
    </row>
    <row r="110" spans="2:3" x14ac:dyDescent="0.35">
      <c r="B110" s="24"/>
      <c r="C110" s="25"/>
    </row>
    <row r="111" spans="2:3" x14ac:dyDescent="0.35">
      <c r="B111" s="24"/>
      <c r="C111" s="25"/>
    </row>
    <row r="112" spans="2:3" x14ac:dyDescent="0.35">
      <c r="B112" s="24"/>
      <c r="C112" s="25"/>
    </row>
    <row r="113" spans="2:3" x14ac:dyDescent="0.35">
      <c r="B113" s="24"/>
      <c r="C113" s="25"/>
    </row>
    <row r="114" spans="2:3" x14ac:dyDescent="0.35">
      <c r="B114" s="24"/>
      <c r="C114" s="25"/>
    </row>
    <row r="115" spans="2:3" x14ac:dyDescent="0.35">
      <c r="B115" s="24"/>
      <c r="C115" s="25"/>
    </row>
    <row r="116" spans="2:3" x14ac:dyDescent="0.35">
      <c r="B116" s="24"/>
      <c r="C116" s="25"/>
    </row>
    <row r="117" spans="2:3" x14ac:dyDescent="0.35">
      <c r="B117" s="24"/>
      <c r="C117" s="25"/>
    </row>
    <row r="118" spans="2:3" x14ac:dyDescent="0.35">
      <c r="B118" s="24"/>
      <c r="C118" s="25"/>
    </row>
    <row r="119" spans="2:3" x14ac:dyDescent="0.35">
      <c r="B119" s="24"/>
      <c r="C119" s="25"/>
    </row>
    <row r="120" spans="2:3" x14ac:dyDescent="0.35">
      <c r="B120" s="24"/>
      <c r="C120" s="25"/>
    </row>
    <row r="121" spans="2:3" x14ac:dyDescent="0.35">
      <c r="B121" s="24"/>
      <c r="C121" s="25"/>
    </row>
    <row r="122" spans="2:3" x14ac:dyDescent="0.35">
      <c r="B122" s="24"/>
      <c r="C122" s="25"/>
    </row>
    <row r="123" spans="2:3" x14ac:dyDescent="0.35">
      <c r="B123" s="24"/>
      <c r="C123" s="25"/>
    </row>
    <row r="124" spans="2:3" x14ac:dyDescent="0.35">
      <c r="B124" s="24"/>
      <c r="C124" s="25"/>
    </row>
    <row r="125" spans="2:3" x14ac:dyDescent="0.35">
      <c r="B125" s="24"/>
      <c r="C125" s="25"/>
    </row>
    <row r="126" spans="2:3" x14ac:dyDescent="0.35">
      <c r="B126" s="24"/>
      <c r="C126" s="25"/>
    </row>
    <row r="127" spans="2:3" x14ac:dyDescent="0.35">
      <c r="B127" s="24"/>
      <c r="C127" s="25"/>
    </row>
    <row r="128" spans="2:3" x14ac:dyDescent="0.35">
      <c r="B128" s="24"/>
      <c r="C128" s="25"/>
    </row>
    <row r="129" spans="2:3" x14ac:dyDescent="0.35">
      <c r="B129" s="24"/>
      <c r="C129" s="25"/>
    </row>
    <row r="130" spans="2:3" x14ac:dyDescent="0.35">
      <c r="B130" s="24"/>
      <c r="C130" s="25"/>
    </row>
    <row r="131" spans="2:3" x14ac:dyDescent="0.35">
      <c r="B131" s="24"/>
      <c r="C131" s="25"/>
    </row>
    <row r="132" spans="2:3" x14ac:dyDescent="0.35">
      <c r="B132" s="24"/>
      <c r="C132" s="25"/>
    </row>
    <row r="133" spans="2:3" x14ac:dyDescent="0.35">
      <c r="B133" s="24"/>
      <c r="C133" s="25"/>
    </row>
    <row r="134" spans="2:3" x14ac:dyDescent="0.35">
      <c r="B134" s="24"/>
      <c r="C134" s="25"/>
    </row>
    <row r="135" spans="2:3" x14ac:dyDescent="0.35">
      <c r="B135" s="24"/>
      <c r="C135" s="25"/>
    </row>
    <row r="136" spans="2:3" x14ac:dyDescent="0.35">
      <c r="B136" s="24"/>
      <c r="C136" s="25"/>
    </row>
    <row r="137" spans="2:3" x14ac:dyDescent="0.35">
      <c r="B137" s="24"/>
      <c r="C137" s="25"/>
    </row>
    <row r="138" spans="2:3" x14ac:dyDescent="0.35">
      <c r="B138" s="24"/>
      <c r="C138" s="25"/>
    </row>
    <row r="139" spans="2:3" x14ac:dyDescent="0.35">
      <c r="B139" s="24"/>
      <c r="C139" s="25"/>
    </row>
    <row r="140" spans="2:3" x14ac:dyDescent="0.35">
      <c r="B140" s="24"/>
      <c r="C140" s="25"/>
    </row>
    <row r="141" spans="2:3" x14ac:dyDescent="0.35">
      <c r="B141" s="24"/>
      <c r="C141" s="25"/>
    </row>
    <row r="142" spans="2:3" x14ac:dyDescent="0.35">
      <c r="B142" s="24"/>
      <c r="C142" s="25"/>
    </row>
    <row r="143" spans="2:3" x14ac:dyDescent="0.35">
      <c r="B143" s="24"/>
      <c r="C143" s="25"/>
    </row>
    <row r="144" spans="2:3" x14ac:dyDescent="0.35">
      <c r="B144" s="24"/>
      <c r="C144" s="25"/>
    </row>
    <row r="145" spans="2:3" x14ac:dyDescent="0.35">
      <c r="B145" s="24"/>
      <c r="C145" s="25"/>
    </row>
    <row r="146" spans="2:3" x14ac:dyDescent="0.35">
      <c r="B146" s="24"/>
      <c r="C146" s="25"/>
    </row>
    <row r="147" spans="2:3" x14ac:dyDescent="0.35">
      <c r="B147" s="24"/>
      <c r="C147" s="25"/>
    </row>
    <row r="148" spans="2:3" x14ac:dyDescent="0.35">
      <c r="B148" s="24"/>
      <c r="C148" s="25"/>
    </row>
    <row r="149" spans="2:3" x14ac:dyDescent="0.35">
      <c r="B149" s="24"/>
      <c r="C149" s="25"/>
    </row>
    <row r="150" spans="2:3" x14ac:dyDescent="0.35">
      <c r="B150" s="24"/>
      <c r="C150" s="25"/>
    </row>
    <row r="151" spans="2:3" x14ac:dyDescent="0.35">
      <c r="B151" s="24"/>
      <c r="C151" s="25"/>
    </row>
    <row r="152" spans="2:3" x14ac:dyDescent="0.35">
      <c r="B152" s="24"/>
      <c r="C152" s="25"/>
    </row>
    <row r="153" spans="2:3" x14ac:dyDescent="0.35">
      <c r="B153" s="24"/>
      <c r="C153" s="25"/>
    </row>
    <row r="154" spans="2:3" x14ac:dyDescent="0.35">
      <c r="B154" s="24"/>
      <c r="C154" s="25"/>
    </row>
    <row r="155" spans="2:3" x14ac:dyDescent="0.35">
      <c r="B155" s="24"/>
      <c r="C155" s="25"/>
    </row>
    <row r="156" spans="2:3" x14ac:dyDescent="0.35">
      <c r="B156" s="24"/>
      <c r="C156" s="25"/>
    </row>
    <row r="157" spans="2:3" x14ac:dyDescent="0.35">
      <c r="B157" s="24"/>
      <c r="C157" s="25"/>
    </row>
    <row r="158" spans="2:3" x14ac:dyDescent="0.35">
      <c r="B158" s="24"/>
      <c r="C158" s="25"/>
    </row>
    <row r="159" spans="2:3" x14ac:dyDescent="0.35">
      <c r="B159" s="24"/>
      <c r="C159" s="25"/>
    </row>
    <row r="160" spans="2:3" x14ac:dyDescent="0.35">
      <c r="B160" s="24"/>
      <c r="C160" s="25"/>
    </row>
    <row r="161" spans="2:3" x14ac:dyDescent="0.35">
      <c r="B161" s="24"/>
      <c r="C161" s="25"/>
    </row>
    <row r="162" spans="2:3" x14ac:dyDescent="0.35">
      <c r="B162" s="24"/>
      <c r="C162" s="25"/>
    </row>
    <row r="163" spans="2:3" x14ac:dyDescent="0.35">
      <c r="B163" s="24"/>
      <c r="C163" s="25"/>
    </row>
    <row r="164" spans="2:3" x14ac:dyDescent="0.35">
      <c r="B164" s="24"/>
      <c r="C164" s="25"/>
    </row>
    <row r="165" spans="2:3" x14ac:dyDescent="0.35">
      <c r="B165" s="24"/>
      <c r="C165" s="25"/>
    </row>
    <row r="166" spans="2:3" x14ac:dyDescent="0.35">
      <c r="B166" s="24"/>
      <c r="C166" s="25"/>
    </row>
    <row r="167" spans="2:3" x14ac:dyDescent="0.35">
      <c r="B167" s="24"/>
      <c r="C167" s="25"/>
    </row>
    <row r="168" spans="2:3" x14ac:dyDescent="0.35">
      <c r="B168" s="24"/>
      <c r="C168" s="25"/>
    </row>
    <row r="169" spans="2:3" x14ac:dyDescent="0.35">
      <c r="B169" s="24"/>
      <c r="C169" s="25"/>
    </row>
    <row r="170" spans="2:3" x14ac:dyDescent="0.35">
      <c r="B170" s="24"/>
      <c r="C170" s="25"/>
    </row>
    <row r="171" spans="2:3" x14ac:dyDescent="0.35">
      <c r="B171" s="24"/>
      <c r="C171" s="25"/>
    </row>
    <row r="172" spans="2:3" x14ac:dyDescent="0.35">
      <c r="B172" s="24"/>
      <c r="C172" s="25"/>
    </row>
    <row r="173" spans="2:3" x14ac:dyDescent="0.35">
      <c r="B173" s="24"/>
      <c r="C173" s="25"/>
    </row>
    <row r="174" spans="2:3" x14ac:dyDescent="0.35">
      <c r="B174" s="24"/>
      <c r="C174" s="25"/>
    </row>
    <row r="175" spans="2:3" x14ac:dyDescent="0.35">
      <c r="B175" s="24"/>
      <c r="C175" s="25"/>
    </row>
    <row r="176" spans="2:3" x14ac:dyDescent="0.35">
      <c r="B176" s="24"/>
      <c r="C176" s="25"/>
    </row>
    <row r="177" spans="2:3" x14ac:dyDescent="0.35">
      <c r="B177" s="24"/>
      <c r="C177" s="25"/>
    </row>
    <row r="178" spans="2:3" x14ac:dyDescent="0.35">
      <c r="B178" s="24"/>
      <c r="C178" s="25"/>
    </row>
    <row r="179" spans="2:3" x14ac:dyDescent="0.35">
      <c r="B179" s="24"/>
      <c r="C179" s="25"/>
    </row>
    <row r="180" spans="2:3" x14ac:dyDescent="0.35">
      <c r="B180" s="24"/>
      <c r="C180" s="25"/>
    </row>
    <row r="181" spans="2:3" x14ac:dyDescent="0.35">
      <c r="B181" s="24"/>
      <c r="C181" s="25"/>
    </row>
    <row r="182" spans="2:3" x14ac:dyDescent="0.35">
      <c r="B182" s="24"/>
      <c r="C182" s="25"/>
    </row>
    <row r="183" spans="2:3" x14ac:dyDescent="0.35">
      <c r="B183" s="24"/>
      <c r="C183" s="25"/>
    </row>
    <row r="184" spans="2:3" x14ac:dyDescent="0.35">
      <c r="B184" s="24"/>
      <c r="C184" s="25"/>
    </row>
    <row r="185" spans="2:3" x14ac:dyDescent="0.35">
      <c r="B185" s="24"/>
      <c r="C185" s="25"/>
    </row>
    <row r="186" spans="2:3" x14ac:dyDescent="0.35">
      <c r="B186" s="24"/>
      <c r="C186" s="25"/>
    </row>
    <row r="187" spans="2:3" x14ac:dyDescent="0.35">
      <c r="B187" s="24"/>
      <c r="C187" s="25"/>
    </row>
    <row r="188" spans="2:3" x14ac:dyDescent="0.35">
      <c r="B188" s="24"/>
      <c r="C188" s="25"/>
    </row>
    <row r="189" spans="2:3" x14ac:dyDescent="0.35">
      <c r="B189" s="24"/>
      <c r="C189" s="25"/>
    </row>
    <row r="190" spans="2:3" x14ac:dyDescent="0.35">
      <c r="B190" s="24"/>
      <c r="C190" s="25"/>
    </row>
    <row r="191" spans="2:3" x14ac:dyDescent="0.35">
      <c r="B191" s="24"/>
      <c r="C191" s="25"/>
    </row>
    <row r="192" spans="2:3" x14ac:dyDescent="0.35">
      <c r="B192" s="24"/>
      <c r="C192" s="25"/>
    </row>
    <row r="193" spans="2:3" x14ac:dyDescent="0.35">
      <c r="B193" s="24"/>
      <c r="C193" s="25"/>
    </row>
    <row r="194" spans="2:3" x14ac:dyDescent="0.35">
      <c r="B194" s="24"/>
      <c r="C194" s="25"/>
    </row>
    <row r="195" spans="2:3" x14ac:dyDescent="0.35">
      <c r="B195" s="24"/>
      <c r="C195" s="25"/>
    </row>
    <row r="196" spans="2:3" x14ac:dyDescent="0.35">
      <c r="B196" s="24"/>
      <c r="C196" s="25"/>
    </row>
    <row r="197" spans="2:3" x14ac:dyDescent="0.35">
      <c r="B197" s="24"/>
      <c r="C197" s="25"/>
    </row>
    <row r="198" spans="2:3" x14ac:dyDescent="0.35">
      <c r="B198" s="24"/>
      <c r="C198" s="25"/>
    </row>
    <row r="199" spans="2:3" x14ac:dyDescent="0.35">
      <c r="B199" s="24"/>
      <c r="C199" s="25"/>
    </row>
    <row r="200" spans="2:3" x14ac:dyDescent="0.35">
      <c r="B200" s="24"/>
      <c r="C200" s="25"/>
    </row>
    <row r="201" spans="2:3" x14ac:dyDescent="0.35">
      <c r="B201" s="24"/>
      <c r="C201" s="25"/>
    </row>
    <row r="202" spans="2:3" x14ac:dyDescent="0.35">
      <c r="B202" s="24"/>
      <c r="C202" s="25"/>
    </row>
    <row r="203" spans="2:3" x14ac:dyDescent="0.35">
      <c r="B203" s="24"/>
      <c r="C203" s="25"/>
    </row>
    <row r="204" spans="2:3" x14ac:dyDescent="0.35">
      <c r="B204" s="24"/>
      <c r="C204" s="25"/>
    </row>
    <row r="205" spans="2:3" x14ac:dyDescent="0.35">
      <c r="B205" s="24"/>
      <c r="C205" s="25"/>
    </row>
    <row r="206" spans="2:3" x14ac:dyDescent="0.35">
      <c r="B206" s="24"/>
      <c r="C206" s="25"/>
    </row>
    <row r="207" spans="2:3" x14ac:dyDescent="0.35">
      <c r="B207" s="24"/>
      <c r="C207" s="25"/>
    </row>
    <row r="208" spans="2:3" x14ac:dyDescent="0.35">
      <c r="B208" s="24"/>
      <c r="C208" s="25"/>
    </row>
    <row r="209" spans="2:3" x14ac:dyDescent="0.35">
      <c r="B209" s="24"/>
      <c r="C209" s="25"/>
    </row>
    <row r="210" spans="2:3" x14ac:dyDescent="0.35">
      <c r="B210" s="24"/>
      <c r="C210" s="25"/>
    </row>
    <row r="211" spans="2:3" x14ac:dyDescent="0.35">
      <c r="B211" s="24"/>
      <c r="C211" s="25"/>
    </row>
    <row r="212" spans="2:3" x14ac:dyDescent="0.35">
      <c r="B212" s="24"/>
      <c r="C212" s="25"/>
    </row>
    <row r="213" spans="2:3" x14ac:dyDescent="0.35">
      <c r="B213" s="24"/>
      <c r="C213" s="25"/>
    </row>
    <row r="214" spans="2:3" x14ac:dyDescent="0.35">
      <c r="B214" s="24"/>
      <c r="C214" s="25"/>
    </row>
    <row r="215" spans="2:3" x14ac:dyDescent="0.35">
      <c r="B215" s="24"/>
      <c r="C215" s="25"/>
    </row>
    <row r="216" spans="2:3" x14ac:dyDescent="0.35">
      <c r="B216" s="24"/>
      <c r="C216" s="25"/>
    </row>
    <row r="217" spans="2:3" x14ac:dyDescent="0.35">
      <c r="B217" s="24"/>
      <c r="C217" s="25"/>
    </row>
    <row r="218" spans="2:3" x14ac:dyDescent="0.35">
      <c r="B218" s="24"/>
      <c r="C218" s="25"/>
    </row>
    <row r="219" spans="2:3" x14ac:dyDescent="0.35">
      <c r="B219" s="24"/>
      <c r="C219" s="25"/>
    </row>
    <row r="220" spans="2:3" x14ac:dyDescent="0.35">
      <c r="B220" s="24"/>
      <c r="C220" s="25"/>
    </row>
    <row r="221" spans="2:3" x14ac:dyDescent="0.35">
      <c r="B221" s="24"/>
      <c r="C221" s="25"/>
    </row>
    <row r="222" spans="2:3" x14ac:dyDescent="0.35">
      <c r="B222" s="24"/>
      <c r="C222" s="25"/>
    </row>
    <row r="223" spans="2:3" x14ac:dyDescent="0.35">
      <c r="B223" s="24"/>
      <c r="C223" s="25"/>
    </row>
    <row r="224" spans="2:3" x14ac:dyDescent="0.35">
      <c r="B224" s="24"/>
      <c r="C224" s="25"/>
    </row>
    <row r="225" spans="2:3" x14ac:dyDescent="0.35">
      <c r="B225" s="24"/>
      <c r="C225" s="25"/>
    </row>
    <row r="226" spans="2:3" x14ac:dyDescent="0.35">
      <c r="B226" s="24"/>
      <c r="C226" s="25"/>
    </row>
    <row r="227" spans="2:3" x14ac:dyDescent="0.35">
      <c r="B227" s="24"/>
      <c r="C227" s="25"/>
    </row>
    <row r="228" spans="2:3" x14ac:dyDescent="0.35">
      <c r="B228" s="24"/>
      <c r="C228" s="25"/>
    </row>
    <row r="229" spans="2:3" x14ac:dyDescent="0.35">
      <c r="B229" s="24"/>
      <c r="C229" s="25"/>
    </row>
    <row r="230" spans="2:3" x14ac:dyDescent="0.35">
      <c r="B230" s="24"/>
      <c r="C230" s="25"/>
    </row>
    <row r="231" spans="2:3" x14ac:dyDescent="0.35">
      <c r="B231" s="24"/>
      <c r="C231" s="25"/>
    </row>
    <row r="232" spans="2:3" x14ac:dyDescent="0.35">
      <c r="B232" s="24"/>
      <c r="C232" s="25"/>
    </row>
    <row r="233" spans="2:3" x14ac:dyDescent="0.35">
      <c r="B233" s="24"/>
      <c r="C233" s="25"/>
    </row>
    <row r="234" spans="2:3" x14ac:dyDescent="0.35">
      <c r="B234" s="24"/>
      <c r="C234" s="25"/>
    </row>
    <row r="235" spans="2:3" x14ac:dyDescent="0.35">
      <c r="B235" s="24"/>
      <c r="C235" s="25"/>
    </row>
    <row r="236" spans="2:3" x14ac:dyDescent="0.35">
      <c r="B236" s="24"/>
      <c r="C236" s="25"/>
    </row>
    <row r="237" spans="2:3" x14ac:dyDescent="0.35">
      <c r="B237" s="24"/>
      <c r="C237" s="25"/>
    </row>
    <row r="238" spans="2:3" x14ac:dyDescent="0.35">
      <c r="B238" s="24"/>
      <c r="C238" s="25"/>
    </row>
    <row r="239" spans="2:3" x14ac:dyDescent="0.35">
      <c r="B239" s="24"/>
      <c r="C239" s="25"/>
    </row>
    <row r="240" spans="2:3" x14ac:dyDescent="0.35">
      <c r="B240" s="24"/>
      <c r="C240" s="25"/>
    </row>
    <row r="241" spans="2:3" x14ac:dyDescent="0.35">
      <c r="B241" s="24"/>
      <c r="C241" s="25"/>
    </row>
    <row r="242" spans="2:3" x14ac:dyDescent="0.35">
      <c r="B242" s="24"/>
      <c r="C242" s="25"/>
    </row>
    <row r="243" spans="2:3" x14ac:dyDescent="0.35">
      <c r="B243" s="24"/>
      <c r="C243" s="25"/>
    </row>
    <row r="244" spans="2:3" x14ac:dyDescent="0.35">
      <c r="B244" s="24"/>
      <c r="C244" s="25"/>
    </row>
    <row r="245" spans="2:3" x14ac:dyDescent="0.35">
      <c r="B245" s="24"/>
      <c r="C245" s="25"/>
    </row>
    <row r="246" spans="2:3" x14ac:dyDescent="0.35">
      <c r="B246" s="24"/>
      <c r="C246" s="25"/>
    </row>
    <row r="247" spans="2:3" x14ac:dyDescent="0.35">
      <c r="B247" s="24"/>
      <c r="C247" s="25"/>
    </row>
    <row r="248" spans="2:3" x14ac:dyDescent="0.35">
      <c r="B248" s="24"/>
      <c r="C248" s="25"/>
    </row>
    <row r="249" spans="2:3" x14ac:dyDescent="0.35">
      <c r="B249" s="24"/>
      <c r="C249" s="25"/>
    </row>
    <row r="250" spans="2:3" x14ac:dyDescent="0.35">
      <c r="B250" s="24"/>
      <c r="C250" s="25"/>
    </row>
    <row r="251" spans="2:3" x14ac:dyDescent="0.35">
      <c r="B251" s="24"/>
      <c r="C251" s="25"/>
    </row>
    <row r="252" spans="2:3" x14ac:dyDescent="0.35">
      <c r="B252" s="24"/>
      <c r="C252" s="25"/>
    </row>
    <row r="253" spans="2:3" x14ac:dyDescent="0.35">
      <c r="B253" s="24"/>
      <c r="C253" s="25"/>
    </row>
    <row r="254" spans="2:3" x14ac:dyDescent="0.35">
      <c r="B254" s="24"/>
      <c r="C254" s="25"/>
    </row>
    <row r="255" spans="2:3" x14ac:dyDescent="0.35">
      <c r="B255" s="24"/>
      <c r="C255" s="25"/>
    </row>
    <row r="256" spans="2:3" x14ac:dyDescent="0.35">
      <c r="B256" s="24"/>
      <c r="C256" s="25"/>
    </row>
    <row r="257" spans="2:3" x14ac:dyDescent="0.35">
      <c r="B257" s="24"/>
      <c r="C257" s="25"/>
    </row>
    <row r="258" spans="2:3" x14ac:dyDescent="0.35">
      <c r="B258" s="24"/>
      <c r="C258" s="25"/>
    </row>
    <row r="259" spans="2:3" x14ac:dyDescent="0.35">
      <c r="B259" s="24"/>
      <c r="C259" s="25"/>
    </row>
    <row r="260" spans="2:3" x14ac:dyDescent="0.35">
      <c r="B260" s="24"/>
      <c r="C260" s="25"/>
    </row>
    <row r="261" spans="2:3" x14ac:dyDescent="0.35">
      <c r="B261" s="24"/>
      <c r="C261" s="25"/>
    </row>
    <row r="262" spans="2:3" x14ac:dyDescent="0.35">
      <c r="B262" s="24"/>
      <c r="C262" s="25"/>
    </row>
    <row r="263" spans="2:3" x14ac:dyDescent="0.35">
      <c r="B263" s="24"/>
      <c r="C263" s="25"/>
    </row>
    <row r="264" spans="2:3" x14ac:dyDescent="0.35">
      <c r="B264" s="24"/>
      <c r="C264" s="25"/>
    </row>
    <row r="265" spans="2:3" x14ac:dyDescent="0.35">
      <c r="B265" s="24"/>
      <c r="C265" s="25"/>
    </row>
    <row r="266" spans="2:3" x14ac:dyDescent="0.35">
      <c r="B266" s="24"/>
      <c r="C266" s="25"/>
    </row>
    <row r="267" spans="2:3" x14ac:dyDescent="0.35">
      <c r="B267" s="24"/>
      <c r="C267" s="25"/>
    </row>
    <row r="268" spans="2:3" x14ac:dyDescent="0.35">
      <c r="B268" s="24"/>
      <c r="C268" s="25"/>
    </row>
    <row r="269" spans="2:3" x14ac:dyDescent="0.35">
      <c r="B269" s="24"/>
      <c r="C269" s="25"/>
    </row>
    <row r="270" spans="2:3" x14ac:dyDescent="0.35">
      <c r="B270" s="24"/>
      <c r="C270" s="25"/>
    </row>
    <row r="271" spans="2:3" x14ac:dyDescent="0.35">
      <c r="B271" s="24"/>
      <c r="C271" s="25"/>
    </row>
    <row r="272" spans="2:3" x14ac:dyDescent="0.35">
      <c r="B272" s="24"/>
      <c r="C272" s="25"/>
    </row>
    <row r="273" spans="2:3" x14ac:dyDescent="0.35">
      <c r="B273" s="24"/>
      <c r="C273" s="25"/>
    </row>
    <row r="274" spans="2:3" x14ac:dyDescent="0.35">
      <c r="B274" s="24"/>
      <c r="C274" s="25"/>
    </row>
    <row r="275" spans="2:3" x14ac:dyDescent="0.35">
      <c r="B275" s="24"/>
      <c r="C275" s="25"/>
    </row>
    <row r="276" spans="2:3" x14ac:dyDescent="0.35">
      <c r="B276" s="24"/>
      <c r="C276" s="25"/>
    </row>
    <row r="277" spans="2:3" x14ac:dyDescent="0.35">
      <c r="B277" s="24"/>
      <c r="C277" s="25"/>
    </row>
    <row r="278" spans="2:3" x14ac:dyDescent="0.35">
      <c r="B278" s="24"/>
      <c r="C278" s="25"/>
    </row>
    <row r="279" spans="2:3" x14ac:dyDescent="0.35">
      <c r="B279" s="24"/>
      <c r="C279" s="25"/>
    </row>
    <row r="280" spans="2:3" x14ac:dyDescent="0.35">
      <c r="B280" s="24"/>
      <c r="C280" s="25"/>
    </row>
    <row r="281" spans="2:3" x14ac:dyDescent="0.35">
      <c r="B281" s="24"/>
      <c r="C281" s="25"/>
    </row>
    <row r="282" spans="2:3" x14ac:dyDescent="0.35">
      <c r="B282" s="24"/>
      <c r="C282" s="25"/>
    </row>
    <row r="283" spans="2:3" x14ac:dyDescent="0.35">
      <c r="B283" s="24"/>
      <c r="C283" s="25"/>
    </row>
    <row r="284" spans="2:3" x14ac:dyDescent="0.35">
      <c r="B284" s="24"/>
      <c r="C284" s="25"/>
    </row>
    <row r="285" spans="2:3" x14ac:dyDescent="0.35">
      <c r="B285" s="24"/>
      <c r="C285" s="25"/>
    </row>
    <row r="286" spans="2:3" x14ac:dyDescent="0.35">
      <c r="B286" s="24"/>
      <c r="C286" s="25"/>
    </row>
    <row r="287" spans="2:3" x14ac:dyDescent="0.35">
      <c r="B287" s="24"/>
      <c r="C287" s="25"/>
    </row>
    <row r="288" spans="2:3" x14ac:dyDescent="0.35">
      <c r="B288" s="24"/>
      <c r="C288" s="25"/>
    </row>
    <row r="289" spans="2:3" x14ac:dyDescent="0.35">
      <c r="B289" s="24"/>
      <c r="C289" s="25"/>
    </row>
    <row r="290" spans="2:3" x14ac:dyDescent="0.35">
      <c r="B290" s="24"/>
      <c r="C290" s="25"/>
    </row>
    <row r="291" spans="2:3" x14ac:dyDescent="0.35">
      <c r="B291" s="24"/>
      <c r="C291" s="25"/>
    </row>
    <row r="292" spans="2:3" x14ac:dyDescent="0.35">
      <c r="B292" s="24"/>
      <c r="C292" s="25"/>
    </row>
    <row r="293" spans="2:3" x14ac:dyDescent="0.35">
      <c r="B293" s="24"/>
      <c r="C293" s="25"/>
    </row>
    <row r="294" spans="2:3" x14ac:dyDescent="0.35">
      <c r="B294" s="24"/>
      <c r="C294" s="25"/>
    </row>
    <row r="295" spans="2:3" x14ac:dyDescent="0.35">
      <c r="B295" s="24"/>
      <c r="C295" s="25"/>
    </row>
    <row r="296" spans="2:3" x14ac:dyDescent="0.35">
      <c r="B296" s="24"/>
      <c r="C296" s="25"/>
    </row>
    <row r="297" spans="2:3" x14ac:dyDescent="0.35">
      <c r="B297" s="24"/>
      <c r="C297" s="25"/>
    </row>
    <row r="298" spans="2:3" x14ac:dyDescent="0.35">
      <c r="B298" s="24"/>
      <c r="C298" s="25"/>
    </row>
    <row r="299" spans="2:3" x14ac:dyDescent="0.35">
      <c r="B299" s="24"/>
      <c r="C299" s="25"/>
    </row>
    <row r="300" spans="2:3" x14ac:dyDescent="0.35">
      <c r="B300" s="24"/>
      <c r="C300" s="25"/>
    </row>
    <row r="301" spans="2:3" x14ac:dyDescent="0.35">
      <c r="B301" s="24"/>
      <c r="C301" s="25"/>
    </row>
    <row r="302" spans="2:3" x14ac:dyDescent="0.35">
      <c r="B302" s="24"/>
      <c r="C302" s="25"/>
    </row>
    <row r="303" spans="2:3" x14ac:dyDescent="0.35">
      <c r="B303" s="24"/>
      <c r="C303" s="25"/>
    </row>
    <row r="304" spans="2:3" x14ac:dyDescent="0.35">
      <c r="B304" s="24"/>
      <c r="C304" s="25"/>
    </row>
    <row r="305" spans="2:3" x14ac:dyDescent="0.35">
      <c r="B305" s="24"/>
      <c r="C305" s="25"/>
    </row>
    <row r="306" spans="2:3" x14ac:dyDescent="0.35">
      <c r="B306" s="24"/>
      <c r="C306" s="25"/>
    </row>
    <row r="307" spans="2:3" x14ac:dyDescent="0.35">
      <c r="B307" s="24"/>
      <c r="C307" s="25"/>
    </row>
    <row r="308" spans="2:3" x14ac:dyDescent="0.35">
      <c r="B308" s="24"/>
      <c r="C308" s="25"/>
    </row>
    <row r="309" spans="2:3" x14ac:dyDescent="0.35">
      <c r="B309" s="24"/>
      <c r="C309" s="25"/>
    </row>
    <row r="310" spans="2:3" x14ac:dyDescent="0.35">
      <c r="B310" s="24"/>
      <c r="C310" s="25"/>
    </row>
    <row r="311" spans="2:3" x14ac:dyDescent="0.35">
      <c r="B311" s="24"/>
      <c r="C311" s="25"/>
    </row>
    <row r="312" spans="2:3" x14ac:dyDescent="0.35">
      <c r="B312" s="24"/>
      <c r="C312" s="25"/>
    </row>
    <row r="313" spans="2:3" x14ac:dyDescent="0.35">
      <c r="B313" s="24"/>
      <c r="C313" s="25"/>
    </row>
    <row r="314" spans="2:3" x14ac:dyDescent="0.35">
      <c r="B314" s="24"/>
      <c r="C314" s="25"/>
    </row>
    <row r="315" spans="2:3" x14ac:dyDescent="0.35">
      <c r="B315" s="24"/>
      <c r="C315" s="25"/>
    </row>
    <row r="316" spans="2:3" x14ac:dyDescent="0.35">
      <c r="B316" s="24"/>
      <c r="C316" s="25"/>
    </row>
    <row r="317" spans="2:3" x14ac:dyDescent="0.35">
      <c r="B317" s="24"/>
      <c r="C317" s="25"/>
    </row>
    <row r="318" spans="2:3" x14ac:dyDescent="0.35">
      <c r="B318" s="24"/>
      <c r="C318" s="25"/>
    </row>
    <row r="319" spans="2:3" x14ac:dyDescent="0.35">
      <c r="B319" s="24"/>
      <c r="C319" s="25"/>
    </row>
    <row r="320" spans="2:3" x14ac:dyDescent="0.35">
      <c r="B320" s="24"/>
      <c r="C320" s="25"/>
    </row>
    <row r="321" spans="2:3" x14ac:dyDescent="0.35">
      <c r="B321" s="24"/>
      <c r="C321" s="25"/>
    </row>
    <row r="322" spans="2:3" x14ac:dyDescent="0.35">
      <c r="B322" s="24"/>
      <c r="C322" s="25"/>
    </row>
    <row r="323" spans="2:3" x14ac:dyDescent="0.35">
      <c r="B323" s="24"/>
      <c r="C323" s="25"/>
    </row>
    <row r="324" spans="2:3" x14ac:dyDescent="0.35">
      <c r="B324" s="24"/>
      <c r="C324" s="25"/>
    </row>
    <row r="325" spans="2:3" x14ac:dyDescent="0.35">
      <c r="B325" s="24"/>
      <c r="C325" s="25"/>
    </row>
    <row r="326" spans="2:3" x14ac:dyDescent="0.35">
      <c r="B326" s="24"/>
      <c r="C326" s="25"/>
    </row>
    <row r="327" spans="2:3" x14ac:dyDescent="0.35">
      <c r="B327" s="24"/>
      <c r="C327" s="25"/>
    </row>
    <row r="328" spans="2:3" x14ac:dyDescent="0.35">
      <c r="B328" s="24"/>
      <c r="C328" s="25"/>
    </row>
    <row r="329" spans="2:3" x14ac:dyDescent="0.35">
      <c r="B329" s="24"/>
      <c r="C329" s="25"/>
    </row>
    <row r="330" spans="2:3" x14ac:dyDescent="0.35">
      <c r="B330" s="24"/>
      <c r="C330" s="25"/>
    </row>
    <row r="331" spans="2:3" x14ac:dyDescent="0.35">
      <c r="B331" s="24"/>
      <c r="C331" s="25"/>
    </row>
    <row r="332" spans="2:3" x14ac:dyDescent="0.35">
      <c r="B332" s="24"/>
      <c r="C332" s="25"/>
    </row>
    <row r="333" spans="2:3" x14ac:dyDescent="0.35">
      <c r="B333" s="24"/>
      <c r="C333" s="25"/>
    </row>
    <row r="334" spans="2:3" x14ac:dyDescent="0.35">
      <c r="B334" s="24"/>
      <c r="C334" s="25"/>
    </row>
    <row r="335" spans="2:3" x14ac:dyDescent="0.35">
      <c r="B335" s="24"/>
      <c r="C335" s="25"/>
    </row>
    <row r="336" spans="2:3" x14ac:dyDescent="0.35">
      <c r="B336" s="24"/>
      <c r="C336" s="25"/>
    </row>
    <row r="337" spans="2:3" x14ac:dyDescent="0.35">
      <c r="B337" s="24"/>
      <c r="C337" s="25"/>
    </row>
    <row r="338" spans="2:3" x14ac:dyDescent="0.35">
      <c r="B338" s="24"/>
      <c r="C338" s="25"/>
    </row>
    <row r="339" spans="2:3" x14ac:dyDescent="0.35">
      <c r="B339" s="24"/>
      <c r="C339" s="25"/>
    </row>
    <row r="340" spans="2:3" x14ac:dyDescent="0.35">
      <c r="B340" s="24"/>
      <c r="C340" s="25"/>
    </row>
    <row r="341" spans="2:3" x14ac:dyDescent="0.35">
      <c r="B341" s="24"/>
      <c r="C341" s="25"/>
    </row>
    <row r="342" spans="2:3" x14ac:dyDescent="0.35">
      <c r="B342" s="24"/>
      <c r="C342" s="25"/>
    </row>
    <row r="343" spans="2:3" x14ac:dyDescent="0.35">
      <c r="B343" s="24"/>
      <c r="C343" s="25"/>
    </row>
    <row r="344" spans="2:3" x14ac:dyDescent="0.35">
      <c r="B344" s="24"/>
      <c r="C344" s="25"/>
    </row>
    <row r="345" spans="2:3" x14ac:dyDescent="0.35">
      <c r="B345" s="24"/>
      <c r="C345" s="25"/>
    </row>
    <row r="346" spans="2:3" x14ac:dyDescent="0.35">
      <c r="B346" s="24"/>
      <c r="C346" s="25"/>
    </row>
    <row r="347" spans="2:3" x14ac:dyDescent="0.35">
      <c r="B347" s="24"/>
      <c r="C347" s="25"/>
    </row>
    <row r="348" spans="2:3" x14ac:dyDescent="0.35">
      <c r="B348" s="24"/>
      <c r="C348" s="25"/>
    </row>
    <row r="349" spans="2:3" x14ac:dyDescent="0.35">
      <c r="B349" s="24"/>
      <c r="C349" s="25"/>
    </row>
    <row r="350" spans="2:3" x14ac:dyDescent="0.35">
      <c r="B350" s="24"/>
      <c r="C350" s="25"/>
    </row>
    <row r="351" spans="2:3" x14ac:dyDescent="0.35">
      <c r="B351" s="24"/>
      <c r="C351" s="25"/>
    </row>
    <row r="352" spans="2:3" x14ac:dyDescent="0.35">
      <c r="B352" s="24"/>
      <c r="C352" s="25"/>
    </row>
    <row r="353" spans="2:3" x14ac:dyDescent="0.35">
      <c r="B353" s="24"/>
      <c r="C353" s="25"/>
    </row>
    <row r="354" spans="2:3" x14ac:dyDescent="0.35">
      <c r="B354" s="24"/>
      <c r="C354" s="25"/>
    </row>
    <row r="355" spans="2:3" x14ac:dyDescent="0.35">
      <c r="B355" s="24"/>
      <c r="C355" s="25"/>
    </row>
    <row r="356" spans="2:3" x14ac:dyDescent="0.35">
      <c r="B356" s="24"/>
      <c r="C356" s="25"/>
    </row>
    <row r="357" spans="2:3" x14ac:dyDescent="0.35">
      <c r="B357" s="24"/>
      <c r="C357" s="25"/>
    </row>
    <row r="358" spans="2:3" x14ac:dyDescent="0.35">
      <c r="B358" s="24"/>
      <c r="C358" s="25"/>
    </row>
    <row r="359" spans="2:3" x14ac:dyDescent="0.35">
      <c r="B359" s="24"/>
      <c r="C359" s="25"/>
    </row>
    <row r="360" spans="2:3" x14ac:dyDescent="0.35">
      <c r="B360" s="24"/>
      <c r="C360" s="25"/>
    </row>
    <row r="361" spans="2:3" x14ac:dyDescent="0.35">
      <c r="B361" s="24"/>
      <c r="C361" s="25"/>
    </row>
    <row r="362" spans="2:3" x14ac:dyDescent="0.35">
      <c r="B362" s="24"/>
      <c r="C362" s="25"/>
    </row>
    <row r="363" spans="2:3" x14ac:dyDescent="0.35">
      <c r="B363" s="24"/>
      <c r="C363" s="25"/>
    </row>
    <row r="364" spans="2:3" x14ac:dyDescent="0.35">
      <c r="B364" s="24"/>
      <c r="C364" s="25"/>
    </row>
    <row r="365" spans="2:3" x14ac:dyDescent="0.35">
      <c r="B365" s="24"/>
      <c r="C365" s="25"/>
    </row>
    <row r="366" spans="2:3" x14ac:dyDescent="0.35">
      <c r="B366" s="24"/>
      <c r="C366" s="25"/>
    </row>
    <row r="367" spans="2:3" x14ac:dyDescent="0.35">
      <c r="B367" s="24"/>
      <c r="C367" s="25"/>
    </row>
    <row r="368" spans="2:3" x14ac:dyDescent="0.35">
      <c r="B368" s="24"/>
      <c r="C368" s="25"/>
    </row>
    <row r="369" spans="2:3" x14ac:dyDescent="0.35">
      <c r="B369" s="24"/>
      <c r="C369" s="25"/>
    </row>
    <row r="370" spans="2:3" x14ac:dyDescent="0.35">
      <c r="B370" s="24"/>
      <c r="C370" s="25"/>
    </row>
    <row r="371" spans="2:3" x14ac:dyDescent="0.35">
      <c r="B371" s="24"/>
      <c r="C371" s="25"/>
    </row>
    <row r="372" spans="2:3" x14ac:dyDescent="0.35">
      <c r="B372" s="24"/>
      <c r="C372" s="25"/>
    </row>
    <row r="373" spans="2:3" x14ac:dyDescent="0.35">
      <c r="B373" s="24"/>
      <c r="C373" s="25"/>
    </row>
    <row r="374" spans="2:3" x14ac:dyDescent="0.35">
      <c r="B374" s="24"/>
      <c r="C374" s="25"/>
    </row>
    <row r="375" spans="2:3" x14ac:dyDescent="0.35">
      <c r="B375" s="24"/>
      <c r="C375" s="25"/>
    </row>
    <row r="376" spans="2:3" x14ac:dyDescent="0.35">
      <c r="B376" s="24"/>
      <c r="C376" s="25"/>
    </row>
    <row r="377" spans="2:3" x14ac:dyDescent="0.35">
      <c r="B377" s="24"/>
      <c r="C377" s="25"/>
    </row>
    <row r="378" spans="2:3" x14ac:dyDescent="0.35">
      <c r="B378" s="24"/>
      <c r="C378" s="25"/>
    </row>
    <row r="379" spans="2:3" x14ac:dyDescent="0.35">
      <c r="B379" s="24"/>
      <c r="C379" s="25"/>
    </row>
    <row r="380" spans="2:3" x14ac:dyDescent="0.35">
      <c r="B380" s="24"/>
      <c r="C380" s="25"/>
    </row>
    <row r="381" spans="2:3" x14ac:dyDescent="0.35">
      <c r="B381" s="24"/>
      <c r="C381" s="25"/>
    </row>
    <row r="382" spans="2:3" x14ac:dyDescent="0.35">
      <c r="B382" s="24"/>
      <c r="C382" s="25"/>
    </row>
    <row r="383" spans="2:3" x14ac:dyDescent="0.35">
      <c r="B383" s="24"/>
      <c r="C383" s="25"/>
    </row>
    <row r="384" spans="2:3" x14ac:dyDescent="0.35">
      <c r="B384" s="24"/>
      <c r="C384" s="25"/>
    </row>
    <row r="385" spans="2:3" x14ac:dyDescent="0.35">
      <c r="B385" s="24"/>
      <c r="C385" s="25"/>
    </row>
    <row r="386" spans="2:3" x14ac:dyDescent="0.35">
      <c r="B386" s="24"/>
      <c r="C386" s="25"/>
    </row>
    <row r="387" spans="2:3" x14ac:dyDescent="0.35">
      <c r="B387" s="24"/>
      <c r="C387" s="25"/>
    </row>
    <row r="388" spans="2:3" x14ac:dyDescent="0.35">
      <c r="B388" s="24"/>
      <c r="C388" s="25"/>
    </row>
    <row r="389" spans="2:3" x14ac:dyDescent="0.35">
      <c r="B389" s="24"/>
      <c r="C389" s="25"/>
    </row>
    <row r="390" spans="2:3" x14ac:dyDescent="0.35">
      <c r="B390" s="24"/>
      <c r="C390" s="25"/>
    </row>
    <row r="391" spans="2:3" x14ac:dyDescent="0.35">
      <c r="B391" s="24"/>
      <c r="C391" s="25"/>
    </row>
    <row r="392" spans="2:3" x14ac:dyDescent="0.35">
      <c r="B392" s="24"/>
      <c r="C392" s="25"/>
    </row>
    <row r="393" spans="2:3" x14ac:dyDescent="0.35">
      <c r="B393" s="24"/>
      <c r="C393" s="25"/>
    </row>
    <row r="394" spans="2:3" x14ac:dyDescent="0.35">
      <c r="B394" s="24"/>
      <c r="C394" s="25"/>
    </row>
    <row r="395" spans="2:3" x14ac:dyDescent="0.35">
      <c r="B395" s="24"/>
      <c r="C395" s="25"/>
    </row>
    <row r="396" spans="2:3" x14ac:dyDescent="0.35">
      <c r="B396" s="24"/>
      <c r="C396" s="25"/>
    </row>
    <row r="397" spans="2:3" x14ac:dyDescent="0.35">
      <c r="B397" s="24"/>
      <c r="C397" s="25"/>
    </row>
    <row r="398" spans="2:3" x14ac:dyDescent="0.35">
      <c r="B398" s="24"/>
      <c r="C398" s="25"/>
    </row>
    <row r="399" spans="2:3" x14ac:dyDescent="0.35">
      <c r="B399" s="24"/>
      <c r="C399" s="25"/>
    </row>
    <row r="400" spans="2:3" x14ac:dyDescent="0.35">
      <c r="B400" s="24"/>
      <c r="C400" s="25"/>
    </row>
    <row r="401" spans="2:3" x14ac:dyDescent="0.35">
      <c r="B401" s="24"/>
      <c r="C401" s="25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D9"/>
  <sheetViews>
    <sheetView workbookViewId="0">
      <selection activeCell="C2" sqref="C2"/>
    </sheetView>
  </sheetViews>
  <sheetFormatPr baseColWidth="10" defaultRowHeight="14.5" x14ac:dyDescent="0.35"/>
  <cols>
    <col min="1" max="1" customWidth="true" width="27.81640625" collapsed="true"/>
    <col min="2" max="2" customWidth="true" width="22.0" collapsed="true"/>
  </cols>
  <sheetData>
    <row r="1" spans="1:4" x14ac:dyDescent="0.35">
      <c r="A1" s="22" t="s">
        <v>29</v>
      </c>
      <c r="B1" s="22" t="s">
        <v>43</v>
      </c>
      <c r="C1" s="22" t="s">
        <v>32</v>
      </c>
      <c r="D1" s="22" t="s">
        <v>33</v>
      </c>
    </row>
    <row r="2" spans="1:4" x14ac:dyDescent="0.35">
      <c r="A2" t="s">
        <v>44</v>
      </c>
      <c r="C2">
        <v>50</v>
      </c>
      <c r="D2" t="s">
        <v>34</v>
      </c>
    </row>
    <row r="3" spans="1:4" x14ac:dyDescent="0.35">
      <c r="A3" t="s">
        <v>44</v>
      </c>
      <c r="C3">
        <v>6000</v>
      </c>
      <c r="D3" t="s">
        <v>35</v>
      </c>
    </row>
    <row r="4" spans="1:4" x14ac:dyDescent="0.35">
      <c r="A4" t="s">
        <v>44</v>
      </c>
      <c r="C4">
        <v>80000</v>
      </c>
      <c r="D4" t="s">
        <v>35</v>
      </c>
    </row>
    <row r="5" spans="1:4" x14ac:dyDescent="0.35">
      <c r="A5" t="s">
        <v>44</v>
      </c>
      <c r="C5">
        <v>90000</v>
      </c>
      <c r="D5" t="s">
        <v>35</v>
      </c>
    </row>
    <row r="6" spans="1:4" x14ac:dyDescent="0.35">
      <c r="A6" t="s">
        <v>44</v>
      </c>
      <c r="C6">
        <v>90000</v>
      </c>
      <c r="D6" t="s">
        <v>35</v>
      </c>
    </row>
    <row r="7" spans="1:4" x14ac:dyDescent="0.35">
      <c r="A7" t="s">
        <v>44</v>
      </c>
      <c r="C7">
        <v>30</v>
      </c>
      <c r="D7" t="s">
        <v>35</v>
      </c>
    </row>
    <row r="8" spans="1:4" x14ac:dyDescent="0.35">
      <c r="A8" t="s">
        <v>44</v>
      </c>
      <c r="C8">
        <v>10</v>
      </c>
      <c r="D8" t="s">
        <v>35</v>
      </c>
    </row>
    <row r="9" spans="1:4" x14ac:dyDescent="0.35">
      <c r="A9" t="s">
        <v>44</v>
      </c>
      <c r="C9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ServiceCloud</vt:lpstr>
      <vt:lpstr>Indicadores de ejecucion</vt:lpstr>
      <vt:lpstr>CreacionCuentaAliados</vt:lpstr>
      <vt:lpstr>CreacionCuentaEmpresa</vt:lpstr>
      <vt:lpstr>CreacionCuentaPersonas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2022-11-03T19:15:54Z</dcterms:created>
  <dc:creator>Victor Manuel Lozano Cardona</dc:creator>
  <cp:lastModifiedBy>Jeferson Stiben Pedraza Echeverry</cp:lastModifiedBy>
  <dcterms:modified xsi:type="dcterms:W3CDTF">2022-11-17T02:00:09Z</dcterms:modified>
</cp:coreProperties>
</file>