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D9" i="2"/>
  <c r="D13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D14" i="16"/>
  <c r="D14" i="7"/>
  <c r="D14" i="4"/>
  <c r="G11" i="1"/>
  <c r="D15" i="16"/>
  <c r="D15" i="7"/>
  <c r="D13" i="7"/>
  <c r="D16" i="7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F15" i="23" l="1"/>
  <c r="B25" i="23"/>
  <c r="B24" i="22"/>
</calcChain>
</file>

<file path=xl/comments1.xml><?xml version="1.0" encoding="utf-8"?>
<comments xmlns="http://schemas.openxmlformats.org/spreadsheetml/2006/main">
  <authors>
    <author>2S - IVANA SOARES COSTA</author>
  </authors>
  <commentList>
    <comment ref="C6" authorId="0">
      <text>
        <r>
          <rPr>
            <b/>
            <sz val="9"/>
            <color rgb="FF000000"/>
            <rFont val="Calibri"/>
            <family val="2"/>
          </rPr>
          <t>informações referentes ao Esquadrão de saúde</t>
        </r>
      </text>
    </comment>
    <comment ref="C7" authorId="0">
      <text>
        <r>
          <rPr>
            <b/>
            <sz val="9"/>
            <color rgb="FF000000"/>
            <rFont val="Calibri"/>
            <family val="2"/>
          </rPr>
          <t>informações referentes ao Esquadrão de saúde</t>
        </r>
        <r>
          <rPr>
            <b/>
            <sz val="9"/>
            <color rgb="FF000000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2S - IVANA SOARES COSTA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faltando 1 equipamento na ALA 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Apenas 1 amostra</t>
        </r>
      </text>
    </comment>
  </commentList>
</comments>
</file>

<file path=xl/sharedStrings.xml><?xml version="1.0" encoding="utf-8"?>
<sst xmlns="http://schemas.openxmlformats.org/spreadsheetml/2006/main" count="320" uniqueCount="157">
  <si>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</si>
  <si>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</si>
  <si>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</si>
  <si>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</si>
  <si>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</si>
  <si>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</si>
  <si>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</si>
  <si>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</si>
  <si>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</si>
  <si>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</si>
  <si>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</si>
  <si>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</si>
  <si>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</si>
  <si>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</si>
  <si>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</si>
  <si>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</si>
  <si>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</si>
  <si>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</si>
  <si>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</si>
  <si>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</si>
  <si>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</si>
  <si>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</si>
  <si>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</si>
  <si>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</si>
  <si>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</si>
  <si>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</si>
  <si>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</si>
  <si>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</si>
  <si>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</si>
  <si>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</si>
  <si>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</si>
  <si>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</si>
  <si>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</si>
  <si>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</si>
  <si>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</si>
  <si>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</si>
  <si>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</si>
  <si>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</si>
  <si>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</si>
  <si>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</si>
  <si>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</si>
  <si>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</si>
  <si>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</si>
  <si>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</si>
  <si>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</si>
  <si>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</si>
  <si>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</si>
  <si>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</si>
  <si>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</si>
  <si>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</si>
  <si>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</si>
  <si>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</si>
  <si>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</si>
  <si>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</si>
  <si>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</si>
  <si>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</si>
  <si>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</si>
  <si>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</si>
  <si>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</si>
  <si>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</si>
  <si>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</si>
  <si>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</si>
  <si>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</si>
  <si>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</si>
  <si>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</si>
  <si>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</si>
  <si>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</si>
  <si>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</si>
  <si>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</si>
  <si>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</si>
  <si>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</si>
  <si>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</si>
  <si>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</si>
  <si>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</si>
  <si>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</si>
  <si>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</si>
  <si>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</si>
  <si>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</si>
  <si>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</si>
  <si>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</si>
  <si>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</si>
  <si>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</si>
  <si>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</si>
  <si>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</si>
  <si>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</si>
  <si>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</si>
  <si>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</si>
  <si>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</si>
  <si>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</si>
  <si>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</si>
  <si>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</si>
  <si>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</si>
  <si>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</si>
  <si>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</si>
  <si>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</si>
  <si>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</si>
  <si>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</si>
  <si>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</si>
  <si>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</si>
  <si>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</si>
  <si>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</si>
  <si>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</si>
  <si>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</si>
  <si>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</si>
  <si>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</si>
  <si>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</si>
  <si>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</si>
  <si>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</si>
  <si>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</si>
  <si>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</si>
  <si>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</si>
  <si>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</si>
  <si>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</si>
  <si>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</si>
  <si>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</si>
  <si>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</si>
  <si>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</si>
  <si>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</si>
  <si>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</si>
  <si>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</si>
  <si>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</si>
  <si>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</si>
  <si>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</si>
  <si>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</si>
  <si>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</si>
  <si>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</si>
  <si>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</si>
  <si>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</si>
  <si>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</si>
  <si>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</si>
  <si>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</si>
  <si>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</si>
  <si>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</si>
  <si>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Ref  - 2023.</t>
  </si>
  <si>
    <t>Ref 2023.</t>
  </si>
  <si>
    <t>Anápolis-GO - GAP A N</t>
  </si>
  <si>
    <t>CONTRATO Nº 266/CAE-SDAB/2020 - Processo nº 67106.000987/2020-15 - Pregão nº 122/CAE/2020 - Grupamento de apoio Pirassununga - GAP - YS - Ref mês Setembro 2023.</t>
  </si>
  <si>
    <t>CONTRATO Nº 266/CAE-SDAB/2020 - Processo nº 67106.000987/2020-15 - Pregão nº 122/CAE/2020 - Grupamento de apoio Guaratinguetá - Gap GW -  Ref mês Setembro 2023.</t>
  </si>
  <si>
    <t>CONTRATO Nº 266/CAE-SDAB/2020 - Processo nº 67106.000987/2020-15 - Pregão nº 122/CAE/2020 - Grupamento de apoio São José dos Campos-SP - Gap SJ - Ref Setembro 2023.</t>
  </si>
  <si>
    <t>CONTRATO Nº 266/CAE-SDAB/2020 - Processo nº 67106.000987/2020-15 - Pregão nº 122/CAE/2020 - Grupamento de apoio Barbacena-MG - Gap BQ -  Ref mêsSetembro 2023.</t>
  </si>
  <si>
    <t>CONTRATO Nº 266/CAE-SDAB/2020 - Processo nº 67106.000987/2020-15 - Pregão nº 122/CAE/2020 - Grupamento de apoio Lagoa Santa-MG - Gap LS - Ref mês Setembro 2023.</t>
  </si>
  <si>
    <t>CONTRATO Nº 266/CAE-SDAB/2020 - Processo nº 67106.000987/2020-15 - Pregão nº 122/CAE/2020 - Grupamento de apoio Santa Maria-RS - Gap SM -  Ref mês Setembro 2023.</t>
  </si>
  <si>
    <t>CONTRATO Nº 266/CAE-SDAB/2020 - Processo nº 67106.000987/2020-15 - Pregão nº 122/CAE/2020 - Grupamento de apoio Canoas-RS - Gap CO -  Ref mês Setembro 2023.</t>
  </si>
  <si>
    <t>CONTRATO Nº 266/CAE-SDAB/2020 - Processo nº 67106.000987/2020-15 - Pregão nº 122/CAE/2020 - Grupamento de apoio Florianópolis-SC - BAFL -  Ref mês Setembro 2023.</t>
  </si>
  <si>
    <t>CONTRATO Nº 266/CAE-SDAB/2020 - Processo nº 67106.000987/2020-15 - Pregão nº 122/CAE/2020 - Grupamento de apoio Curitiba-PR - Gap CT -  Ref mês Setembro 2023.</t>
  </si>
  <si>
    <t>CONTRATO Nº 266/CAE-SDAB/2020 - Processo nº 67106.000987/2020-15 - Pregão nº 122/CAE/2020 - Grupamento de apoio Belém-PA - Gap BE -  Ref mês Setembro 2023.</t>
  </si>
  <si>
    <t>CONTRATO Nº 266/CAE-SDAB/2020 - Processo nº 67106.000987/2020-15 - Pregão nº 122/CAE/2020 - Grupamento de apoio Manaus-AM - Gap MN -  Ref mês Setembro 2023.</t>
  </si>
  <si>
    <t>CONTRATO Nº 266/CAE-SDAB/2020 - Processo nº 67106.000987/2020-15 - Pregão nº 122/CAE/2020 - Grupamento de apoio Boa Vista-RR - Gap BV - Ref mês Setembro 2023.</t>
  </si>
  <si>
    <t>CONTRATO Nº 266/CAE-SDAB/2020 - Processo nº 67106.000987/2020-15 - Pregão nº 122/CAE/2020 - Grupamento de apoio Porto Velho-RO - Gap PV -  Ref mês Setembro 2023.</t>
  </si>
  <si>
    <t>CONTRATO Nº 266/CAE-SDAB/2020 - Processo nº 67106.000987/2020-15 - Pregão nº 122/CAE/2020 - Grupamento de apoio Alcântara e São Luís-MA - Gap AK - Ref mês Setembro 2023.</t>
  </si>
  <si>
    <t>CONTRATO Nº 266/CAE-SDAB/2020 - Processo nº 67106.000987/2020-15 - Pregão nº 122/CAE/2020 - Grupamento de apoio Fortaleza-CE - BAFZ - Ref mês Setembro 2023.</t>
  </si>
  <si>
    <t>CONTRATO Nº 266/CAE-SDAB/2020 - Processo nº 67106.000987/2020-15 - Pregão nº 122/CAE/2020 - Grupamento de apoio Natal-RN - GAP NT - Ref mês Setembro 2023.</t>
  </si>
  <si>
    <t>CONTRATO Nº 266/CAE-SDAB/2020 - Processo nº 67106.000987/2020-15 - Pregão nº 122/CAE/2020 - Grupamento de apoio Recife-PE - GAP RF - Ref mês Setembro 2023.</t>
  </si>
  <si>
    <t>CONTRATO Nº 266/CAE-SDAB/2020 - Processo nº 67106.000987/2020-15 - Pregão nº 122/CAE/2020 - Grupamento de apoio Salvador - BA - BASV -  Ref mês Setembro 2023.</t>
  </si>
  <si>
    <t>CONTRATO Nº 266/CAE-SDAB/2020 - Processo nº 67106.000987/2020-15 - Pregão nº 122/CAE/2020 - Grupamento de apoio Brasília-DF - Gap DF -  Ref mês Setembro 2023.</t>
  </si>
  <si>
    <t>CONTRATO Nº 266/CAE-SDAB/2020 - Processo nº 67106.000987/2020-15 - Pregão nº 122/CAE/2020 - Grupamento de apoio Anápolis-GO - GAP AN - Ref mês Setembro 2023</t>
  </si>
  <si>
    <t>CONTRATO Nº 266/CAE-SDAB/2020 - Processo nº 67106.000987/2020-15 - Pregão nº 122/CAE/2020 - Grupamento de apoio Campo Grande-MS - GAP CG - Ref mês Setembro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</si>
</sst>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2" fillId="12" borderId="0" applyNumberFormat="0" applyBorder="0" applyProtection="0"/>
    <xf numFmtId="0" fontId="12" fillId="12" borderId="0" applyNumberFormat="0" applyBorder="0" applyProtection="0"/>
    <xf numFmtId="0" fontId="11" fillId="13" borderId="0" applyNumberFormat="0" applyBorder="0" applyProtection="0"/>
    <xf numFmtId="0" fontId="11" fillId="14" borderId="0" applyNumberFormat="0" applyBorder="0" applyProtection="0"/>
    <xf numFmtId="0" fontId="11" fillId="0" borderId="0" applyNumberFormat="0" applyBorder="0" applyProtection="0"/>
    <xf numFmtId="0" fontId="13" fillId="15" borderId="0" applyNumberFormat="0" applyBorder="0" applyProtection="0"/>
    <xf numFmtId="0" fontId="14" fillId="16" borderId="0" applyNumberFormat="0" applyBorder="0" applyProtection="0"/>
    <xf numFmtId="0" fontId="15" fillId="17" borderId="0" applyNumberFormat="0" applyBorder="0" applyProtection="0"/>
    <xf numFmtId="0" fontId="15" fillId="18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9" borderId="0" applyNumberFormat="0" applyBorder="0" applyProtection="0"/>
    <xf numFmtId="0" fontId="18" fillId="19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20" borderId="0" applyNumberFormat="0" applyBorder="0" applyProtection="0"/>
    <xf numFmtId="0" fontId="25" fillId="20" borderId="0" applyNumberFormat="0" applyBorder="0" applyProtection="0"/>
    <xf numFmtId="0" fontId="26" fillId="20" borderId="4" applyNumberFormat="0" applyProtection="0"/>
    <xf numFmtId="0" fontId="26" fillId="20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9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1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6" fillId="9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8" zoomScaleNormal="88" workbookViewId="0">
      <selection activeCell="A17" sqref="A17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48" t="s">
        <v>107</v>
      </c>
      <c r="B1" s="2"/>
    </row>
    <row r="2" spans="1:16" x14ac:dyDescent="0.25">
      <c r="A2" s="49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3" t="s">
        <v>2</v>
      </c>
      <c r="P5" s="44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5">
        <v>440.28</v>
      </c>
      <c r="C8" s="72">
        <v>4</v>
      </c>
      <c r="D8" s="17">
        <f>B8*C8</f>
        <v>1761.12</v>
      </c>
      <c r="F8" s="4">
        <v>0.03</v>
      </c>
      <c r="G8" s="27">
        <f>D13*F8</f>
        <v>487.05989999999991</v>
      </c>
    </row>
    <row r="9" spans="1:16" ht="18.75" x14ac:dyDescent="0.25">
      <c r="A9" s="13" t="s">
        <v>6</v>
      </c>
      <c r="B9" s="55">
        <v>110.07</v>
      </c>
      <c r="C9" s="72">
        <v>28</v>
      </c>
      <c r="D9" s="17">
        <f t="shared" ref="D9:D11" si="0">B9*C9</f>
        <v>3081.96</v>
      </c>
      <c r="F9" s="4">
        <v>0.01</v>
      </c>
      <c r="G9" s="27">
        <f>D13*F9</f>
        <v>162.35329999999999</v>
      </c>
    </row>
    <row r="10" spans="1:16" ht="17.25" customHeight="1" x14ac:dyDescent="0.25">
      <c r="A10" s="13" t="s">
        <v>7</v>
      </c>
      <c r="B10" s="55">
        <v>1651.05</v>
      </c>
      <c r="C10" s="72">
        <v>2</v>
      </c>
      <c r="D10" s="17">
        <f t="shared" si="0"/>
        <v>3302.1</v>
      </c>
      <c r="F10" s="4">
        <v>1.2E-2</v>
      </c>
      <c r="G10" s="27">
        <f>D13*F10</f>
        <v>194.82395999999997</v>
      </c>
    </row>
    <row r="11" spans="1:16" ht="18.75" x14ac:dyDescent="0.25">
      <c r="A11" s="13" t="s">
        <v>8</v>
      </c>
      <c r="B11" s="55">
        <v>385.24523809523799</v>
      </c>
      <c r="C11" s="73">
        <v>21</v>
      </c>
      <c r="D11" s="17">
        <f t="shared" si="0"/>
        <v>8090.1499999999978</v>
      </c>
      <c r="F11" s="4">
        <v>6.4999999999999997E-3</v>
      </c>
      <c r="G11" s="27">
        <f>D13*F11</f>
        <v>105.52964499999999</v>
      </c>
    </row>
    <row r="12" spans="1:16" x14ac:dyDescent="0.25">
      <c r="A12" s="13" t="s">
        <v>136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16235.329999999998</v>
      </c>
    </row>
    <row r="15" spans="1:16" x14ac:dyDescent="0.25">
      <c r="A15" s="2"/>
    </row>
    <row r="21" spans="1:1" x14ac:dyDescent="0.25">
      <c r="A21" s="49" t="s">
        <v>108</v>
      </c>
    </row>
    <row r="26" spans="1:1" x14ac:dyDescent="0.25">
      <c r="A26" s="56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51">
        <v>330.21</v>
      </c>
      <c r="C6" s="40">
        <v>8</v>
      </c>
      <c r="D6" s="14">
        <f>B6*C6</f>
        <v>2641.68</v>
      </c>
    </row>
    <row r="7" spans="1:4" ht="18.75" x14ac:dyDescent="0.25">
      <c r="A7" s="13" t="s">
        <v>6</v>
      </c>
      <c r="B7" s="51">
        <v>37.738214285714299</v>
      </c>
      <c r="C7" s="75">
        <v>55</v>
      </c>
      <c r="D7" s="14">
        <f t="shared" ref="D7:D9" si="0">B7*C7</f>
        <v>2075.6017857142865</v>
      </c>
    </row>
    <row r="8" spans="1:4" ht="18.75" x14ac:dyDescent="0.25">
      <c r="A8" s="13" t="s">
        <v>47</v>
      </c>
      <c r="B8" s="51">
        <v>1651.05</v>
      </c>
      <c r="C8" s="40">
        <v>2</v>
      </c>
      <c r="D8" s="14">
        <f t="shared" si="0"/>
        <v>3302.1</v>
      </c>
    </row>
    <row r="9" spans="1:4" ht="18.75" x14ac:dyDescent="0.25">
      <c r="A9" s="13" t="s">
        <v>45</v>
      </c>
      <c r="B9" s="51">
        <v>400.254545454545</v>
      </c>
      <c r="C9" s="76">
        <v>33</v>
      </c>
      <c r="D9" s="14">
        <f t="shared" si="0"/>
        <v>13208.399999999985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21227.781785714273</v>
      </c>
    </row>
    <row r="14" spans="1:4" x14ac:dyDescent="0.25">
      <c r="C14" s="4">
        <v>0.03</v>
      </c>
      <c r="D14" s="27">
        <f>D11*C14</f>
        <v>636.83345357142821</v>
      </c>
    </row>
    <row r="15" spans="1:4" x14ac:dyDescent="0.25">
      <c r="C15" s="4">
        <v>0.01</v>
      </c>
      <c r="D15" s="27">
        <f>D11*C15</f>
        <v>212.27781785714274</v>
      </c>
    </row>
    <row r="16" spans="1:4" x14ac:dyDescent="0.25">
      <c r="C16" s="4">
        <v>1.2E-2</v>
      </c>
      <c r="D16" s="27">
        <f>D11*C16</f>
        <v>254.73338142857128</v>
      </c>
    </row>
    <row r="17" spans="3:4" x14ac:dyDescent="0.25">
      <c r="C17" s="4">
        <v>6.4999999999999997E-3</v>
      </c>
      <c r="D17" s="27">
        <f>D11*C17</f>
        <v>137.98058160714277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52">
        <v>429.27333333333303</v>
      </c>
      <c r="C5" s="72">
        <v>6</v>
      </c>
      <c r="D5" s="23">
        <f>B5*C5</f>
        <v>2575.6399999999981</v>
      </c>
    </row>
    <row r="6" spans="1:4" ht="18.75" customHeight="1" x14ac:dyDescent="0.25">
      <c r="A6" s="1" t="s">
        <v>6</v>
      </c>
      <c r="B6" s="52">
        <v>275.17500000000001</v>
      </c>
      <c r="C6" s="72">
        <v>42</v>
      </c>
      <c r="D6" s="23">
        <f t="shared" ref="D6:D8" si="0">B6*C6</f>
        <v>11557.35</v>
      </c>
    </row>
    <row r="7" spans="1:4" ht="18.75" x14ac:dyDescent="0.25">
      <c r="A7" s="1" t="s">
        <v>51</v>
      </c>
      <c r="B7" s="52">
        <v>1926.2249999999999</v>
      </c>
      <c r="C7" s="72">
        <v>2</v>
      </c>
      <c r="D7" s="23">
        <f t="shared" si="0"/>
        <v>3852.45</v>
      </c>
    </row>
    <row r="8" spans="1:4" ht="18.75" x14ac:dyDescent="0.25">
      <c r="A8" s="1" t="s">
        <v>49</v>
      </c>
      <c r="B8" s="52">
        <v>429.273043478261</v>
      </c>
      <c r="C8" s="72">
        <v>23</v>
      </c>
      <c r="D8" s="23">
        <f t="shared" si="0"/>
        <v>9873.2800000000025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27858.720000000001</v>
      </c>
    </row>
    <row r="13" spans="1:4" x14ac:dyDescent="0.25">
      <c r="C13" s="4">
        <v>0.03</v>
      </c>
      <c r="D13" s="27">
        <f>D10*C13</f>
        <v>835.76160000000004</v>
      </c>
    </row>
    <row r="14" spans="1:4" x14ac:dyDescent="0.25">
      <c r="C14" s="4">
        <v>0.01</v>
      </c>
      <c r="D14" s="27">
        <f>D10*C14</f>
        <v>278.5872</v>
      </c>
    </row>
    <row r="15" spans="1:4" x14ac:dyDescent="0.25">
      <c r="C15" s="4">
        <v>1.2E-2</v>
      </c>
      <c r="D15" s="27">
        <f>D10*C15</f>
        <v>334.30464000000001</v>
      </c>
    </row>
    <row r="16" spans="1:4" x14ac:dyDescent="0.25">
      <c r="C16" s="4">
        <v>6.4999999999999997E-3</v>
      </c>
      <c r="D16" s="27">
        <f>D10*C16</f>
        <v>181.08168000000001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5" zoomScaleNormal="85" workbookViewId="0">
      <selection activeCell="C5" sqref="C5:C8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1">
        <v>539.34500000000003</v>
      </c>
      <c r="C5" s="40">
        <v>2</v>
      </c>
      <c r="D5" s="36">
        <f>B5*C5</f>
        <v>1078.69</v>
      </c>
    </row>
    <row r="6" spans="1:4" ht="18.75" x14ac:dyDescent="0.25">
      <c r="A6" s="13" t="s">
        <v>6</v>
      </c>
      <c r="B6" s="51">
        <v>319.202857142857</v>
      </c>
      <c r="C6" s="40">
        <v>14</v>
      </c>
      <c r="D6" s="36">
        <f t="shared" ref="D6:D8" si="0">B6*C6</f>
        <v>4468.8399999999983</v>
      </c>
    </row>
    <row r="7" spans="1:4" ht="18.75" x14ac:dyDescent="0.25">
      <c r="A7" s="13" t="s">
        <v>56</v>
      </c>
      <c r="B7" s="51">
        <v>2476.5749999999998</v>
      </c>
      <c r="C7" s="40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1">
        <v>550.35</v>
      </c>
      <c r="C8" s="40">
        <v>10</v>
      </c>
      <c r="D8" s="36">
        <f t="shared" si="0"/>
        <v>5503.5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16004.179999999998</v>
      </c>
    </row>
    <row r="13" spans="1:4" x14ac:dyDescent="0.25">
      <c r="C13" s="4">
        <v>0.03</v>
      </c>
      <c r="D13" s="27">
        <f>D10*C13</f>
        <v>480.12539999999996</v>
      </c>
    </row>
    <row r="14" spans="1:4" x14ac:dyDescent="0.25">
      <c r="C14" s="4">
        <v>0.01</v>
      </c>
      <c r="D14" s="27">
        <f>D10*C14</f>
        <v>160.04179999999999</v>
      </c>
    </row>
    <row r="15" spans="1:4" x14ac:dyDescent="0.25">
      <c r="C15" s="4">
        <v>1.2E-2</v>
      </c>
      <c r="D15" s="27">
        <f>D10*C15</f>
        <v>192.05015999999998</v>
      </c>
    </row>
    <row r="16" spans="1:4" x14ac:dyDescent="0.25">
      <c r="C16" s="4">
        <v>6.4999999999999997E-3</v>
      </c>
      <c r="D16" s="27">
        <f>D10*C16</f>
        <v>104.02716999999998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1">
        <v>539.34500000000003</v>
      </c>
      <c r="C5" s="72">
        <v>2</v>
      </c>
      <c r="D5" s="35">
        <f>B5*C5</f>
        <v>1078.69</v>
      </c>
    </row>
    <row r="6" spans="1:4" ht="15" customHeight="1" x14ac:dyDescent="0.25">
      <c r="A6" s="13" t="s">
        <v>6</v>
      </c>
      <c r="B6" s="51">
        <v>319.202857142857</v>
      </c>
      <c r="C6" s="72">
        <v>14</v>
      </c>
      <c r="D6" s="35">
        <f t="shared" ref="D6:D8" si="0">B6*C6</f>
        <v>4468.8399999999983</v>
      </c>
    </row>
    <row r="7" spans="1:4" ht="15.75" customHeight="1" x14ac:dyDescent="0.25">
      <c r="A7" s="13" t="s">
        <v>57</v>
      </c>
      <c r="B7" s="51">
        <v>2476.5749999999998</v>
      </c>
      <c r="C7" s="72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1">
        <v>539.34249999999997</v>
      </c>
      <c r="C8" s="72">
        <v>8</v>
      </c>
      <c r="D8" s="35">
        <f t="shared" si="0"/>
        <v>4314.74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14815.419999999998</v>
      </c>
    </row>
    <row r="13" spans="1:4" x14ac:dyDescent="0.25">
      <c r="C13" s="4">
        <v>0.03</v>
      </c>
      <c r="D13" s="27">
        <f>D10*C13</f>
        <v>444.46259999999995</v>
      </c>
    </row>
    <row r="14" spans="1:4" x14ac:dyDescent="0.25">
      <c r="C14" s="4">
        <v>0.01</v>
      </c>
      <c r="D14" s="27">
        <f>D10*C14</f>
        <v>148.15419999999997</v>
      </c>
    </row>
    <row r="15" spans="1:4" x14ac:dyDescent="0.25">
      <c r="C15" s="4">
        <v>1.2E-2</v>
      </c>
      <c r="D15" s="27">
        <f>D10*C15</f>
        <v>177.78503999999998</v>
      </c>
    </row>
    <row r="16" spans="1:4" x14ac:dyDescent="0.25">
      <c r="C16" s="4">
        <v>6.4999999999999997E-3</v>
      </c>
      <c r="D16" s="27">
        <f>D10*C16</f>
        <v>96.300229999999985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3" sqref="A23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1">
        <v>495.315</v>
      </c>
      <c r="C5" s="75">
        <v>2</v>
      </c>
      <c r="D5" s="36">
        <f>B5*C5</f>
        <v>990.63</v>
      </c>
    </row>
    <row r="6" spans="1:4" ht="18.75" x14ac:dyDescent="0.25">
      <c r="A6" s="13" t="s">
        <v>6</v>
      </c>
      <c r="B6" s="51">
        <v>319.202857142857</v>
      </c>
      <c r="C6" s="75">
        <v>14</v>
      </c>
      <c r="D6" s="36">
        <f t="shared" ref="D6:D8" si="0">B6*C6</f>
        <v>4468.8399999999983</v>
      </c>
    </row>
    <row r="7" spans="1:4" ht="18.75" x14ac:dyDescent="0.25">
      <c r="A7" s="13" t="s">
        <v>62</v>
      </c>
      <c r="B7" s="51">
        <v>1926.2249999999999</v>
      </c>
      <c r="C7" s="75">
        <v>1</v>
      </c>
      <c r="D7" s="36">
        <f t="shared" si="0"/>
        <v>1926.2249999999999</v>
      </c>
    </row>
    <row r="8" spans="1:4" ht="18.75" x14ac:dyDescent="0.25">
      <c r="A8" s="13" t="s">
        <v>64</v>
      </c>
      <c r="B8" s="51">
        <v>495.31555555555599</v>
      </c>
      <c r="C8" s="40">
        <v>9</v>
      </c>
      <c r="D8" s="36">
        <f t="shared" si="0"/>
        <v>4457.8400000000038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11843.535000000002</v>
      </c>
    </row>
    <row r="13" spans="1:4" x14ac:dyDescent="0.25">
      <c r="C13" s="4">
        <v>0.03</v>
      </c>
      <c r="D13" s="27">
        <f>D10*C13</f>
        <v>355.30605000000003</v>
      </c>
    </row>
    <row r="14" spans="1:4" x14ac:dyDescent="0.25">
      <c r="C14" s="4">
        <v>0.01</v>
      </c>
      <c r="D14" s="27">
        <f>D10*C14</f>
        <v>118.43535000000001</v>
      </c>
    </row>
    <row r="15" spans="1:4" x14ac:dyDescent="0.25">
      <c r="C15" s="4">
        <v>1.2E-2</v>
      </c>
      <c r="D15" s="27">
        <f>D10*C15</f>
        <v>142.12242000000003</v>
      </c>
    </row>
    <row r="16" spans="1:4" x14ac:dyDescent="0.25">
      <c r="A16" s="39" t="s">
        <v>105</v>
      </c>
      <c r="C16" s="4">
        <v>6.4999999999999997E-3</v>
      </c>
      <c r="D16" s="27">
        <f>D10*C16</f>
        <v>76.982977500000004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1">
        <v>473.3</v>
      </c>
      <c r="C5" s="72">
        <v>2</v>
      </c>
      <c r="D5" s="35">
        <f>B5*C5</f>
        <v>946.6</v>
      </c>
    </row>
    <row r="6" spans="1:4" ht="13.5" customHeight="1" x14ac:dyDescent="0.25">
      <c r="A6" s="13" t="s">
        <v>6</v>
      </c>
      <c r="B6" s="51">
        <v>275.17500000000001</v>
      </c>
      <c r="C6" s="72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1">
        <v>1926.2249999999999</v>
      </c>
      <c r="C7" s="72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1">
        <v>440.28</v>
      </c>
      <c r="C8" s="72">
        <v>7</v>
      </c>
      <c r="D8" s="35">
        <f t="shared" si="0"/>
        <v>3081.96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20" sqref="A2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52">
        <v>330.21</v>
      </c>
      <c r="C5" s="40">
        <v>4</v>
      </c>
      <c r="D5" s="36">
        <f>B5*C5</f>
        <v>1320.84</v>
      </c>
    </row>
    <row r="6" spans="1:4" ht="15.75" customHeight="1" x14ac:dyDescent="0.25">
      <c r="A6" s="13" t="s">
        <v>6</v>
      </c>
      <c r="B6" s="52">
        <v>165.10499999999999</v>
      </c>
      <c r="C6" s="40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2">
        <v>1926.2249999999999</v>
      </c>
      <c r="C7" s="40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2">
        <v>385.24523809523799</v>
      </c>
      <c r="C8" s="40">
        <v>21</v>
      </c>
      <c r="D8" s="36">
        <f t="shared" si="0"/>
        <v>8090.1499999999978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1" sqref="A11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51">
        <v>379.74166666666702</v>
      </c>
      <c r="C5" s="72">
        <v>6</v>
      </c>
      <c r="D5" s="35">
        <f>B5*C5</f>
        <v>2278.4500000000021</v>
      </c>
    </row>
    <row r="6" spans="1:4" ht="18.75" x14ac:dyDescent="0.25">
      <c r="A6" s="13" t="s">
        <v>6</v>
      </c>
      <c r="B6" s="51">
        <v>230.04619047618999</v>
      </c>
      <c r="C6" s="72">
        <v>42</v>
      </c>
      <c r="D6" s="35">
        <f t="shared" ref="D6:D8" si="0">B6*C6</f>
        <v>9661.9399999999805</v>
      </c>
    </row>
    <row r="7" spans="1:4" ht="18.75" x14ac:dyDescent="0.25">
      <c r="A7" s="13" t="s">
        <v>75</v>
      </c>
      <c r="B7" s="51">
        <v>1651.05</v>
      </c>
      <c r="C7" s="72">
        <v>2</v>
      </c>
      <c r="D7" s="35">
        <f t="shared" si="0"/>
        <v>3302.1</v>
      </c>
    </row>
    <row r="8" spans="1:4" ht="18.75" x14ac:dyDescent="0.25">
      <c r="A8" s="13" t="s">
        <v>74</v>
      </c>
      <c r="B8" s="51">
        <v>412.76272727272698</v>
      </c>
      <c r="C8" s="72">
        <v>22</v>
      </c>
      <c r="D8" s="35">
        <f t="shared" si="0"/>
        <v>9080.7799999999934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40">
        <v>4</v>
      </c>
      <c r="D6" s="36">
        <f>B6*C6</f>
        <v>1717.08</v>
      </c>
    </row>
    <row r="7" spans="1:4" ht="15.75" customHeight="1" x14ac:dyDescent="0.25">
      <c r="A7" s="46" t="s">
        <v>6</v>
      </c>
      <c r="B7" s="47">
        <v>220.14</v>
      </c>
      <c r="C7" s="40">
        <v>9</v>
      </c>
      <c r="D7" s="47">
        <f t="shared" ref="D7:D9" si="0">B7*C7</f>
        <v>1981.2599999999998</v>
      </c>
    </row>
    <row r="8" spans="1:4" ht="15.75" customHeight="1" x14ac:dyDescent="0.25">
      <c r="A8" s="13" t="s">
        <v>83</v>
      </c>
      <c r="B8" s="36">
        <v>1596.02</v>
      </c>
      <c r="C8" s="40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40">
        <v>12</v>
      </c>
      <c r="D9" s="36">
        <f t="shared" si="0"/>
        <v>5019.24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11909.619999999999</v>
      </c>
    </row>
    <row r="14" spans="1:4" x14ac:dyDescent="0.25">
      <c r="C14" s="4">
        <v>0.03</v>
      </c>
      <c r="D14" s="27">
        <f>D11*C14</f>
        <v>357.28859999999997</v>
      </c>
    </row>
    <row r="15" spans="1:4" x14ac:dyDescent="0.25">
      <c r="C15" s="4">
        <v>0.01</v>
      </c>
      <c r="D15" s="27">
        <f>D11*C15</f>
        <v>119.0962</v>
      </c>
    </row>
    <row r="16" spans="1:4" x14ac:dyDescent="0.25">
      <c r="C16" s="4">
        <v>1.2E-2</v>
      </c>
      <c r="D16" s="27">
        <f>D11*C16</f>
        <v>142.91543999999999</v>
      </c>
    </row>
    <row r="17" spans="3:4" x14ac:dyDescent="0.25">
      <c r="C17" s="4">
        <v>6.4999999999999997E-3</v>
      </c>
      <c r="D17" s="27">
        <f>D11*C17</f>
        <v>77.41252999999999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1" sqref="A2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1">
        <v>319.20249999999999</v>
      </c>
      <c r="C6" s="72">
        <v>8</v>
      </c>
      <c r="D6" s="35">
        <f>B6*C6</f>
        <v>2553.62</v>
      </c>
    </row>
    <row r="7" spans="1:4" ht="14.25" customHeight="1" x14ac:dyDescent="0.25">
      <c r="A7" s="13" t="s">
        <v>6</v>
      </c>
      <c r="B7" s="51">
        <v>159.60142857142901</v>
      </c>
      <c r="C7" s="72">
        <v>56</v>
      </c>
      <c r="D7" s="35">
        <f t="shared" ref="D7:D9" si="0">B7*C7</f>
        <v>8937.6800000000239</v>
      </c>
    </row>
    <row r="8" spans="1:4" ht="15.75" customHeight="1" x14ac:dyDescent="0.25">
      <c r="A8" s="13" t="s">
        <v>81</v>
      </c>
      <c r="B8" s="51">
        <v>1596.0150000000001</v>
      </c>
      <c r="C8" s="72">
        <v>2</v>
      </c>
      <c r="D8" s="35">
        <f t="shared" si="0"/>
        <v>3192.03</v>
      </c>
    </row>
    <row r="9" spans="1:4" ht="14.25" customHeight="1" x14ac:dyDescent="0.25">
      <c r="A9" s="13" t="s">
        <v>79</v>
      </c>
      <c r="B9" s="51">
        <v>269.56352941176499</v>
      </c>
      <c r="C9" s="72">
        <v>51</v>
      </c>
      <c r="D9" s="35">
        <f t="shared" si="0"/>
        <v>13747.740000000014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28431.07000000004</v>
      </c>
    </row>
    <row r="14" spans="1:4" x14ac:dyDescent="0.25">
      <c r="C14" s="4">
        <v>0.03</v>
      </c>
      <c r="D14" s="27">
        <f>D11*C14</f>
        <v>852.93210000000113</v>
      </c>
    </row>
    <row r="15" spans="1:4" x14ac:dyDescent="0.25">
      <c r="C15" s="4">
        <v>0.01</v>
      </c>
      <c r="D15" s="27">
        <f>D11*C15</f>
        <v>284.31070000000039</v>
      </c>
    </row>
    <row r="16" spans="1:4" x14ac:dyDescent="0.25">
      <c r="C16" s="4">
        <v>1.2E-2</v>
      </c>
      <c r="D16" s="27">
        <f>D11*C16</f>
        <v>341.17284000000046</v>
      </c>
    </row>
    <row r="17" spans="3:4" x14ac:dyDescent="0.25">
      <c r="C17" s="4">
        <v>6.4999999999999997E-3</v>
      </c>
      <c r="D17" s="27">
        <f>D11*C17</f>
        <v>184.80195500000025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1">
        <v>440.28</v>
      </c>
      <c r="C4" s="40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1">
        <v>165.10499999999999</v>
      </c>
      <c r="C5" s="40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1">
        <v>1651.05</v>
      </c>
      <c r="C6" s="40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1">
        <v>385.245</v>
      </c>
      <c r="C7" s="40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0"/>
    </row>
    <row r="13" spans="1:7" x14ac:dyDescent="0.25">
      <c r="B13" s="50"/>
    </row>
    <row r="14" spans="1:7" x14ac:dyDescent="0.25">
      <c r="B14" s="50"/>
    </row>
    <row r="15" spans="1:7" x14ac:dyDescent="0.25">
      <c r="B15" s="50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1">
        <v>429.27499999999998</v>
      </c>
      <c r="C6" s="40">
        <v>2</v>
      </c>
      <c r="D6" s="36">
        <f>B6*C6</f>
        <v>858.55</v>
      </c>
    </row>
    <row r="7" spans="1:4" ht="14.25" customHeight="1" x14ac:dyDescent="0.25">
      <c r="A7" s="13" t="s">
        <v>6</v>
      </c>
      <c r="B7" s="51">
        <v>209.13285714285701</v>
      </c>
      <c r="C7" s="40">
        <v>14</v>
      </c>
      <c r="D7" s="36">
        <f t="shared" ref="D7:D9" si="0">B7*C7</f>
        <v>2927.8599999999979</v>
      </c>
    </row>
    <row r="8" spans="1:4" ht="13.5" customHeight="1" x14ac:dyDescent="0.25">
      <c r="A8" s="13" t="s">
        <v>86</v>
      </c>
      <c r="B8" s="51">
        <v>1651.05</v>
      </c>
      <c r="C8" s="40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1">
        <v>390.43428571428598</v>
      </c>
      <c r="C9" s="40">
        <v>14</v>
      </c>
      <c r="D9" s="36">
        <f t="shared" si="0"/>
        <v>5466.0800000000036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12554.590000000002</v>
      </c>
    </row>
    <row r="14" spans="1:4" x14ac:dyDescent="0.25">
      <c r="B14" s="4">
        <v>0.03</v>
      </c>
      <c r="C14" s="27">
        <f>D11*B14</f>
        <v>376.63770000000005</v>
      </c>
    </row>
    <row r="15" spans="1:4" x14ac:dyDescent="0.25">
      <c r="B15" s="4">
        <v>0.01</v>
      </c>
      <c r="C15" s="27">
        <f>D11*B15</f>
        <v>125.54590000000002</v>
      </c>
    </row>
    <row r="16" spans="1:4" x14ac:dyDescent="0.25">
      <c r="B16" s="4">
        <v>1.2E-2</v>
      </c>
      <c r="C16" s="27">
        <f>D11*B16</f>
        <v>150.65508000000003</v>
      </c>
    </row>
    <row r="17" spans="2:3" x14ac:dyDescent="0.25">
      <c r="B17" s="4">
        <v>6.4999999999999997E-3</v>
      </c>
      <c r="C17" s="27">
        <f>D11*B17</f>
        <v>81.604835000000008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55">
        <v>319.20499999999998</v>
      </c>
      <c r="C6" s="72">
        <v>2</v>
      </c>
      <c r="D6" s="33">
        <f>B6*C6</f>
        <v>638.41</v>
      </c>
    </row>
    <row r="7" spans="1:4" ht="14.25" customHeight="1" x14ac:dyDescent="0.25">
      <c r="A7" s="13" t="s">
        <v>6</v>
      </c>
      <c r="B7" s="55">
        <v>231.147142857143</v>
      </c>
      <c r="C7" s="72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5">
        <v>1100.7</v>
      </c>
      <c r="C8" s="72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5">
        <v>343.41874999999999</v>
      </c>
      <c r="C9" s="72">
        <v>8</v>
      </c>
      <c r="D9" s="33">
        <f t="shared" si="0"/>
        <v>2747.35</v>
      </c>
    </row>
    <row r="10" spans="1:4" ht="15.75" customHeight="1" x14ac:dyDescent="0.25">
      <c r="A10" s="13" t="s">
        <v>156</v>
      </c>
      <c r="B10" s="33"/>
      <c r="C10" s="69"/>
      <c r="D10" s="33"/>
    </row>
    <row r="11" spans="1:4" x14ac:dyDescent="0.25">
      <c r="A11" s="13" t="s">
        <v>101</v>
      </c>
      <c r="B11" s="38"/>
      <c r="C11" s="38"/>
      <c r="D11" s="33">
        <f>SUM(D6:D10)</f>
        <v>8823.2200000000012</v>
      </c>
    </row>
    <row r="13" spans="1:4" ht="18" x14ac:dyDescent="0.25">
      <c r="B13" s="53"/>
    </row>
    <row r="14" spans="1:4" ht="18" x14ac:dyDescent="0.25">
      <c r="B14" s="53"/>
      <c r="C14" s="4">
        <v>0.03</v>
      </c>
      <c r="D14" s="27">
        <f>D11*C14</f>
        <v>264.69660000000005</v>
      </c>
    </row>
    <row r="15" spans="1:4" ht="18" x14ac:dyDescent="0.25">
      <c r="B15" s="53"/>
      <c r="C15" s="4">
        <v>0.01</v>
      </c>
      <c r="D15" s="27">
        <f>D11*C15</f>
        <v>88.23220000000002</v>
      </c>
    </row>
    <row r="16" spans="1:4" ht="18" x14ac:dyDescent="0.25">
      <c r="B16" s="53"/>
      <c r="C16" s="4">
        <v>1.2E-2</v>
      </c>
      <c r="D16" s="27">
        <f>D11*C16</f>
        <v>105.87864000000002</v>
      </c>
    </row>
    <row r="17" spans="2:4" x14ac:dyDescent="0.25">
      <c r="B17" s="54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9" sqref="J9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60" t="s">
        <v>106</v>
      </c>
      <c r="E1" s="60" t="s">
        <v>109</v>
      </c>
    </row>
    <row r="2" spans="1:5" x14ac:dyDescent="0.25">
      <c r="A2" s="16" t="s">
        <v>95</v>
      </c>
      <c r="B2" s="14">
        <f>'Pirassununga-SP'!D13</f>
        <v>16235.329999999998</v>
      </c>
      <c r="C2" s="24">
        <v>2203</v>
      </c>
      <c r="D2" s="42">
        <v>45238</v>
      </c>
      <c r="E2" s="42">
        <v>45268</v>
      </c>
    </row>
    <row r="3" spans="1:5" x14ac:dyDescent="0.25">
      <c r="A3" s="24" t="s">
        <v>16</v>
      </c>
      <c r="B3" s="21">
        <f>'Guaratinguetá-SP'!D9</f>
        <v>14199.029999999999</v>
      </c>
      <c r="C3" s="3"/>
    </row>
    <row r="4" spans="1:5" x14ac:dyDescent="0.25">
      <c r="A4" s="26" t="s">
        <v>20</v>
      </c>
      <c r="B4" s="14">
        <f>'São José dos Campos-SP'!D11</f>
        <v>12768.120000000003</v>
      </c>
      <c r="C4" s="3"/>
    </row>
    <row r="5" spans="1:5" x14ac:dyDescent="0.25">
      <c r="A5" s="24" t="s">
        <v>24</v>
      </c>
      <c r="B5" s="21">
        <f>'Barbacena-MG'!D11</f>
        <v>11777.489999999998</v>
      </c>
      <c r="C5" s="3"/>
    </row>
    <row r="6" spans="1:5" x14ac:dyDescent="0.25">
      <c r="A6" s="24" t="s">
        <v>27</v>
      </c>
      <c r="B6" s="21">
        <f>'Lagoa Santa-LS'!D11</f>
        <v>15409.76</v>
      </c>
      <c r="C6" s="3"/>
    </row>
    <row r="7" spans="1:5" x14ac:dyDescent="0.25">
      <c r="A7" s="24" t="s">
        <v>29</v>
      </c>
      <c r="B7" s="14">
        <f>'Santa Maria-RS'!D11</f>
        <v>12779.119999999999</v>
      </c>
      <c r="C7" s="3"/>
    </row>
    <row r="8" spans="1:5" x14ac:dyDescent="0.25">
      <c r="A8" s="24" t="s">
        <v>33</v>
      </c>
      <c r="B8" s="21">
        <f>'Canoas-RS'!D10</f>
        <v>19768.570000000022</v>
      </c>
      <c r="C8" s="3"/>
    </row>
    <row r="9" spans="1:5" x14ac:dyDescent="0.25">
      <c r="A9" s="24" t="s">
        <v>40</v>
      </c>
      <c r="B9" s="21">
        <f>'Florianópolis-SC'!D10</f>
        <v>9994.3500000000022</v>
      </c>
      <c r="C9" s="3"/>
    </row>
    <row r="10" spans="1:5" x14ac:dyDescent="0.25">
      <c r="A10" s="24" t="s">
        <v>44</v>
      </c>
      <c r="B10" s="21">
        <f>'Curitiba-PR'!D10</f>
        <v>10500.68</v>
      </c>
      <c r="C10" s="3"/>
    </row>
    <row r="11" spans="1:5" x14ac:dyDescent="0.25">
      <c r="A11" s="24" t="s">
        <v>48</v>
      </c>
      <c r="B11" s="14">
        <f>'Belém-PA'!D11</f>
        <v>21227.781785714273</v>
      </c>
      <c r="C11" s="3"/>
    </row>
    <row r="12" spans="1:5" x14ac:dyDescent="0.25">
      <c r="A12" s="24" t="s">
        <v>52</v>
      </c>
      <c r="B12" s="21">
        <f>'Manaus-AM'!D10</f>
        <v>27858.720000000001</v>
      </c>
      <c r="C12" s="3"/>
    </row>
    <row r="13" spans="1:5" x14ac:dyDescent="0.25">
      <c r="A13" s="24" t="s">
        <v>55</v>
      </c>
      <c r="B13" s="21">
        <f>'Boa Vista-RR'!D10</f>
        <v>16004.179999999998</v>
      </c>
      <c r="C13" s="3"/>
    </row>
    <row r="14" spans="1:5" x14ac:dyDescent="0.25">
      <c r="A14" s="24" t="s">
        <v>58</v>
      </c>
      <c r="B14" s="21">
        <f>'Porto Velho-RO'!D10</f>
        <v>14815.419999999998</v>
      </c>
      <c r="C14" s="3"/>
    </row>
    <row r="15" spans="1:5" x14ac:dyDescent="0.25">
      <c r="A15" s="24" t="s">
        <v>63</v>
      </c>
      <c r="B15" s="21">
        <f>'Alcântara e São Luís-MA'!D10</f>
        <v>11843.535000000002</v>
      </c>
      <c r="C15" s="3"/>
    </row>
    <row r="16" spans="1:5" x14ac:dyDescent="0.25">
      <c r="A16" s="24" t="s">
        <v>67</v>
      </c>
      <c r="B16" s="21">
        <f>'Fortaleza-CE'!D10</f>
        <v>11733.46</v>
      </c>
      <c r="C16" s="3"/>
    </row>
    <row r="17" spans="1:6" x14ac:dyDescent="0.25">
      <c r="A17" s="24" t="s">
        <v>69</v>
      </c>
      <c r="B17" s="21">
        <f>'Natal-RN'!D10</f>
        <v>17886.379999999997</v>
      </c>
      <c r="C17" s="3"/>
    </row>
    <row r="18" spans="1:6" x14ac:dyDescent="0.25">
      <c r="A18" s="24" t="s">
        <v>97</v>
      </c>
      <c r="B18" s="21">
        <f>'Recife-PE'!D10</f>
        <v>24323.269999999975</v>
      </c>
      <c r="C18" s="3"/>
    </row>
    <row r="19" spans="1:6" x14ac:dyDescent="0.25">
      <c r="A19" s="24" t="s">
        <v>78</v>
      </c>
      <c r="B19" s="21">
        <f>'Salvador-BA'!D11</f>
        <v>11909.619999999999</v>
      </c>
      <c r="C19" s="3"/>
    </row>
    <row r="20" spans="1:6" x14ac:dyDescent="0.25">
      <c r="A20" s="24" t="s">
        <v>82</v>
      </c>
      <c r="B20" s="21">
        <f>'Brasília-DF'!D11</f>
        <v>28431.07000000004</v>
      </c>
      <c r="C20" s="3"/>
    </row>
    <row r="21" spans="1:6" x14ac:dyDescent="0.25">
      <c r="A21" s="24" t="s">
        <v>99</v>
      </c>
      <c r="B21" s="21">
        <f>'Anápolis-GO'!D11</f>
        <v>12554.590000000002</v>
      </c>
      <c r="C21" s="3"/>
    </row>
    <row r="22" spans="1:6" x14ac:dyDescent="0.25">
      <c r="A22" s="24" t="s">
        <v>98</v>
      </c>
      <c r="B22" s="21">
        <f>'Campo Grande-MS'!D11</f>
        <v>8823.2200000000012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330843.69678571436</v>
      </c>
      <c r="C24" s="2"/>
      <c r="D24" s="41"/>
      <c r="E24" s="77">
        <v>330843.68678571435</v>
      </c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22" sqref="E22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61"/>
      <c r="B3" s="61"/>
      <c r="C3" s="61"/>
      <c r="D3" s="61"/>
      <c r="E3" s="80" t="s">
        <v>111</v>
      </c>
      <c r="F3" s="81"/>
      <c r="G3" s="81"/>
      <c r="H3" s="82"/>
    </row>
    <row r="4" spans="1:8" x14ac:dyDescent="0.25">
      <c r="A4" s="57" t="s">
        <v>112</v>
      </c>
      <c r="B4" s="21">
        <f>'Pirassununga-SP'!D13</f>
        <v>16235.329999999998</v>
      </c>
      <c r="E4" s="57" t="s">
        <v>112</v>
      </c>
      <c r="F4" s="21">
        <f>B4</f>
        <v>16235.329999999998</v>
      </c>
      <c r="G4" s="57" t="s">
        <v>113</v>
      </c>
      <c r="H4" s="21">
        <f>B5</f>
        <v>14199.029999999999</v>
      </c>
    </row>
    <row r="5" spans="1:8" x14ac:dyDescent="0.25">
      <c r="A5" s="57" t="s">
        <v>113</v>
      </c>
      <c r="B5" s="21">
        <f>'Guaratinguetá-SP'!D9</f>
        <v>14199.029999999999</v>
      </c>
      <c r="E5" s="57" t="s">
        <v>114</v>
      </c>
      <c r="F5" s="21">
        <f>B6</f>
        <v>12768.120000000003</v>
      </c>
      <c r="G5" s="57" t="s">
        <v>115</v>
      </c>
      <c r="H5" s="21">
        <f>B7</f>
        <v>11777.489999999998</v>
      </c>
    </row>
    <row r="6" spans="1:8" x14ac:dyDescent="0.25">
      <c r="A6" s="57" t="s">
        <v>114</v>
      </c>
      <c r="B6" s="21">
        <f>'São José dos Campos-SP'!D11</f>
        <v>12768.120000000003</v>
      </c>
      <c r="E6" s="57" t="s">
        <v>116</v>
      </c>
      <c r="F6" s="21">
        <f>B8</f>
        <v>15409.76</v>
      </c>
      <c r="G6" s="58" t="s">
        <v>117</v>
      </c>
      <c r="H6" s="21">
        <f>B9</f>
        <v>12779.119999999999</v>
      </c>
    </row>
    <row r="7" spans="1:8" x14ac:dyDescent="0.25">
      <c r="A7" s="57" t="s">
        <v>115</v>
      </c>
      <c r="B7" s="21">
        <f>'Barbacena-MG'!D11</f>
        <v>11777.489999999998</v>
      </c>
      <c r="E7" s="58" t="s">
        <v>118</v>
      </c>
      <c r="F7" s="21">
        <f>B10</f>
        <v>19768.570000000022</v>
      </c>
      <c r="G7" s="58" t="s">
        <v>119</v>
      </c>
      <c r="H7" s="21">
        <f>B11</f>
        <v>9994.3500000000022</v>
      </c>
    </row>
    <row r="8" spans="1:8" x14ac:dyDescent="0.25">
      <c r="A8" s="57" t="s">
        <v>116</v>
      </c>
      <c r="B8" s="21">
        <f>'Lagoa Santa-LS'!D11</f>
        <v>15409.76</v>
      </c>
      <c r="E8" s="58" t="s">
        <v>120</v>
      </c>
      <c r="F8" s="21">
        <f>B12</f>
        <v>10500.68</v>
      </c>
      <c r="G8" s="58" t="s">
        <v>121</v>
      </c>
      <c r="H8" s="21">
        <f>B13</f>
        <v>21227.781785714273</v>
      </c>
    </row>
    <row r="9" spans="1:8" x14ac:dyDescent="0.25">
      <c r="A9" s="58" t="s">
        <v>117</v>
      </c>
      <c r="B9" s="21">
        <f>'Santa Maria-RS'!D11</f>
        <v>12779.119999999999</v>
      </c>
      <c r="E9" s="58" t="s">
        <v>122</v>
      </c>
      <c r="F9" s="21">
        <f>B14</f>
        <v>27858.720000000001</v>
      </c>
      <c r="G9" s="58" t="s">
        <v>123</v>
      </c>
      <c r="H9" s="21">
        <f>B15</f>
        <v>16004.179999999998</v>
      </c>
    </row>
    <row r="10" spans="1:8" x14ac:dyDescent="0.25">
      <c r="A10" s="58" t="s">
        <v>118</v>
      </c>
      <c r="B10" s="21">
        <f>'Canoas-RS'!D10</f>
        <v>19768.570000000022</v>
      </c>
      <c r="E10" s="58" t="s">
        <v>124</v>
      </c>
      <c r="F10" s="21">
        <f>B16</f>
        <v>14815.419999999998</v>
      </c>
      <c r="G10" s="58" t="s">
        <v>125</v>
      </c>
      <c r="H10" s="21">
        <f>B17</f>
        <v>11843.535000000002</v>
      </c>
    </row>
    <row r="11" spans="1:8" x14ac:dyDescent="0.25">
      <c r="A11" s="58" t="s">
        <v>119</v>
      </c>
      <c r="B11" s="21">
        <f>'Florianópolis-SC'!D10</f>
        <v>9994.3500000000022</v>
      </c>
      <c r="E11" s="58" t="s">
        <v>126</v>
      </c>
      <c r="F11" s="21">
        <f>B18</f>
        <v>11733.46</v>
      </c>
      <c r="G11" s="58" t="s">
        <v>127</v>
      </c>
      <c r="H11" s="21">
        <f>B19</f>
        <v>17886.379999999997</v>
      </c>
    </row>
    <row r="12" spans="1:8" x14ac:dyDescent="0.25">
      <c r="A12" s="58" t="s">
        <v>120</v>
      </c>
      <c r="B12" s="21">
        <f>'Curitiba-PR'!D10</f>
        <v>10500.68</v>
      </c>
      <c r="E12" s="58" t="s">
        <v>128</v>
      </c>
      <c r="F12" s="21">
        <f>B20</f>
        <v>24323.269999999975</v>
      </c>
      <c r="G12" s="58" t="s">
        <v>129</v>
      </c>
      <c r="H12" s="21">
        <f>B21</f>
        <v>11909.619999999999</v>
      </c>
    </row>
    <row r="13" spans="1:8" x14ac:dyDescent="0.25">
      <c r="A13" s="58" t="s">
        <v>121</v>
      </c>
      <c r="B13" s="21">
        <f>'Belém-PA'!D11</f>
        <v>21227.781785714273</v>
      </c>
      <c r="E13" s="58" t="s">
        <v>130</v>
      </c>
      <c r="F13" s="21">
        <f>B22</f>
        <v>28431.07000000004</v>
      </c>
      <c r="G13" s="58" t="s">
        <v>135</v>
      </c>
      <c r="H13" s="21">
        <f>B23</f>
        <v>12554.590000000002</v>
      </c>
    </row>
    <row r="14" spans="1:8" x14ac:dyDescent="0.25">
      <c r="A14" s="58" t="s">
        <v>122</v>
      </c>
      <c r="B14" s="21">
        <f>'Manaus-AM'!D10</f>
        <v>27858.720000000001</v>
      </c>
      <c r="E14" s="63" t="s">
        <v>132</v>
      </c>
      <c r="F14" s="21">
        <f>B24</f>
        <v>8823.2200000000012</v>
      </c>
      <c r="G14" s="2"/>
      <c r="H14" s="2"/>
    </row>
    <row r="15" spans="1:8" x14ac:dyDescent="0.25">
      <c r="A15" s="58" t="s">
        <v>123</v>
      </c>
      <c r="B15" s="21">
        <f>'Boa Vista-RR'!D10</f>
        <v>16004.179999999998</v>
      </c>
      <c r="E15" s="70" t="s">
        <v>131</v>
      </c>
      <c r="F15" s="21">
        <f>F4+H4+F5+H5+F6+H6+F7+H7+F8+H8+F9+H9+F10+H10+F11+H11+F12+H12+F13+H13+F14</f>
        <v>330843.69678571436</v>
      </c>
      <c r="G15" s="2"/>
      <c r="H15" s="2"/>
    </row>
    <row r="16" spans="1:8" x14ac:dyDescent="0.25">
      <c r="A16" s="58" t="s">
        <v>124</v>
      </c>
      <c r="B16" s="21">
        <f>'Porto Velho-RO'!D10</f>
        <v>14815.419999999998</v>
      </c>
      <c r="E16" s="71" t="s">
        <v>133</v>
      </c>
      <c r="F16" s="2"/>
      <c r="G16" s="2"/>
      <c r="H16" s="2"/>
    </row>
    <row r="17" spans="1:8" x14ac:dyDescent="0.25">
      <c r="A17" s="58" t="s">
        <v>125</v>
      </c>
      <c r="B17" s="21">
        <f>'Alcântara e São Luís-MA'!D10</f>
        <v>11843.535000000002</v>
      </c>
      <c r="E17" s="79" t="s">
        <v>101</v>
      </c>
      <c r="F17" s="79"/>
      <c r="G17" s="79"/>
      <c r="H17" s="2"/>
    </row>
    <row r="18" spans="1:8" x14ac:dyDescent="0.25">
      <c r="A18" s="58" t="s">
        <v>126</v>
      </c>
      <c r="B18" s="21">
        <f>'Fortaleza-CE'!D10</f>
        <v>11733.46</v>
      </c>
      <c r="E18" s="2"/>
      <c r="F18" s="2"/>
      <c r="G18" s="2"/>
      <c r="H18" s="2"/>
    </row>
    <row r="19" spans="1:8" x14ac:dyDescent="0.25">
      <c r="A19" s="58" t="s">
        <v>127</v>
      </c>
      <c r="B19" s="21">
        <f>'Natal-RN'!D10</f>
        <v>17886.379999999997</v>
      </c>
      <c r="E19" s="2"/>
      <c r="F19" s="2"/>
      <c r="G19" s="2"/>
      <c r="H19" s="2"/>
    </row>
    <row r="20" spans="1:8" x14ac:dyDescent="0.25">
      <c r="A20" s="58" t="s">
        <v>128</v>
      </c>
      <c r="B20" s="21">
        <f>'Recife-PE'!D10</f>
        <v>24323.269999999975</v>
      </c>
      <c r="E20" s="2"/>
      <c r="F20" s="2"/>
      <c r="G20" s="2"/>
      <c r="H20" s="2"/>
    </row>
    <row r="21" spans="1:8" x14ac:dyDescent="0.25">
      <c r="A21" s="58" t="s">
        <v>129</v>
      </c>
      <c r="B21" s="21">
        <f>'Salvador-BA'!D11</f>
        <v>11909.619999999999</v>
      </c>
      <c r="E21" s="2"/>
      <c r="F21" s="2"/>
      <c r="G21" s="2"/>
      <c r="H21" s="2"/>
    </row>
    <row r="22" spans="1:8" x14ac:dyDescent="0.25">
      <c r="A22" s="58" t="s">
        <v>130</v>
      </c>
      <c r="B22" s="21">
        <f>'Brasília-DF'!D11</f>
        <v>28431.07000000004</v>
      </c>
    </row>
    <row r="23" spans="1:8" x14ac:dyDescent="0.25">
      <c r="A23" s="58" t="s">
        <v>135</v>
      </c>
      <c r="B23" s="21">
        <f>'Anápolis-GO'!D11</f>
        <v>12554.590000000002</v>
      </c>
    </row>
    <row r="24" spans="1:8" x14ac:dyDescent="0.25">
      <c r="A24" s="63" t="s">
        <v>132</v>
      </c>
      <c r="B24" s="21">
        <f>'Campo Grande-MS'!D11</f>
        <v>8823.2200000000012</v>
      </c>
    </row>
    <row r="25" spans="1:8" x14ac:dyDescent="0.25">
      <c r="A25" s="59" t="s">
        <v>131</v>
      </c>
      <c r="B25" s="62">
        <f>SUM(B4:B24)</f>
        <v>330843.69678571436</v>
      </c>
      <c r="C25" s="68" t="s">
        <v>134</v>
      </c>
    </row>
    <row r="26" spans="1:8" x14ac:dyDescent="0.25">
      <c r="A26" s="78" t="s">
        <v>101</v>
      </c>
      <c r="B26" s="78"/>
      <c r="C26" s="78"/>
    </row>
    <row r="30" spans="1:8" x14ac:dyDescent="0.25">
      <c r="A30" s="65"/>
      <c r="B30" s="65"/>
      <c r="C30" s="65"/>
      <c r="D30" s="64"/>
    </row>
    <row r="31" spans="1:8" x14ac:dyDescent="0.25">
      <c r="A31" s="66"/>
      <c r="B31" s="66"/>
      <c r="C31" s="66"/>
      <c r="D31" s="64"/>
    </row>
    <row r="32" spans="1:8" x14ac:dyDescent="0.25">
      <c r="A32" s="66"/>
      <c r="B32" s="66"/>
      <c r="C32" s="66"/>
      <c r="D32" s="64"/>
    </row>
    <row r="33" spans="1:4" x14ac:dyDescent="0.25">
      <c r="A33" s="66"/>
      <c r="B33" s="66"/>
      <c r="C33" s="66"/>
      <c r="D33" s="64"/>
    </row>
    <row r="34" spans="1:4" x14ac:dyDescent="0.25">
      <c r="A34" s="66"/>
      <c r="B34" s="66"/>
      <c r="C34" s="66"/>
      <c r="D34" s="64"/>
    </row>
    <row r="35" spans="1:4" x14ac:dyDescent="0.25">
      <c r="A35" s="66"/>
      <c r="B35" s="66"/>
      <c r="C35" s="66"/>
      <c r="D35" s="64"/>
    </row>
    <row r="36" spans="1:4" x14ac:dyDescent="0.25">
      <c r="A36" s="66"/>
      <c r="B36" s="66"/>
      <c r="C36" s="66"/>
      <c r="D36" s="64"/>
    </row>
    <row r="37" spans="1:4" x14ac:dyDescent="0.25">
      <c r="A37" s="66"/>
      <c r="B37" s="66"/>
      <c r="C37" s="66"/>
      <c r="D37" s="64"/>
    </row>
    <row r="38" spans="1:4" x14ac:dyDescent="0.25">
      <c r="A38" s="66"/>
      <c r="B38" s="66"/>
      <c r="C38" s="66"/>
      <c r="D38" s="64"/>
    </row>
    <row r="39" spans="1:4" x14ac:dyDescent="0.25">
      <c r="A39" s="66"/>
      <c r="B39" s="66"/>
      <c r="C39" s="66"/>
      <c r="D39" s="64"/>
    </row>
    <row r="40" spans="1:4" x14ac:dyDescent="0.25">
      <c r="A40" s="66"/>
      <c r="B40" s="66"/>
      <c r="C40" s="66"/>
      <c r="D40" s="64"/>
    </row>
    <row r="41" spans="1:4" x14ac:dyDescent="0.25">
      <c r="A41" s="66"/>
      <c r="B41" s="66"/>
      <c r="C41" s="66"/>
      <c r="D41" s="64"/>
    </row>
    <row r="42" spans="1:4" x14ac:dyDescent="0.25">
      <c r="A42" s="66"/>
      <c r="B42" s="66"/>
      <c r="C42" s="66"/>
      <c r="D42" s="64"/>
    </row>
    <row r="43" spans="1:4" x14ac:dyDescent="0.25">
      <c r="A43" s="66"/>
      <c r="B43" s="66"/>
      <c r="C43" s="66"/>
      <c r="D43" s="64"/>
    </row>
    <row r="44" spans="1:4" x14ac:dyDescent="0.25">
      <c r="A44" s="66"/>
      <c r="B44" s="66"/>
      <c r="C44" s="66"/>
    </row>
    <row r="46" spans="1:4" x14ac:dyDescent="0.25">
      <c r="A46" s="67"/>
      <c r="B46" s="67"/>
      <c r="C46" s="64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383.04360000000008</v>
      </c>
    </row>
    <row r="6" spans="1:7" ht="18.75" x14ac:dyDescent="0.25">
      <c r="A6" s="1" t="s">
        <v>17</v>
      </c>
      <c r="B6" s="51">
        <v>440.28</v>
      </c>
      <c r="C6" s="72">
        <v>2</v>
      </c>
      <c r="D6" s="22">
        <f>B6*C6</f>
        <v>880.56</v>
      </c>
      <c r="F6" s="4">
        <v>0.01</v>
      </c>
      <c r="G6" s="29">
        <f>D11*F6</f>
        <v>127.68120000000003</v>
      </c>
    </row>
    <row r="7" spans="1:7" ht="18.75" x14ac:dyDescent="0.25">
      <c r="A7" s="1" t="s">
        <v>6</v>
      </c>
      <c r="B7" s="51">
        <v>117.93214285714301</v>
      </c>
      <c r="C7" s="72">
        <v>14</v>
      </c>
      <c r="D7" s="33">
        <f>B7*C7</f>
        <v>1651.050000000002</v>
      </c>
      <c r="F7" s="4">
        <v>1.2E-2</v>
      </c>
      <c r="G7" s="29">
        <f>D11*F7</f>
        <v>153.21744000000004</v>
      </c>
    </row>
    <row r="8" spans="1:7" ht="18.75" x14ac:dyDescent="0.25">
      <c r="A8" s="1" t="s">
        <v>18</v>
      </c>
      <c r="B8" s="51">
        <v>1651.05</v>
      </c>
      <c r="C8" s="72">
        <v>2</v>
      </c>
      <c r="D8" s="22">
        <f t="shared" ref="D8:D9" si="0">B8*C8</f>
        <v>3302.1</v>
      </c>
      <c r="F8" s="4">
        <v>6.4999999999999997E-3</v>
      </c>
      <c r="G8" s="29">
        <f>D11*F8</f>
        <v>82.99278000000001</v>
      </c>
    </row>
    <row r="9" spans="1:7" ht="18.75" x14ac:dyDescent="0.25">
      <c r="A9" s="1" t="s">
        <v>19</v>
      </c>
      <c r="B9" s="51">
        <v>385.245</v>
      </c>
      <c r="C9" s="72">
        <v>18</v>
      </c>
      <c r="D9" s="22">
        <f t="shared" si="0"/>
        <v>6934.41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12768.120000000003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1">
        <v>440.28</v>
      </c>
      <c r="C6" s="40">
        <v>2</v>
      </c>
      <c r="D6" s="20">
        <f>B6*C6</f>
        <v>880.56</v>
      </c>
    </row>
    <row r="7" spans="1:4" ht="16.5" customHeight="1" x14ac:dyDescent="0.25">
      <c r="A7" s="1" t="s">
        <v>6</v>
      </c>
      <c r="B7" s="51">
        <v>165.10499999999999</v>
      </c>
      <c r="C7" s="40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1">
        <v>1651.05</v>
      </c>
      <c r="C8" s="40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1">
        <v>440.28</v>
      </c>
      <c r="C9" s="40">
        <v>12</v>
      </c>
      <c r="D9" s="20">
        <f t="shared" si="0"/>
        <v>5283.36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1">
        <v>220.14</v>
      </c>
      <c r="C6" s="74">
        <v>4</v>
      </c>
      <c r="D6" s="23">
        <f>B6*C6</f>
        <v>880.56</v>
      </c>
    </row>
    <row r="7" spans="1:4" ht="18.75" x14ac:dyDescent="0.25">
      <c r="A7" s="1" t="s">
        <v>6</v>
      </c>
      <c r="B7" s="51">
        <v>165.10499999999999</v>
      </c>
      <c r="C7" s="74">
        <v>28</v>
      </c>
      <c r="D7" s="23">
        <f t="shared" ref="D7:D8" si="0">B7*C7</f>
        <v>4622.9399999999996</v>
      </c>
    </row>
    <row r="8" spans="1:4" ht="18.75" x14ac:dyDescent="0.25">
      <c r="A8" s="1" t="s">
        <v>28</v>
      </c>
      <c r="B8" s="51">
        <v>1651.05</v>
      </c>
      <c r="C8" s="72">
        <v>2</v>
      </c>
      <c r="D8" s="23">
        <f t="shared" si="0"/>
        <v>3302.1</v>
      </c>
    </row>
    <row r="9" spans="1:4" ht="18.75" x14ac:dyDescent="0.25">
      <c r="A9" s="1" t="s">
        <v>25</v>
      </c>
      <c r="B9" s="51">
        <v>412.76</v>
      </c>
      <c r="C9" s="72">
        <v>16</v>
      </c>
      <c r="D9" s="23">
        <f>B9*C9</f>
        <v>6604.16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15409.76</v>
      </c>
    </row>
    <row r="14" spans="1:4" x14ac:dyDescent="0.25">
      <c r="C14" s="4">
        <v>0.03</v>
      </c>
      <c r="D14" s="27">
        <f>D11*C14</f>
        <v>462.2928</v>
      </c>
    </row>
    <row r="15" spans="1:4" x14ac:dyDescent="0.25">
      <c r="C15" s="4">
        <v>0.01</v>
      </c>
      <c r="D15" s="27">
        <f>D11*C15</f>
        <v>154.0976</v>
      </c>
    </row>
    <row r="16" spans="1:4" x14ac:dyDescent="0.25">
      <c r="C16" s="4">
        <v>1.2E-2</v>
      </c>
      <c r="D16" s="27">
        <f>D11*C16</f>
        <v>184.91712000000001</v>
      </c>
    </row>
    <row r="17" spans="3:4" x14ac:dyDescent="0.25">
      <c r="C17" s="4">
        <v>6.4999999999999997E-3</v>
      </c>
      <c r="D17" s="27">
        <f>D11*C17</f>
        <v>100.16343999999999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1">
        <v>434.77499999999998</v>
      </c>
      <c r="C6" s="40">
        <v>2</v>
      </c>
      <c r="D6" s="20">
        <f>B6*C6</f>
        <v>869.55</v>
      </c>
    </row>
    <row r="7" spans="1:4" ht="18.75" x14ac:dyDescent="0.25">
      <c r="A7" s="1" t="s">
        <v>6</v>
      </c>
      <c r="B7" s="51">
        <v>268.88499999999999</v>
      </c>
      <c r="C7" s="40">
        <v>14</v>
      </c>
      <c r="D7" s="20">
        <f t="shared" ref="D7:D9" si="0">B7*C7</f>
        <v>3764.39</v>
      </c>
    </row>
    <row r="8" spans="1:4" ht="18.75" x14ac:dyDescent="0.25">
      <c r="A8" s="1" t="s">
        <v>32</v>
      </c>
      <c r="B8" s="51">
        <v>1596.0150000000001</v>
      </c>
      <c r="C8" s="40">
        <v>2</v>
      </c>
      <c r="D8" s="20">
        <f t="shared" si="0"/>
        <v>3192.03</v>
      </c>
    </row>
    <row r="9" spans="1:4" ht="18.75" x14ac:dyDescent="0.25">
      <c r="A9" s="1" t="s">
        <v>30</v>
      </c>
      <c r="B9" s="51">
        <v>412.76249999999999</v>
      </c>
      <c r="C9" s="40">
        <v>12</v>
      </c>
      <c r="D9" s="20">
        <f t="shared" si="0"/>
        <v>4953.1499999999996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12779.119999999999</v>
      </c>
    </row>
    <row r="14" spans="1:4" x14ac:dyDescent="0.25">
      <c r="C14" s="4">
        <v>0.03</v>
      </c>
      <c r="D14" s="27">
        <f>D11*C14</f>
        <v>383.37359999999995</v>
      </c>
    </row>
    <row r="15" spans="1:4" x14ac:dyDescent="0.25">
      <c r="C15" s="4">
        <v>0.01</v>
      </c>
      <c r="D15" s="27">
        <f>D11*C15</f>
        <v>127.79119999999999</v>
      </c>
    </row>
    <row r="16" spans="1:4" x14ac:dyDescent="0.25">
      <c r="C16" s="4">
        <v>1.2E-2</v>
      </c>
      <c r="D16" s="27">
        <f>D11*C16</f>
        <v>153.34943999999999</v>
      </c>
    </row>
    <row r="17" spans="3:4" x14ac:dyDescent="0.25">
      <c r="C17" s="4">
        <v>6.4999999999999997E-3</v>
      </c>
      <c r="D17" s="27">
        <f>D11*C17</f>
        <v>83.064279999999997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21" sqref="A21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1">
        <v>214.636666666667</v>
      </c>
      <c r="C5" s="72">
        <v>6</v>
      </c>
      <c r="D5" s="23">
        <f>B5*C5</f>
        <v>1287.820000000002</v>
      </c>
    </row>
    <row r="6" spans="1:4" ht="18.75" x14ac:dyDescent="0.25">
      <c r="A6" s="1" t="s">
        <v>6</v>
      </c>
      <c r="B6" s="51">
        <v>159.60142857142901</v>
      </c>
      <c r="C6" s="72">
        <v>42</v>
      </c>
      <c r="D6" s="23">
        <f t="shared" ref="D6:D8" si="0">B6*C6</f>
        <v>6703.2600000000184</v>
      </c>
    </row>
    <row r="7" spans="1:4" ht="18.75" x14ac:dyDescent="0.25">
      <c r="A7" s="1" t="s">
        <v>34</v>
      </c>
      <c r="B7" s="51">
        <v>1596.0150000000001</v>
      </c>
      <c r="C7" s="72">
        <v>2</v>
      </c>
      <c r="D7" s="23">
        <f t="shared" si="0"/>
        <v>3192.03</v>
      </c>
    </row>
    <row r="8" spans="1:4" ht="18.75" x14ac:dyDescent="0.25">
      <c r="A8" s="1" t="s">
        <v>35</v>
      </c>
      <c r="B8" s="51">
        <v>429.27300000000002</v>
      </c>
      <c r="C8" s="72">
        <v>20</v>
      </c>
      <c r="D8" s="23">
        <f t="shared" si="0"/>
        <v>8585.4600000000009</v>
      </c>
    </row>
    <row r="9" spans="1:4" x14ac:dyDescent="0.25">
      <c r="A9" s="1" t="s">
        <v>142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19768.570000000022</v>
      </c>
    </row>
    <row r="13" spans="1:4" x14ac:dyDescent="0.25">
      <c r="C13" s="4">
        <v>0.03</v>
      </c>
      <c r="D13" s="27">
        <f>D10*C13</f>
        <v>593.05710000000067</v>
      </c>
    </row>
    <row r="14" spans="1:4" x14ac:dyDescent="0.25">
      <c r="C14" s="4">
        <v>0.01</v>
      </c>
      <c r="D14" s="27">
        <f>D10*C14</f>
        <v>197.68570000000022</v>
      </c>
    </row>
    <row r="15" spans="1:4" x14ac:dyDescent="0.25">
      <c r="C15" s="4">
        <v>1.2E-2</v>
      </c>
      <c r="D15" s="27">
        <f>D10*C15</f>
        <v>237.22284000000028</v>
      </c>
    </row>
    <row r="16" spans="1:4" x14ac:dyDescent="0.25">
      <c r="C16" s="4">
        <v>6.4999999999999997E-3</v>
      </c>
      <c r="D16" s="27">
        <f>D10*C16</f>
        <v>128.49570500000013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1">
        <v>440.28</v>
      </c>
      <c r="C5" s="40">
        <v>2</v>
      </c>
      <c r="D5" s="36">
        <f>B5*C5</f>
        <v>880.56</v>
      </c>
    </row>
    <row r="6" spans="1:4" ht="18.75" x14ac:dyDescent="0.25">
      <c r="A6" s="13" t="s">
        <v>6</v>
      </c>
      <c r="B6" s="51">
        <v>154.09785714285701</v>
      </c>
      <c r="C6" s="40">
        <v>14</v>
      </c>
      <c r="D6" s="36">
        <f t="shared" ref="D6:D8" si="0">B6*C6</f>
        <v>2157.3699999999981</v>
      </c>
    </row>
    <row r="7" spans="1:4" ht="18.75" x14ac:dyDescent="0.25">
      <c r="A7" s="13" t="s">
        <v>39</v>
      </c>
      <c r="B7" s="51">
        <v>1596.0150000000001</v>
      </c>
      <c r="C7" s="40">
        <v>2</v>
      </c>
      <c r="D7" s="36">
        <f t="shared" si="0"/>
        <v>3192.03</v>
      </c>
    </row>
    <row r="8" spans="1:4" ht="18.75" x14ac:dyDescent="0.25">
      <c r="A8" s="13" t="s">
        <v>38</v>
      </c>
      <c r="B8" s="51">
        <v>418.26555555555598</v>
      </c>
      <c r="C8" s="40">
        <v>9</v>
      </c>
      <c r="D8" s="36">
        <f t="shared" si="0"/>
        <v>3764.390000000004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9994.3500000000022</v>
      </c>
    </row>
    <row r="13" spans="1:4" x14ac:dyDescent="0.25">
      <c r="C13" s="4">
        <v>0.03</v>
      </c>
      <c r="D13" s="27">
        <f>D10*C13</f>
        <v>299.83050000000003</v>
      </c>
    </row>
    <row r="14" spans="1:4" x14ac:dyDescent="0.25">
      <c r="C14" s="4">
        <v>0.01</v>
      </c>
      <c r="D14" s="27">
        <f>D10*C14</f>
        <v>99.943500000000029</v>
      </c>
    </row>
    <row r="15" spans="1:4" x14ac:dyDescent="0.25">
      <c r="C15" s="4">
        <v>1.2E-2</v>
      </c>
      <c r="D15" s="27">
        <f>D10*C15</f>
        <v>119.93220000000002</v>
      </c>
    </row>
    <row r="16" spans="1:4" x14ac:dyDescent="0.25">
      <c r="C16" s="4">
        <v>6.4999999999999997E-3</v>
      </c>
      <c r="D16" s="27">
        <f>D10*C16</f>
        <v>64.96327500000001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1">
        <v>434.77499999999998</v>
      </c>
      <c r="C5" s="72">
        <v>2</v>
      </c>
      <c r="D5" s="35">
        <f>B5*C5</f>
        <v>869.55</v>
      </c>
    </row>
    <row r="6" spans="1:4" ht="18.75" x14ac:dyDescent="0.25">
      <c r="A6" s="13" t="s">
        <v>6</v>
      </c>
      <c r="B6" s="51">
        <v>165.10499999999999</v>
      </c>
      <c r="C6" s="72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1">
        <v>1596.0150000000001</v>
      </c>
      <c r="C7" s="72">
        <v>2</v>
      </c>
      <c r="D7" s="35">
        <f t="shared" si="0"/>
        <v>3192.03</v>
      </c>
    </row>
    <row r="8" spans="1:4" ht="18.75" x14ac:dyDescent="0.25">
      <c r="A8" s="13" t="s">
        <v>41</v>
      </c>
      <c r="B8" s="51">
        <v>412.76299999999998</v>
      </c>
      <c r="C8" s="72">
        <v>10</v>
      </c>
      <c r="D8" s="35">
        <f t="shared" si="0"/>
        <v>4127.63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2023-11-08T21:14:01Z</cp:lastPrinted>
  <dcterms:created xsi:type="dcterms:W3CDTF">2021-01-28T11:49:11Z</dcterms:created>
  <dcterms:modified xsi:type="dcterms:W3CDTF">2023-11-22T14:51:11Z</dcterms:modified>
</cp:coreProperties>
</file>