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5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NÃO CONSTA VISITA MENSAL PARA O ESQUADRÃO DE SAÚDE
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CONSTA COLETA MENSAL PARA O ESQUADRÃO DE SAÚDE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9" authorId="0">
      <text/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 xml:space="preserve">NÃO CONSTA VISITA MENSAL PARA O COMAR V
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NÃO CONSTA COLETA MENSAL PARA O COMAR V</t>
        </r>
      </text>
    </comment>
    <comment ref="C8" authorId="0">
      <text>
        <r>
          <rPr>
            <sz val="11"/>
            <color rgb="FF333333"/>
            <rFont val="Calibri"/>
            <family val="2"/>
          </rPr>
          <t>NÃO CONSTA PLANO MENSAL PARA O COMAR V</t>
        </r>
      </text>
    </comment>
  </commentList>
</comments>
</file>

<file path=xl/comments4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</t>
        </r>
        <r>
          <rPr>
            <sz val="9"/>
            <color rgb="FF000000"/>
            <rFont val="Segoe UI"/>
            <family val="2"/>
          </rPr>
          <t xml:space="preserve">
Falta 1 equipamento COMARA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Faltam 2 amostras de alimento.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CONSTA APENAS 1 VISITA MENSAL PARA A ALA 1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CONSTA APENAS 1 COLETA DE EQUIPAMENTO PARA A ALA 1 E 4 DE ALIMENTOS PARA O HFAB
</t>
        </r>
      </text>
    </comment>
  </commentList>
</comments>
</file>

<file path=xl/comments7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</t>
        </r>
        <r>
          <rPr>
            <sz val="9"/>
            <color rgb="FF000000"/>
            <rFont val="Segoe UI"/>
            <family val="2"/>
          </rPr>
          <t xml:space="preserve">
FALTAM 2 SUPERFICIES</t>
        </r>
      </text>
    </comment>
  </commentList>
</comments>
</file>

<file path=xl/sharedStrings.xml><?xml version="1.0" encoding="utf-8"?>
<sst xmlns="http://schemas.openxmlformats.org/spreadsheetml/2006/main" count="342" uniqueCount="160">
  <si>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</si>
  <si>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</si>
  <si>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</si>
  <si>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</si>
  <si>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</si>
  <si>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</si>
  <si>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</si>
  <si>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</si>
  <si>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</si>
  <si>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</si>
  <si>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</si>
  <si>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</si>
  <si>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</si>
  <si>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</si>
  <si>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</si>
  <si>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</si>
  <si>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</si>
  <si>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</si>
  <si>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</si>
  <si>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</si>
  <si>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</si>
  <si>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</si>
  <si>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</si>
  <si>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</si>
  <si>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</si>
  <si>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</si>
  <si>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</si>
  <si>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</si>
  <si>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</si>
  <si>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</si>
  <si>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</si>
  <si>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</si>
  <si>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</si>
  <si>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</si>
  <si>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</si>
  <si>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</si>
  <si>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</si>
  <si>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</si>
  <si>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</si>
  <si>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</si>
  <si>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</si>
  <si>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</si>
  <si>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</si>
  <si>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</si>
  <si>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</si>
  <si>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</si>
  <si>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</si>
  <si>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</si>
  <si>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</si>
  <si>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</si>
  <si>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</si>
  <si>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</si>
  <si>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</si>
  <si>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</si>
  <si>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</si>
  <si>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</si>
  <si>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</si>
  <si>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</si>
  <si>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</si>
  <si>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</si>
  <si>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</si>
  <si>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</si>
  <si>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</si>
  <si>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</si>
  <si>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</si>
  <si>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</si>
  <si>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</si>
  <si>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</si>
  <si>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</si>
  <si>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</si>
  <si>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</si>
  <si>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</si>
  <si>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</si>
  <si>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</si>
  <si>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</si>
  <si>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</si>
  <si>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</si>
  <si>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</si>
  <si>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</si>
  <si>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</si>
  <si>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</si>
  <si>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</si>
  <si>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</si>
  <si>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</si>
  <si>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</si>
  <si>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</si>
  <si>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</si>
  <si>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</si>
  <si>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</si>
  <si>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</si>
  <si>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</si>
  <si>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</si>
  <si>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</si>
  <si>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</si>
  <si>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</si>
  <si>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</si>
  <si>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</si>
  <si>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</si>
  <si>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</si>
  <si>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</si>
  <si>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</si>
  <si>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</si>
  <si>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</si>
  <si>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</si>
  <si>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</si>
  <si>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</si>
  <si>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</si>
  <si>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</si>
  <si>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</si>
  <si>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</si>
  <si>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</si>
  <si>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</si>
  <si>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</si>
  <si>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</si>
  <si>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</si>
  <si>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</si>
  <si>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</si>
  <si>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</si>
  <si>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</si>
  <si>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</si>
  <si>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</si>
  <si>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</si>
  <si>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</si>
  <si>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</si>
  <si>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</si>
  <si>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</si>
  <si>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</si>
  <si>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</si>
  <si>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</si>
  <si>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</si>
  <si>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</si>
  <si>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</si>
  <si>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</si>
  <si>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</si>
  <si>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</si>
  <si>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</si>
  <si>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</si>
  <si>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</si>
  <si>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</si>
  <si>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</si>
  <si>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</si>
  <si>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</si>
  <si>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</si>
  <si>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</si>
  <si>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</si>
  <si>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</si>
  <si>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</si>
  <si>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</si>
  <si>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</si>
  <si>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</si>
  <si>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</si>
  <si>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</si>
  <si>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</si>
  <si>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</si>
  <si>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</si>
  <si>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</si>
  <si>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</si>
  <si>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</si>
  <si>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Dezembro</t>
  </si>
  <si>
    <t>Ref Dezembro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</si>
</sst>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5"/>
      <color rgb="FF333333"/>
      <name val="Calibri"/>
      <family val="2"/>
    </font>
    <font>
      <b/>
      <sz val="14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2"/>
      <color rgb="FF333333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F81BD"/>
        <bgColor rgb="FF4F81BD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9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30" fillId="24" borderId="3" xfId="0" applyFont="1" applyFill="1" applyBorder="1" applyAlignment="1">
      <alignment horizontal="center" vertical="center" wrapText="1"/>
    </xf>
    <xf numFmtId="0" fontId="31" fillId="22" borderId="3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center" vertical="center" wrapText="1"/>
    </xf>
    <xf numFmtId="0" fontId="0" fillId="0" borderId="0" xfId="0" applyAlignment="1"/>
    <xf numFmtId="166" fontId="34" fillId="0" borderId="3" xfId="16" applyFont="1" applyFill="1" applyBorder="1" applyAlignment="1" applyProtection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6" t="s">
        <v>107</v>
      </c>
      <c r="B1" s="2"/>
    </row>
    <row r="2" spans="1:16" x14ac:dyDescent="0.25">
      <c r="A2" s="67" t="s">
        <v>108</v>
      </c>
      <c r="B2" s="2"/>
    </row>
    <row r="3" spans="1:16" x14ac:dyDescent="0.25">
      <c r="A3" s="67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83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83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83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83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137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68" t="s">
        <v>135</v>
      </c>
      <c r="B18" s="51">
        <v>440.28</v>
      </c>
      <c r="C18" s="71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4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73">
        <v>55</v>
      </c>
      <c r="D7" s="14">
        <f t="shared" ref="D7:D9" si="0">B7*C7</f>
        <v>2158.4730270651426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73">
        <v>31</v>
      </c>
      <c r="D9" s="14">
        <f t="shared" si="0"/>
        <v>12903.268508901818</v>
      </c>
    </row>
    <row r="10" spans="1:4" x14ac:dyDescent="0.25">
      <c r="A10" s="13" t="s">
        <v>146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21242.823386198961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83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83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83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83">
        <v>23</v>
      </c>
      <c r="D8" s="23">
        <f t="shared" si="0"/>
        <v>10495.629600998882</v>
      </c>
    </row>
    <row r="9" spans="1:4" x14ac:dyDescent="0.25">
      <c r="A9" s="1" t="s">
        <v>147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68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85" zoomScaleNormal="85" workbookViewId="0">
      <selection activeCell="H13" sqref="H13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87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87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87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88">
        <v>10</v>
      </c>
      <c r="D8" s="36">
        <f t="shared" si="0"/>
        <v>5869.9732670769226</v>
      </c>
    </row>
    <row r="9" spans="1:4" x14ac:dyDescent="0.25">
      <c r="A9" s="13" t="s">
        <v>148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83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83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83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83">
        <v>8</v>
      </c>
      <c r="D8" s="35">
        <f t="shared" si="0"/>
        <v>4351.0376391307636</v>
      </c>
    </row>
    <row r="9" spans="1:4" x14ac:dyDescent="0.25">
      <c r="A9" s="13" t="s">
        <v>149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86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86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87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87">
        <v>9</v>
      </c>
      <c r="D8" s="36">
        <f t="shared" si="0"/>
        <v>4510.5191880071361</v>
      </c>
    </row>
    <row r="9" spans="1:4" x14ac:dyDescent="0.25">
      <c r="A9" s="13" t="s">
        <v>150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68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83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83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83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83">
        <v>7</v>
      </c>
      <c r="D8" s="35">
        <f t="shared" si="0"/>
        <v>3451.5442810412314</v>
      </c>
    </row>
    <row r="9" spans="1:4" x14ac:dyDescent="0.25">
      <c r="A9" s="13" t="s">
        <v>151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68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87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86">
        <v>26</v>
      </c>
      <c r="D6" s="36">
        <f t="shared" ref="D6:D8" si="0">B6*C6</f>
        <v>4464.1146696120004</v>
      </c>
    </row>
    <row r="7" spans="1:4" ht="15.75" customHeight="1" x14ac:dyDescent="0.25">
      <c r="A7" s="13" t="s">
        <v>72</v>
      </c>
      <c r="B7" s="49">
        <v>2003.12837739</v>
      </c>
      <c r="C7" s="87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87">
        <v>21</v>
      </c>
      <c r="D8" s="36">
        <f t="shared" si="0"/>
        <v>8618.3377017462444</v>
      </c>
    </row>
    <row r="9" spans="1:4" x14ac:dyDescent="0.25">
      <c r="A9" s="13" t="s">
        <v>152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18462.282870634244</v>
      </c>
    </row>
    <row r="12" spans="1:4" x14ac:dyDescent="0.25">
      <c r="C12" s="4"/>
      <c r="D12" s="27"/>
    </row>
    <row r="13" spans="1:4" x14ac:dyDescent="0.25">
      <c r="A13" s="68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87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87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87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86">
        <v>12</v>
      </c>
      <c r="D8" s="35">
        <f t="shared" si="0"/>
        <v>5210.1073067089656</v>
      </c>
    </row>
    <row r="9" spans="1:4" x14ac:dyDescent="0.25">
      <c r="A9" s="13" t="s">
        <v>153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21061.148318192805</v>
      </c>
    </row>
    <row r="13" spans="1:4" x14ac:dyDescent="0.25">
      <c r="A13" s="68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83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83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83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83">
        <v>12</v>
      </c>
      <c r="D9" s="36">
        <f t="shared" si="0"/>
        <v>5219.5802290848005</v>
      </c>
    </row>
    <row r="10" spans="1:4" x14ac:dyDescent="0.25">
      <c r="A10" s="13" t="s">
        <v>154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15590.062000029602</v>
      </c>
    </row>
    <row r="14" spans="1:4" x14ac:dyDescent="0.25">
      <c r="A14" s="68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B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86">
        <v>7</v>
      </c>
      <c r="D6" s="35">
        <f>B6*C6</f>
        <v>2323.6289177724002</v>
      </c>
    </row>
    <row r="7" spans="1:4" ht="14.25" customHeight="1" x14ac:dyDescent="0.25">
      <c r="A7" s="13" t="s">
        <v>6</v>
      </c>
      <c r="B7" s="48">
        <v>165.9734941266</v>
      </c>
      <c r="C7" s="86">
        <v>54</v>
      </c>
      <c r="D7" s="35">
        <f t="shared" ref="D7:D9" si="0">B7*C7</f>
        <v>8962.5686828363996</v>
      </c>
    </row>
    <row r="8" spans="1:4" ht="15.75" customHeight="1" x14ac:dyDescent="0.25">
      <c r="A8" s="13" t="s">
        <v>81</v>
      </c>
      <c r="B8" s="48">
        <v>1659.7349412660003</v>
      </c>
      <c r="C8" s="87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87">
        <v>51</v>
      </c>
      <c r="D9" s="35">
        <f t="shared" si="0"/>
        <v>14438.164018259195</v>
      </c>
    </row>
    <row r="10" spans="1:4" x14ac:dyDescent="0.25">
      <c r="A10" s="13" t="s">
        <v>155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29043.831501399996</v>
      </c>
    </row>
    <row r="14" spans="1:4" x14ac:dyDescent="0.25">
      <c r="A14" s="68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84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84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84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84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138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69"/>
    </row>
    <row r="12" spans="1:7" x14ac:dyDescent="0.25">
      <c r="B12" s="70"/>
    </row>
    <row r="13" spans="1:7" x14ac:dyDescent="0.25">
      <c r="A13" s="68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topLeftCell="B4"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87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86">
        <v>12</v>
      </c>
      <c r="D7" s="36">
        <f t="shared" ref="D7:D9" si="0">B7*C7</f>
        <v>2609.7901145424003</v>
      </c>
    </row>
    <row r="8" spans="1:4" ht="13.5" customHeight="1" x14ac:dyDescent="0.25">
      <c r="A8" s="13" t="s">
        <v>86</v>
      </c>
      <c r="B8" s="48">
        <v>1716.9671806200001</v>
      </c>
      <c r="C8" s="87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87">
        <v>14</v>
      </c>
      <c r="D9" s="36">
        <f t="shared" si="0"/>
        <v>5787.6570310509042</v>
      </c>
    </row>
    <row r="10" spans="1:4" x14ac:dyDescent="0.25">
      <c r="A10" s="13" t="s">
        <v>156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12724.204440755704</v>
      </c>
    </row>
    <row r="14" spans="1:4" x14ac:dyDescent="0.25">
      <c r="A14" s="68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6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157</v>
      </c>
      <c r="B10" s="33"/>
      <c r="C10" s="64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68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J7" sqref="J7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6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  <c r="F1" s="25" t="s">
        <v>158</v>
      </c>
    </row>
    <row r="2" spans="1:6" x14ac:dyDescent="0.25">
      <c r="A2" s="16" t="s">
        <v>95</v>
      </c>
      <c r="B2" s="14">
        <f>'Pirassununga-SP'!D14</f>
        <v>17088.709126138245</v>
      </c>
      <c r="C2" s="24"/>
      <c r="D2" s="42"/>
      <c r="E2" s="42"/>
    </row>
    <row r="3" spans="1:6" x14ac:dyDescent="0.25">
      <c r="A3" s="24" t="s">
        <v>16</v>
      </c>
      <c r="B3" s="21">
        <f>'Guaratinguetá-SP'!D9</f>
        <v>14765.917753332</v>
      </c>
      <c r="C3" s="3"/>
    </row>
    <row r="4" spans="1:6" x14ac:dyDescent="0.25">
      <c r="A4" s="26" t="s">
        <v>20</v>
      </c>
      <c r="B4" s="14">
        <f>'São José dos Campos-SP'!D11</f>
        <v>13179.095116996439</v>
      </c>
      <c r="C4" s="3"/>
    </row>
    <row r="5" spans="1:6" x14ac:dyDescent="0.25">
      <c r="A5" s="24" t="s">
        <v>24</v>
      </c>
      <c r="B5" s="21">
        <f>'Barbacena-MG'!D11</f>
        <v>12486.581612103131</v>
      </c>
      <c r="C5" s="3"/>
    </row>
    <row r="6" spans="1:6" x14ac:dyDescent="0.25">
      <c r="A6" s="24" t="s">
        <v>27</v>
      </c>
      <c r="B6" s="21">
        <f>'Lagoa Santa-LS'!D11</f>
        <v>16134.040808365715</v>
      </c>
      <c r="C6" s="3"/>
    </row>
    <row r="7" spans="1:6" x14ac:dyDescent="0.25">
      <c r="A7" s="24" t="s">
        <v>29</v>
      </c>
      <c r="B7" s="14">
        <f>'Santa Maria-RS'!D11</f>
        <v>13289.3259779988</v>
      </c>
      <c r="C7" s="3"/>
    </row>
    <row r="8" spans="1:6" x14ac:dyDescent="0.25">
      <c r="A8" s="24" t="s">
        <v>33</v>
      </c>
      <c r="B8" s="21">
        <f>'Canoas-RS'!D10</f>
        <v>16894.957057300802</v>
      </c>
      <c r="C8" s="3"/>
    </row>
    <row r="9" spans="1:6" x14ac:dyDescent="0.25">
      <c r="A9" s="24" t="s">
        <v>40</v>
      </c>
      <c r="B9" s="21">
        <f>'Florianópolis-SC'!D10</f>
        <v>10287.572364745492</v>
      </c>
      <c r="C9" s="3"/>
    </row>
    <row r="10" spans="1:6" x14ac:dyDescent="0.25">
      <c r="A10" s="24" t="s">
        <v>44</v>
      </c>
      <c r="B10" s="21">
        <f>'Curitiba-PR'!D10</f>
        <v>11145.828003035305</v>
      </c>
      <c r="C10" s="3"/>
    </row>
    <row r="11" spans="1:6" x14ac:dyDescent="0.25">
      <c r="A11" s="24" t="s">
        <v>48</v>
      </c>
      <c r="B11" s="14">
        <f>'Belém-PA'!D11</f>
        <v>21242.823386198961</v>
      </c>
      <c r="C11" s="3"/>
    </row>
    <row r="12" spans="1:6" x14ac:dyDescent="0.25">
      <c r="A12" s="24" t="s">
        <v>52</v>
      </c>
      <c r="B12" s="21">
        <f>'Manaus-AM'!D10</f>
        <v>29199.125421886085</v>
      </c>
      <c r="C12" s="3"/>
    </row>
    <row r="13" spans="1:6" x14ac:dyDescent="0.25">
      <c r="A13" s="24" t="s">
        <v>55</v>
      </c>
      <c r="B13" s="21">
        <f>'Boa Vista-RR'!D10</f>
        <v>16789.884535820122</v>
      </c>
      <c r="C13" s="3"/>
    </row>
    <row r="14" spans="1:6" x14ac:dyDescent="0.25">
      <c r="A14" s="24" t="s">
        <v>58</v>
      </c>
      <c r="B14" s="21">
        <f>'Porto Velho-RO'!D10</f>
        <v>15270.948907873964</v>
      </c>
      <c r="C14" s="3"/>
    </row>
    <row r="15" spans="1:6" x14ac:dyDescent="0.25">
      <c r="A15" s="24" t="s">
        <v>63</v>
      </c>
      <c r="B15" s="21">
        <f>'Alcântara e São Luís-MA'!D10</f>
        <v>14194.214086703938</v>
      </c>
      <c r="C15" s="3"/>
    </row>
    <row r="16" spans="1:6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18462.282870634244</v>
      </c>
      <c r="C17" s="3"/>
    </row>
    <row r="18" spans="1:6" x14ac:dyDescent="0.25">
      <c r="A18" s="24" t="s">
        <v>97</v>
      </c>
      <c r="B18" s="21">
        <f>'Recife-PE'!D10</f>
        <v>21061.148318192805</v>
      </c>
      <c r="C18" s="3"/>
    </row>
    <row r="19" spans="1:6" x14ac:dyDescent="0.25">
      <c r="A19" s="24" t="s">
        <v>78</v>
      </c>
      <c r="B19" s="21">
        <f>'Salvador-BA'!D11</f>
        <v>15590.062000029602</v>
      </c>
      <c r="C19" s="3"/>
    </row>
    <row r="20" spans="1:6" x14ac:dyDescent="0.25">
      <c r="A20" s="24" t="s">
        <v>82</v>
      </c>
      <c r="B20" s="21">
        <f>'Brasília-DF'!D11</f>
        <v>29043.831501399996</v>
      </c>
      <c r="C20" s="3"/>
    </row>
    <row r="21" spans="1:6" x14ac:dyDescent="0.25">
      <c r="A21" s="24" t="s">
        <v>99</v>
      </c>
      <c r="B21" s="21">
        <f>'Anápolis-GO'!D11</f>
        <v>12724.204440755704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340664.94710280473</v>
      </c>
      <c r="C24" s="2"/>
      <c r="D24" s="41"/>
      <c r="E24" s="90">
        <v>340664.95</v>
      </c>
      <c r="F24" s="27"/>
    </row>
    <row r="25" spans="1:6" x14ac:dyDescent="0.25">
      <c r="E25" s="89"/>
    </row>
    <row r="26" spans="1:6" x14ac:dyDescent="0.25">
      <c r="E26" s="27">
        <f>B24-E24</f>
        <v>-2.8971952851861715E-3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F20" sqref="F20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79" t="s">
        <v>111</v>
      </c>
      <c r="F3" s="80"/>
      <c r="G3" s="80"/>
      <c r="H3" s="81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16894.957057300802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21242.823386198961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16894.957057300802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18462.282870634244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21061.148318192805</v>
      </c>
      <c r="G12" s="54" t="s">
        <v>129</v>
      </c>
      <c r="H12" s="21">
        <f>B21</f>
        <v>15590.062000029602</v>
      </c>
    </row>
    <row r="13" spans="1:8" x14ac:dyDescent="0.25">
      <c r="A13" s="54" t="s">
        <v>121</v>
      </c>
      <c r="B13" s="21">
        <f>'Belém-PA'!D11</f>
        <v>21242.823386198961</v>
      </c>
      <c r="E13" s="54" t="s">
        <v>130</v>
      </c>
      <c r="F13" s="21">
        <f>B22</f>
        <v>29043.831501399996</v>
      </c>
      <c r="G13" s="54" t="s">
        <v>133</v>
      </c>
      <c r="H13" s="21">
        <f>B23</f>
        <v>12724.204440755704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5" t="s">
        <v>136</v>
      </c>
      <c r="F15" s="21">
        <f>F4+H4+F5+H5+F6+H6+F7+H7+F8+H8+F9+H9+F10+H10+F11+H11+F12+H12+F13+H13+F14</f>
        <v>340664.94710280473</v>
      </c>
      <c r="G15" s="75" t="s">
        <v>159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2" t="s">
        <v>101</v>
      </c>
      <c r="F16" s="82"/>
      <c r="G16" s="82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8"/>
      <c r="F17" s="78"/>
      <c r="G17" s="78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18462.282870634244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21061.148318192805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15590.062000029602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29043.831501399996</v>
      </c>
    </row>
    <row r="23" spans="1:8" x14ac:dyDescent="0.25">
      <c r="A23" s="54" t="s">
        <v>133</v>
      </c>
      <c r="B23" s="21">
        <f>'Anápolis-GO'!D11</f>
        <v>12724.204440755704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340664.94710280473</v>
      </c>
      <c r="C25" s="76" t="s">
        <v>159</v>
      </c>
    </row>
    <row r="26" spans="1:8" x14ac:dyDescent="0.25">
      <c r="A26" s="77" t="s">
        <v>101</v>
      </c>
      <c r="B26" s="77"/>
      <c r="C26" s="77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83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83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83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83">
        <v>18</v>
      </c>
      <c r="D9" s="22">
        <f t="shared" si="0"/>
        <v>7112.477745472439</v>
      </c>
    </row>
    <row r="10" spans="1:7" x14ac:dyDescent="0.25">
      <c r="A10" s="1" t="s">
        <v>139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68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9.5" x14ac:dyDescent="0.25">
      <c r="A6" s="1" t="s">
        <v>21</v>
      </c>
      <c r="B6" s="48">
        <v>457.85791483200006</v>
      </c>
      <c r="C6" s="85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84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84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84">
        <v>12</v>
      </c>
      <c r="D9" s="20">
        <f t="shared" si="0"/>
        <v>5733.1773683311303</v>
      </c>
    </row>
    <row r="10" spans="1:4" x14ac:dyDescent="0.25">
      <c r="A10" s="1" t="s">
        <v>140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68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86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86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87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87">
        <v>16</v>
      </c>
      <c r="D9" s="23">
        <f>B9*C9</f>
        <v>6976.8825117257147</v>
      </c>
    </row>
    <row r="10" spans="1:4" x14ac:dyDescent="0.25">
      <c r="A10" s="1" t="s">
        <v>141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68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G12" sqref="G12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84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84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84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84">
        <v>12</v>
      </c>
      <c r="D9" s="20">
        <f t="shared" si="0"/>
        <v>5150.9015418600002</v>
      </c>
    </row>
    <row r="10" spans="1:4" x14ac:dyDescent="0.25">
      <c r="A10" s="1" t="s">
        <v>142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3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3">
        <v>28</v>
      </c>
      <c r="D6" s="23">
        <f t="shared" ref="D6:D8" si="0">B6*C6</f>
        <v>4647.2578355448004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73">
        <v>18</v>
      </c>
      <c r="D8" s="23">
        <f t="shared" si="0"/>
        <v>8035.4064053016009</v>
      </c>
    </row>
    <row r="9" spans="1:4" x14ac:dyDescent="0.25">
      <c r="A9" s="1" t="s">
        <v>143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16894.957057300802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68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M21" sqref="M21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84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84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84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84">
        <v>9</v>
      </c>
      <c r="D8" s="36">
        <f t="shared" si="0"/>
        <v>3808.8828698726925</v>
      </c>
    </row>
    <row r="9" spans="1:4" x14ac:dyDescent="0.25">
      <c r="A9" s="13" t="s">
        <v>144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68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83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83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83">
        <v>2</v>
      </c>
      <c r="D7" s="35">
        <f t="shared" si="0"/>
        <v>3319.4698825320006</v>
      </c>
    </row>
    <row r="8" spans="1:4" ht="18.75" x14ac:dyDescent="0.25">
      <c r="A8" s="72" t="s">
        <v>41</v>
      </c>
      <c r="B8" s="48">
        <v>451.83346858421055</v>
      </c>
      <c r="C8" s="83">
        <v>10</v>
      </c>
      <c r="D8" s="35">
        <f t="shared" si="0"/>
        <v>4518.3346858421055</v>
      </c>
    </row>
    <row r="9" spans="1:4" x14ac:dyDescent="0.25">
      <c r="A9" s="13" t="s">
        <v>145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68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2025-02-13T19:32:50Z</cp:lastPrinted>
  <dcterms:created xsi:type="dcterms:W3CDTF">2021-01-28T11:49:11Z</dcterms:created>
  <dcterms:modified xsi:type="dcterms:W3CDTF">2025-02-13T20:21:34Z</dcterms:modified>
</cp:coreProperties>
</file>