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B7" i="22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E24" i="22" s="1"/>
</calcChain>
</file>

<file path=xl/sharedStrings.xml><?xml version="1.0" encoding="utf-8"?>
<sst xmlns="http://schemas.openxmlformats.org/spreadsheetml/2006/main" count="264" uniqueCount="127">
  <si>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</si>
  <si>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</si>
  <si>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</si>
  <si>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</si>
  <si>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</si>
  <si>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</si>
  <si>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</si>
  <si>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</si>
  <si>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</si>
  <si>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</si>
  <si>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</si>
  <si>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</si>
  <si>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</si>
  <si>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</si>
  <si>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</si>
  <si>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</si>
  <si>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</si>
  <si>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</si>
  <si>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</si>
  <si>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</si>
  <si>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</si>
  <si>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</si>
  <si>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</si>
  <si>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</si>
  <si>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</si>
  <si>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</si>
  <si>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</si>
  <si>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</si>
  <si>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</si>
  <si>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</si>
  <si>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</si>
  <si>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</si>
  <si>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</si>
  <si>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</si>
  <si>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</si>
  <si>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</si>
  <si>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</si>
  <si>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</si>
  <si>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</si>
  <si>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</si>
  <si>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</si>
  <si>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</si>
  <si>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</si>
  <si>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</si>
  <si>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</si>
  <si>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</si>
  <si>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</si>
  <si>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</si>
  <si>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</si>
  <si>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</si>
  <si>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</si>
  <si>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</si>
  <si>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</si>
  <si>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</si>
  <si>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</si>
  <si>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</si>
  <si>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</si>
  <si>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</si>
  <si>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</si>
  <si>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</si>
  <si>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</si>
  <si>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</si>
  <si>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</si>
  <si>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</si>
  <si>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</si>
  <si>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</si>
  <si>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</si>
  <si>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</si>
  <si>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</si>
  <si>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</si>
  <si>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</si>
  <si>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</si>
  <si>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</si>
  <si>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</si>
  <si>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</si>
  <si>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</si>
  <si>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</si>
  <si>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</si>
  <si>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Plano Mensal de Capacitação: Aperfeiçoamento e Aprimoramento de Boas Práticas com 02 horas mensais aos militares e civis dos ranchos em Salvador-BA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</si>
  <si>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</si>
  <si>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</si>
  <si>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</si>
  <si>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</si>
  <si>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</si>
  <si>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</si>
  <si>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</si>
  <si>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</si>
  <si>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</si>
  <si>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</si>
  <si>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</si>
  <si>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</si>
  <si>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</si>
  <si>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</si>
  <si>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</si>
  <si>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</si>
  <si>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</si>
  <si>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</si>
  <si>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</si>
  <si>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</si>
  <si>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</si>
  <si>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</si>
  <si>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</si>
  <si>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</si>
  <si>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</si>
  <si>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CONTRATO Nº 266/CAE-SDAB/2020 - Processo nº 67106.000987/2020-15 - Pregão nº 122/CAE/2020 - Grupamento de apoio Brasília-DF - Gap DF -  Ref mês Junho 2021.</t>
  </si>
  <si>
    <t>NF</t>
  </si>
  <si>
    <t>CONTRATO Nº 266/CAE-SDAB/2020 - Processo nº 67106.000987/2020-15 - Pregão nº 122/CAE/2020 - Grupamento de apoio Pirassununga - GAP - YS - Ref mês Julho 2021.</t>
  </si>
  <si>
    <t>CONTRATO Nº 266/CAE-SDAB/2020 - Processo nº 67106.000987/2020-15 - Pregão nº 122/CAE/2020 - Grupamento de apoio Guaratinguetá - Gap GW -  Ref mês Julho 2021.</t>
  </si>
  <si>
    <t>CONTRATO Nº 266/CAE-SDAB/2020 - Processo nº 67106.000987/2020-15 - Pregão nº 122/CAE/2020 - Grupamento de apoio São José dos Campos-SP - Gap SJ  -  Ref mês Julho 2021.</t>
  </si>
  <si>
    <t>CONTRATO Nº 266/CAE-SDAB/2020 - Processo nº 67106.000987/2020-15 - Pregão nº 122/CAE/2020 - Grupamento de apoio Barbacena-MG - Gap BQ -  Ref mês Julho 2021.</t>
  </si>
  <si>
    <t>CONTRATO Nº 266/CAE-SDAB/2020 - Processo nº 67106.000987/2020-15 - Pregão nº 122/CAE/2020 - Grupamento de apoio Lagoa Santa-MG - Gap LS - Ref mês Julho 2021.</t>
  </si>
  <si>
    <t>CONTRATO Nº 266/CAE-SDAB/2020 - Processo nº 67106.000987/2020-15 - Pregão nº 122/CAE/2020 - Grupamento de apoio Santa Maria-RS - Gap SM -  Ref mês Julho 2021.</t>
  </si>
  <si>
    <t>CONTRATO Nº 266/CAE-SDAB/2020 - Processo nº 67106.000987/2020-15 - Pregão nº 122/CAE/2020 - Grupamento de apoio Canoas-RS - Gap CO -  Ref mês Julho 2021.</t>
  </si>
  <si>
    <t>CONTRATO Nº 266/CAE-SDAB/2020 - Processo nº 67106.000987/2020-15 - Pregão nº 122/CAE/2020 - Grupamento de apoio Florianópolis-SC - BAFL -  Ref mês Julho 2021.</t>
  </si>
  <si>
    <t>CONTRATO Nº 266/CAE-SDAB/2020 - Processo nº 67106.000987/2020-15 - Pregão nº 122/CAE/2020 - Grupamento de apoio Curitiba-PR - Gap CT -  Ref mês Julho 2021.</t>
  </si>
  <si>
    <t>CONTRATO Nº 266/CAE-SDAB/2020 - Processo nº 67106.000987/2020-15 - Pregão nº 122/CAE/2020 - Grupamento de apoio Belém-PA - Gap BE -  Ref mês Julho 2021.</t>
  </si>
  <si>
    <t>CONTRATO Nº 266/CAE-SDAB/2020 - Processo nº 67106.000987/2020-15 - Pregão nº 122/CAE/2020 - Grupamento de apoio Manaus-AM - Gap MN -  Ref mês Julho 2021.</t>
  </si>
  <si>
    <t>CONTRATO Nº 266/CAE-SDAB/2020 - Processo nº 67106.000987/2020-15 - Pregão nº 122/CAE/2020 - Grupamento de apoio Boa Vista-RR - Gap BV - Ref mês Julho 2021.</t>
  </si>
  <si>
    <t>CONTRATO Nº 266/CAE-SDAB/2020 - Processo nº 67106.000987/2020-15 - Pregão nº 122/CAE/2020 - Grupamento de apoio Porto Velho-RO - Gap PV -  Ref mês Julho 2021.</t>
  </si>
  <si>
    <t>CONTRATO Nº 266/CAE-SDAB/2020 - Processo nº 67106.000987/2020-15 - Pregão nº 122/CAE/2020 - Grupamento de apoio Alcântara e São Luís-MA - Gap AK -  Ref mês Julho 2021.</t>
  </si>
  <si>
    <t xml:space="preserve">OBS: FECHADO POR 4 MESSES - INICIO JULHO </t>
  </si>
  <si>
    <t>CONTRATO Nº 266/CAE-SDAB/2020 - Processo nº 67106.000987/2020-15 - Pregão nº 122/CAE/2020 - Grupamento de apoio Fortaleza-CE - BAFZ -   Ref mês Julho 2021.</t>
  </si>
  <si>
    <t>CONTRATO Nº 266/CAE-SDAB/2020 - Processo nº 67106.000987/2020-15 - Pregão nº 122/CAE/2020 - Grupamento de apoio Natal-RN - GAP NT - Ref mês Julho 2021.</t>
  </si>
  <si>
    <t>CONTRATO Nº 266/CAE-SDAB/2020 - Processo nº 67106.000987/2020-15 - Pregão nº 122/CAE/2020 - Grupamento de apoio Recife-PE - GAP RF - Ref mês Julho 2021.</t>
  </si>
  <si>
    <t>CONTRATO Nº 266/CAE-SDAB/2020 - Processo nº 67106.000987/2020-15 - Pregão nº 122/CAE/2020 - Grupamento de apoio Salvador-BA - BASV -  Ref mês Julho 2021.</t>
  </si>
  <si>
    <t>CONTRATO Nº 266/CAE-SDAB/2020 - Processo nº 67106.000987/2020-15 - Pregão nº 122/CAE/2020 - Grupamento de apoio Anápolis-GO - GAP AN - Ref mês Julho 2021.</t>
  </si>
  <si>
    <t>CONTRATO Nº 266/CAE-SDAB/2020 - Processo nº 67106.000987/2020-15 - Pregão nº 122/CAE/2020 - Grupamento de apoio Campo Grande-MS - GAP CG - Ref mês Julho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</si>
</sst>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2"/>
      <color rgb="FF33333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6B8B7"/>
        <bgColor rgb="FFE6B8B7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rgb="FFFF66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0" fontId="6" fillId="0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6" fillId="9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 applyProtection="1">
      <alignment horizontal="center" vertical="center" wrapText="1"/>
      <protection locked="0"/>
    </xf>
    <xf numFmtId="0" fontId="6" fillId="11" borderId="3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16" sqref="A16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93</v>
      </c>
      <c r="B3" s="2"/>
      <c r="O3" s="3" t="s">
        <v>2</v>
      </c>
      <c r="P3" s="4">
        <v>0.01</v>
      </c>
    </row>
    <row r="4" spans="1:16" x14ac:dyDescent="0.25">
      <c r="A4" s="5" t="s">
        <v>94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44">
        <v>4</v>
      </c>
      <c r="D7" s="17">
        <f>B7*C7</f>
        <v>1600</v>
      </c>
      <c r="F7" s="4">
        <v>0.03</v>
      </c>
      <c r="G7" s="28">
        <f>D12*F7</f>
        <v>442.5</v>
      </c>
    </row>
    <row r="8" spans="1:16" ht="18.75" x14ac:dyDescent="0.25">
      <c r="A8" s="13" t="s">
        <v>7</v>
      </c>
      <c r="B8" s="17">
        <v>100</v>
      </c>
      <c r="C8" s="44">
        <v>28</v>
      </c>
      <c r="D8" s="17">
        <f t="shared" ref="D8:D10" si="0">B8*C8</f>
        <v>2800</v>
      </c>
      <c r="F8" s="4">
        <v>0.01</v>
      </c>
      <c r="G8" s="28">
        <f>D12*F8</f>
        <v>147.5</v>
      </c>
    </row>
    <row r="9" spans="1:16" ht="18.75" x14ac:dyDescent="0.25">
      <c r="A9" s="13" t="s">
        <v>8</v>
      </c>
      <c r="B9" s="17">
        <v>1500</v>
      </c>
      <c r="C9" s="44">
        <v>2</v>
      </c>
      <c r="D9" s="17">
        <f t="shared" si="0"/>
        <v>3000</v>
      </c>
      <c r="F9" s="4">
        <v>1.2E-2</v>
      </c>
      <c r="G9" s="28">
        <f>D12*F9</f>
        <v>177</v>
      </c>
    </row>
    <row r="10" spans="1:16" ht="18.75" x14ac:dyDescent="0.25">
      <c r="A10" s="13" t="s">
        <v>9</v>
      </c>
      <c r="B10" s="17">
        <v>350</v>
      </c>
      <c r="C10" s="44">
        <v>21</v>
      </c>
      <c r="D10" s="17">
        <f t="shared" si="0"/>
        <v>7350</v>
      </c>
      <c r="F10" s="4">
        <v>6.4999999999999997E-3</v>
      </c>
      <c r="G10" s="28">
        <f>D12*F10</f>
        <v>95.875</v>
      </c>
    </row>
    <row r="11" spans="1:16" x14ac:dyDescent="0.25">
      <c r="A11" s="13" t="s">
        <v>106</v>
      </c>
      <c r="B11" s="17"/>
      <c r="C11" s="16"/>
      <c r="D11" s="17"/>
    </row>
    <row r="12" spans="1:16" x14ac:dyDescent="0.25">
      <c r="A12" s="33" t="s">
        <v>103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19" sqref="A19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47</v>
      </c>
      <c r="B6" s="14">
        <v>300</v>
      </c>
      <c r="C6" s="36">
        <v>8</v>
      </c>
      <c r="D6" s="14">
        <f>B6*C6</f>
        <v>2400</v>
      </c>
    </row>
    <row r="7" spans="1:4" ht="18.75" x14ac:dyDescent="0.25">
      <c r="A7" s="13" t="s">
        <v>7</v>
      </c>
      <c r="B7" s="14">
        <v>34.29</v>
      </c>
      <c r="C7" s="36">
        <v>56</v>
      </c>
      <c r="D7" s="14">
        <f t="shared" ref="D7:D9" si="0">B7*C7</f>
        <v>1920.24</v>
      </c>
    </row>
    <row r="8" spans="1:4" ht="18.75" x14ac:dyDescent="0.25">
      <c r="A8" s="13" t="s">
        <v>48</v>
      </c>
      <c r="B8" s="14">
        <v>1500</v>
      </c>
      <c r="C8" s="45">
        <v>2</v>
      </c>
      <c r="D8" s="14">
        <f t="shared" si="0"/>
        <v>3000</v>
      </c>
    </row>
    <row r="9" spans="1:4" ht="18.75" x14ac:dyDescent="0.25">
      <c r="A9" s="13" t="s">
        <v>46</v>
      </c>
      <c r="B9" s="14">
        <v>363.64</v>
      </c>
      <c r="C9" s="46">
        <v>31</v>
      </c>
      <c r="D9" s="14">
        <f t="shared" si="0"/>
        <v>11272.84</v>
      </c>
    </row>
    <row r="10" spans="1:4" x14ac:dyDescent="0.25">
      <c r="A10" s="13" t="s">
        <v>115</v>
      </c>
      <c r="B10" s="16"/>
      <c r="C10" s="16"/>
      <c r="D10" s="14"/>
    </row>
    <row r="11" spans="1:4" x14ac:dyDescent="0.25">
      <c r="A11" s="13" t="s">
        <v>103</v>
      </c>
      <c r="B11" s="16"/>
      <c r="C11" s="16"/>
      <c r="D11" s="14">
        <f>SUM(D6:D10)</f>
        <v>18593.080000000002</v>
      </c>
    </row>
    <row r="14" spans="1:4" x14ac:dyDescent="0.25">
      <c r="C14" s="4">
        <v>0.03</v>
      </c>
      <c r="D14" s="28">
        <f>D11*C14</f>
        <v>557.79240000000004</v>
      </c>
    </row>
    <row r="15" spans="1:4" x14ac:dyDescent="0.25">
      <c r="C15" s="4">
        <v>0.01</v>
      </c>
      <c r="D15" s="28">
        <f>D11*C15</f>
        <v>185.93080000000003</v>
      </c>
    </row>
    <row r="16" spans="1:4" x14ac:dyDescent="0.25">
      <c r="C16" s="4">
        <v>1.2E-2</v>
      </c>
      <c r="D16" s="28">
        <f>D11*C16</f>
        <v>223.11696000000003</v>
      </c>
    </row>
    <row r="17" spans="3:4" x14ac:dyDescent="0.25">
      <c r="C17" s="4">
        <v>6.4999999999999997E-3</v>
      </c>
      <c r="D17" s="28">
        <f>D11*C17</f>
        <v>120.85502000000001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44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44">
        <v>42</v>
      </c>
      <c r="D6" s="24">
        <f t="shared" ref="D6:D8" si="0">B6*C6</f>
        <v>10500</v>
      </c>
    </row>
    <row r="7" spans="1:4" ht="18.75" x14ac:dyDescent="0.25">
      <c r="A7" s="1" t="s">
        <v>52</v>
      </c>
      <c r="B7" s="24">
        <v>1750</v>
      </c>
      <c r="C7" s="44">
        <v>2</v>
      </c>
      <c r="D7" s="24">
        <f t="shared" si="0"/>
        <v>3500</v>
      </c>
    </row>
    <row r="8" spans="1:4" ht="18.75" x14ac:dyDescent="0.25">
      <c r="A8" s="1" t="s">
        <v>50</v>
      </c>
      <c r="B8" s="24">
        <v>390</v>
      </c>
      <c r="C8" s="44">
        <v>23</v>
      </c>
      <c r="D8" s="24">
        <f t="shared" si="0"/>
        <v>8970</v>
      </c>
    </row>
    <row r="9" spans="1:4" x14ac:dyDescent="0.25">
      <c r="A9" s="1" t="s">
        <v>116</v>
      </c>
      <c r="B9" s="24"/>
      <c r="C9" s="19"/>
      <c r="D9" s="24"/>
    </row>
    <row r="10" spans="1:4" x14ac:dyDescent="0.25">
      <c r="A10" s="1" t="s">
        <v>103</v>
      </c>
      <c r="B10" s="1"/>
      <c r="C10" s="1"/>
      <c r="D10" s="21">
        <f>SUM(D5:D9)</f>
        <v>25310</v>
      </c>
    </row>
    <row r="13" spans="1:4" x14ac:dyDescent="0.25">
      <c r="C13" s="4">
        <v>0.03</v>
      </c>
      <c r="D13" s="28">
        <f>D10*C13</f>
        <v>759.3</v>
      </c>
    </row>
    <row r="14" spans="1:4" x14ac:dyDescent="0.25">
      <c r="C14" s="4">
        <v>0.01</v>
      </c>
      <c r="D14" s="28">
        <f>D10*C14</f>
        <v>253.1</v>
      </c>
    </row>
    <row r="15" spans="1:4" x14ac:dyDescent="0.25">
      <c r="C15" s="4">
        <v>1.2E-2</v>
      </c>
      <c r="D15" s="28">
        <f>D10*C15</f>
        <v>303.72000000000003</v>
      </c>
    </row>
    <row r="16" spans="1:4" x14ac:dyDescent="0.25">
      <c r="C16" s="4">
        <v>6.4999999999999997E-3</v>
      </c>
      <c r="D16" s="28">
        <f>D10*C16</f>
        <v>164.51499999999999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7" sqref="A17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55</v>
      </c>
      <c r="B5" s="39">
        <v>490</v>
      </c>
      <c r="C5" s="36">
        <v>2</v>
      </c>
      <c r="D5" s="39">
        <f>B5*C5</f>
        <v>980</v>
      </c>
    </row>
    <row r="6" spans="1:4" ht="18.75" x14ac:dyDescent="0.25">
      <c r="A6" s="13" t="s">
        <v>7</v>
      </c>
      <c r="B6" s="39">
        <v>290</v>
      </c>
      <c r="C6" s="36">
        <v>14</v>
      </c>
      <c r="D6" s="39">
        <f t="shared" ref="D6:D8" si="0">B6*C6</f>
        <v>4060</v>
      </c>
    </row>
    <row r="7" spans="1:4" ht="18.75" x14ac:dyDescent="0.25">
      <c r="A7" s="13" t="s">
        <v>57</v>
      </c>
      <c r="B7" s="39">
        <v>2250</v>
      </c>
      <c r="C7" s="36">
        <v>2</v>
      </c>
      <c r="D7" s="39">
        <f t="shared" si="0"/>
        <v>4500</v>
      </c>
    </row>
    <row r="8" spans="1:4" ht="18.75" x14ac:dyDescent="0.25">
      <c r="A8" s="13" t="s">
        <v>54</v>
      </c>
      <c r="B8" s="39">
        <v>500</v>
      </c>
      <c r="C8" s="36">
        <v>8</v>
      </c>
      <c r="D8" s="39">
        <f t="shared" si="0"/>
        <v>4000</v>
      </c>
    </row>
    <row r="9" spans="1:4" x14ac:dyDescent="0.25">
      <c r="A9" s="13" t="s">
        <v>117</v>
      </c>
      <c r="B9" s="13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13540</v>
      </c>
    </row>
    <row r="13" spans="1:4" x14ac:dyDescent="0.25">
      <c r="C13" s="4">
        <v>0.03</v>
      </c>
      <c r="D13" s="28">
        <f>D10*C13</f>
        <v>406.2</v>
      </c>
    </row>
    <row r="14" spans="1:4" x14ac:dyDescent="0.25">
      <c r="C14" s="4">
        <v>0.01</v>
      </c>
      <c r="D14" s="28">
        <f>D10*C14</f>
        <v>135.4</v>
      </c>
    </row>
    <row r="15" spans="1:4" x14ac:dyDescent="0.25">
      <c r="C15" s="4">
        <v>1.2E-2</v>
      </c>
      <c r="D15" s="28">
        <f>D10*C15</f>
        <v>162.47999999999999</v>
      </c>
    </row>
    <row r="16" spans="1:4" x14ac:dyDescent="0.25">
      <c r="C16" s="4">
        <v>6.4999999999999997E-3</v>
      </c>
      <c r="D16" s="28">
        <f>D10*C16</f>
        <v>88.009999999999991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5.75" x14ac:dyDescent="0.25">
      <c r="A5" s="13" t="s">
        <v>61</v>
      </c>
      <c r="B5" s="38">
        <v>490</v>
      </c>
      <c r="C5" s="47">
        <v>2</v>
      </c>
      <c r="D5" s="38">
        <f>B5*C5</f>
        <v>980</v>
      </c>
    </row>
    <row r="6" spans="1:4" ht="15.75" x14ac:dyDescent="0.25">
      <c r="A6" s="13" t="s">
        <v>7</v>
      </c>
      <c r="B6" s="38">
        <v>290</v>
      </c>
      <c r="C6" s="48">
        <v>14</v>
      </c>
      <c r="D6" s="38">
        <f t="shared" ref="D6:D8" si="0">B6*C6</f>
        <v>4060</v>
      </c>
    </row>
    <row r="7" spans="1:4" ht="15.75" x14ac:dyDescent="0.25">
      <c r="A7" s="13" t="s">
        <v>58</v>
      </c>
      <c r="B7" s="38">
        <v>2250</v>
      </c>
      <c r="C7" s="48">
        <v>2</v>
      </c>
      <c r="D7" s="38">
        <f t="shared" si="0"/>
        <v>4500</v>
      </c>
    </row>
    <row r="8" spans="1:4" ht="15.75" x14ac:dyDescent="0.25">
      <c r="A8" s="13" t="s">
        <v>60</v>
      </c>
      <c r="B8" s="38">
        <v>490</v>
      </c>
      <c r="C8" s="48">
        <v>8</v>
      </c>
      <c r="D8" s="38">
        <f t="shared" si="0"/>
        <v>3920</v>
      </c>
    </row>
    <row r="9" spans="1:4" x14ac:dyDescent="0.25">
      <c r="A9" s="13" t="s">
        <v>118</v>
      </c>
      <c r="B9" s="40"/>
      <c r="C9" s="40"/>
      <c r="D9" s="38"/>
    </row>
    <row r="10" spans="1:4" x14ac:dyDescent="0.25">
      <c r="A10" s="13" t="s">
        <v>103</v>
      </c>
      <c r="B10" s="40"/>
      <c r="C10" s="40"/>
      <c r="D10" s="38">
        <f>SUM(D5:D9)</f>
        <v>13460</v>
      </c>
    </row>
    <row r="13" spans="1:4" x14ac:dyDescent="0.25">
      <c r="C13" s="4">
        <v>0.03</v>
      </c>
      <c r="D13" s="28">
        <f>D10*C13</f>
        <v>403.8</v>
      </c>
    </row>
    <row r="14" spans="1:4" x14ac:dyDescent="0.25">
      <c r="C14" s="4">
        <v>0.01</v>
      </c>
      <c r="D14" s="28">
        <f>D10*C14</f>
        <v>134.6</v>
      </c>
    </row>
    <row r="15" spans="1:4" x14ac:dyDescent="0.25">
      <c r="C15" s="4">
        <v>1.2E-2</v>
      </c>
      <c r="D15" s="28">
        <f>D10*C15</f>
        <v>161.52000000000001</v>
      </c>
    </row>
    <row r="16" spans="1:4" x14ac:dyDescent="0.25">
      <c r="C16" s="4">
        <v>6.4999999999999997E-3</v>
      </c>
      <c r="D16" s="28">
        <f>D10*C16</f>
        <v>87.49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0" sqref="A20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62</v>
      </c>
      <c r="B5" s="39">
        <v>450</v>
      </c>
      <c r="C5" s="49">
        <v>0</v>
      </c>
      <c r="D5" s="39">
        <f>B5*C5</f>
        <v>0</v>
      </c>
    </row>
    <row r="6" spans="1:4" ht="18.75" x14ac:dyDescent="0.25">
      <c r="A6" s="13" t="s">
        <v>7</v>
      </c>
      <c r="B6" s="39">
        <v>290</v>
      </c>
      <c r="C6" s="49">
        <v>0</v>
      </c>
      <c r="D6" s="39">
        <f t="shared" ref="D6:D8" si="0">B6*C6</f>
        <v>0</v>
      </c>
    </row>
    <row r="7" spans="1:4" ht="18.75" x14ac:dyDescent="0.25">
      <c r="A7" s="13" t="s">
        <v>63</v>
      </c>
      <c r="B7" s="39">
        <v>1750</v>
      </c>
      <c r="C7" s="49">
        <v>0</v>
      </c>
      <c r="D7" s="39">
        <f t="shared" si="0"/>
        <v>0</v>
      </c>
    </row>
    <row r="8" spans="1:4" ht="18.75" x14ac:dyDescent="0.25">
      <c r="A8" s="13" t="s">
        <v>65</v>
      </c>
      <c r="B8" s="39">
        <v>450</v>
      </c>
      <c r="C8" s="49">
        <v>0</v>
      </c>
      <c r="D8" s="39">
        <f t="shared" si="0"/>
        <v>0</v>
      </c>
    </row>
    <row r="9" spans="1:4" x14ac:dyDescent="0.25">
      <c r="A9" s="13" t="s">
        <v>119</v>
      </c>
      <c r="B9" s="13"/>
      <c r="C9" s="13"/>
      <c r="D9" s="13"/>
    </row>
    <row r="10" spans="1:4" x14ac:dyDescent="0.25">
      <c r="A10" s="13" t="s">
        <v>103</v>
      </c>
      <c r="B10" s="13"/>
      <c r="C10" s="13"/>
      <c r="D10" s="39">
        <f>SUM(D5:D9)</f>
        <v>0</v>
      </c>
    </row>
    <row r="13" spans="1:4" x14ac:dyDescent="0.25">
      <c r="C13" s="4">
        <v>0.03</v>
      </c>
      <c r="D13" s="28">
        <f>D10*C13</f>
        <v>0</v>
      </c>
    </row>
    <row r="14" spans="1:4" x14ac:dyDescent="0.25">
      <c r="C14" s="4">
        <v>0.01</v>
      </c>
      <c r="D14" s="28">
        <f>D10*C14</f>
        <v>0</v>
      </c>
    </row>
    <row r="15" spans="1:4" x14ac:dyDescent="0.25">
      <c r="C15" s="4">
        <v>1.2E-2</v>
      </c>
      <c r="D15" s="28">
        <f>D10*C15</f>
        <v>0</v>
      </c>
    </row>
    <row r="16" spans="1:4" x14ac:dyDescent="0.25">
      <c r="A16" s="50" t="s">
        <v>120</v>
      </c>
      <c r="C16" s="4">
        <v>6.4999999999999997E-3</v>
      </c>
      <c r="D16" s="28">
        <f>D10*C16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7" sqref="A17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5.75" x14ac:dyDescent="0.25">
      <c r="A5" s="13" t="s">
        <v>67</v>
      </c>
      <c r="B5" s="38">
        <v>430</v>
      </c>
      <c r="C5" s="48">
        <v>2</v>
      </c>
      <c r="D5" s="38">
        <f>B5*C5</f>
        <v>860</v>
      </c>
    </row>
    <row r="6" spans="1:4" ht="15.75" x14ac:dyDescent="0.25">
      <c r="A6" s="13" t="s">
        <v>7</v>
      </c>
      <c r="B6" s="38">
        <v>250</v>
      </c>
      <c r="C6" s="48">
        <v>14</v>
      </c>
      <c r="D6" s="38">
        <f t="shared" ref="D6:D8" si="0">B6*C6</f>
        <v>3500</v>
      </c>
    </row>
    <row r="7" spans="1:4" ht="15.75" x14ac:dyDescent="0.25">
      <c r="A7" s="13" t="s">
        <v>69</v>
      </c>
      <c r="B7" s="38">
        <v>1750</v>
      </c>
      <c r="C7" s="48">
        <v>2</v>
      </c>
      <c r="D7" s="38">
        <f t="shared" si="0"/>
        <v>3500</v>
      </c>
    </row>
    <row r="8" spans="1:4" ht="15.75" x14ac:dyDescent="0.25">
      <c r="A8" s="13" t="s">
        <v>66</v>
      </c>
      <c r="B8" s="38">
        <v>400</v>
      </c>
      <c r="C8" s="48">
        <v>7</v>
      </c>
      <c r="D8" s="38">
        <f t="shared" si="0"/>
        <v>2800</v>
      </c>
    </row>
    <row r="9" spans="1:4" x14ac:dyDescent="0.25">
      <c r="A9" s="13" t="s">
        <v>121</v>
      </c>
      <c r="B9" s="38"/>
      <c r="C9" s="40"/>
      <c r="D9" s="40"/>
    </row>
    <row r="10" spans="1:4" x14ac:dyDescent="0.25">
      <c r="A10" s="13" t="s">
        <v>103</v>
      </c>
      <c r="B10" s="38"/>
      <c r="C10" s="40"/>
      <c r="D10" s="38">
        <f>SUM(D5:D9)</f>
        <v>10660</v>
      </c>
    </row>
    <row r="13" spans="1:4" x14ac:dyDescent="0.25">
      <c r="C13" s="4">
        <v>0.03</v>
      </c>
      <c r="D13" s="28">
        <f>D10*C13</f>
        <v>319.8</v>
      </c>
    </row>
    <row r="14" spans="1:4" x14ac:dyDescent="0.25">
      <c r="C14" s="4">
        <v>0.01</v>
      </c>
      <c r="D14" s="28">
        <f>D10*C14</f>
        <v>106.60000000000001</v>
      </c>
    </row>
    <row r="15" spans="1:4" x14ac:dyDescent="0.25">
      <c r="C15" s="4">
        <v>1.2E-2</v>
      </c>
      <c r="D15" s="28">
        <f>D10*C15</f>
        <v>127.92</v>
      </c>
    </row>
    <row r="16" spans="1:4" x14ac:dyDescent="0.25">
      <c r="C16" s="4">
        <v>6.4999999999999997E-3</v>
      </c>
      <c r="D16" s="28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5.75" x14ac:dyDescent="0.25">
      <c r="A5" s="13" t="s">
        <v>71</v>
      </c>
      <c r="B5" s="39">
        <v>300</v>
      </c>
      <c r="C5" s="51">
        <v>4</v>
      </c>
      <c r="D5" s="39">
        <f>B5*C5</f>
        <v>1200</v>
      </c>
    </row>
    <row r="6" spans="1:4" ht="15.75" x14ac:dyDescent="0.25">
      <c r="A6" s="13" t="s">
        <v>7</v>
      </c>
      <c r="B6" s="39">
        <v>150</v>
      </c>
      <c r="C6" s="51">
        <v>28</v>
      </c>
      <c r="D6" s="39">
        <f t="shared" ref="D6:D8" si="0">B6*C6</f>
        <v>4200</v>
      </c>
    </row>
    <row r="7" spans="1:4" ht="15.75" x14ac:dyDescent="0.25">
      <c r="A7" s="13" t="s">
        <v>73</v>
      </c>
      <c r="B7" s="39">
        <v>1750</v>
      </c>
      <c r="C7" s="51">
        <v>2</v>
      </c>
      <c r="D7" s="39">
        <f t="shared" si="0"/>
        <v>3500</v>
      </c>
    </row>
    <row r="8" spans="1:4" ht="15.75" x14ac:dyDescent="0.25">
      <c r="A8" s="13" t="s">
        <v>72</v>
      </c>
      <c r="B8" s="39">
        <v>350</v>
      </c>
      <c r="C8" s="51">
        <v>21</v>
      </c>
      <c r="D8" s="39">
        <f t="shared" si="0"/>
        <v>7350</v>
      </c>
    </row>
    <row r="9" spans="1:4" x14ac:dyDescent="0.25">
      <c r="A9" s="13" t="s">
        <v>122</v>
      </c>
      <c r="B9" s="39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8" sqref="A1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5.75" x14ac:dyDescent="0.25">
      <c r="A5" s="13" t="s">
        <v>74</v>
      </c>
      <c r="B5" s="38">
        <v>345</v>
      </c>
      <c r="C5" s="48">
        <v>6</v>
      </c>
      <c r="D5" s="38">
        <f>B5*C5</f>
        <v>2070</v>
      </c>
    </row>
    <row r="6" spans="1:4" ht="15.75" x14ac:dyDescent="0.25">
      <c r="A6" s="13" t="s">
        <v>7</v>
      </c>
      <c r="B6" s="38">
        <v>209</v>
      </c>
      <c r="C6" s="48">
        <v>42</v>
      </c>
      <c r="D6" s="38">
        <f t="shared" ref="D6:D8" si="0">B6*C6</f>
        <v>8778</v>
      </c>
    </row>
    <row r="7" spans="1:4" ht="15.75" x14ac:dyDescent="0.25">
      <c r="A7" s="13" t="s">
        <v>76</v>
      </c>
      <c r="B7" s="38">
        <v>1500</v>
      </c>
      <c r="C7" s="48">
        <v>2</v>
      </c>
      <c r="D7" s="38">
        <f t="shared" si="0"/>
        <v>3000</v>
      </c>
    </row>
    <row r="8" spans="1:4" ht="15.75" x14ac:dyDescent="0.25">
      <c r="A8" s="13" t="s">
        <v>75</v>
      </c>
      <c r="B8" s="38">
        <v>375</v>
      </c>
      <c r="C8" s="48">
        <v>22</v>
      </c>
      <c r="D8" s="38">
        <f t="shared" si="0"/>
        <v>8250</v>
      </c>
    </row>
    <row r="9" spans="1:4" x14ac:dyDescent="0.25">
      <c r="A9" s="13" t="s">
        <v>123</v>
      </c>
      <c r="B9" s="38"/>
      <c r="C9" s="40"/>
      <c r="D9" s="38"/>
    </row>
    <row r="10" spans="1:4" x14ac:dyDescent="0.25">
      <c r="A10" s="13" t="s">
        <v>103</v>
      </c>
      <c r="B10" s="38"/>
      <c r="C10" s="40"/>
      <c r="D10" s="38">
        <f>SUM(D5:D9)</f>
        <v>22098</v>
      </c>
    </row>
    <row r="13" spans="1:4" x14ac:dyDescent="0.25">
      <c r="C13" s="4">
        <v>0.03</v>
      </c>
      <c r="D13" s="28">
        <f>D10*C13</f>
        <v>662.93999999999994</v>
      </c>
    </row>
    <row r="14" spans="1:4" x14ac:dyDescent="0.25">
      <c r="C14" s="4">
        <v>0.01</v>
      </c>
      <c r="D14" s="28">
        <f>D10*C14</f>
        <v>220.98000000000002</v>
      </c>
    </row>
    <row r="15" spans="1:4" x14ac:dyDescent="0.25">
      <c r="C15" s="4">
        <v>1.2E-2</v>
      </c>
      <c r="D15" s="28">
        <f>D10*C15</f>
        <v>265.17599999999999</v>
      </c>
    </row>
    <row r="16" spans="1:4" x14ac:dyDescent="0.25">
      <c r="C16" s="4">
        <v>6.4999999999999997E-3</v>
      </c>
      <c r="D16" s="28">
        <f>D10*C16</f>
        <v>143.637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17" sqref="A17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80</v>
      </c>
      <c r="B5" s="6" t="s">
        <v>12</v>
      </c>
      <c r="C5" s="7" t="s">
        <v>13</v>
      </c>
      <c r="D5" s="8" t="s">
        <v>11</v>
      </c>
    </row>
    <row r="6" spans="1:4" ht="15.75" x14ac:dyDescent="0.25">
      <c r="A6" s="13" t="s">
        <v>79</v>
      </c>
      <c r="B6" s="39">
        <v>390</v>
      </c>
      <c r="C6" s="51">
        <v>4</v>
      </c>
      <c r="D6" s="39">
        <f>B6*C6</f>
        <v>1560</v>
      </c>
    </row>
    <row r="7" spans="1:4" ht="15.75" x14ac:dyDescent="0.25">
      <c r="A7" s="13" t="s">
        <v>7</v>
      </c>
      <c r="B7" s="39">
        <v>200</v>
      </c>
      <c r="C7" s="51">
        <v>28</v>
      </c>
      <c r="D7" s="39">
        <f t="shared" ref="D7:D9" si="0">B7*C7</f>
        <v>5600</v>
      </c>
    </row>
    <row r="8" spans="1:4" ht="15.75" x14ac:dyDescent="0.25">
      <c r="A8" s="13" t="s">
        <v>85</v>
      </c>
      <c r="B8" s="39">
        <v>1450</v>
      </c>
      <c r="C8" s="51">
        <v>2</v>
      </c>
      <c r="D8" s="39">
        <f t="shared" si="0"/>
        <v>2900</v>
      </c>
    </row>
    <row r="9" spans="1:4" ht="15.75" x14ac:dyDescent="0.25">
      <c r="A9" s="13" t="s">
        <v>78</v>
      </c>
      <c r="B9" s="39">
        <v>380</v>
      </c>
      <c r="C9" s="51">
        <v>12</v>
      </c>
      <c r="D9" s="39">
        <f t="shared" si="0"/>
        <v>4560</v>
      </c>
    </row>
    <row r="10" spans="1:4" x14ac:dyDescent="0.25">
      <c r="A10" s="13" t="s">
        <v>124</v>
      </c>
      <c r="B10" s="39"/>
      <c r="C10" s="13"/>
      <c r="D10" s="39"/>
    </row>
    <row r="11" spans="1:4" x14ac:dyDescent="0.25">
      <c r="A11" s="13" t="s">
        <v>103</v>
      </c>
      <c r="B11" s="39"/>
      <c r="C11" s="13"/>
      <c r="D11" s="39">
        <f>SUM(D6:D10)</f>
        <v>14620</v>
      </c>
    </row>
    <row r="14" spans="1:4" x14ac:dyDescent="0.25">
      <c r="C14" s="4">
        <v>0.03</v>
      </c>
      <c r="D14" s="28">
        <f>D11*C14</f>
        <v>438.59999999999997</v>
      </c>
    </row>
    <row r="15" spans="1:4" x14ac:dyDescent="0.25">
      <c r="C15" s="4">
        <v>0.01</v>
      </c>
      <c r="D15" s="28">
        <f>D11*C15</f>
        <v>146.20000000000002</v>
      </c>
    </row>
    <row r="16" spans="1:4" x14ac:dyDescent="0.25">
      <c r="C16" s="4">
        <v>1.2E-2</v>
      </c>
      <c r="D16" s="28">
        <f>D11*C16</f>
        <v>175.44</v>
      </c>
    </row>
    <row r="17" spans="3:4" x14ac:dyDescent="0.25">
      <c r="C17" s="4">
        <v>6.4999999999999997E-3</v>
      </c>
      <c r="D17" s="28">
        <f>D11*C17</f>
        <v>95.03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2" sqref="A12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84</v>
      </c>
      <c r="B5" s="6" t="s">
        <v>12</v>
      </c>
      <c r="C5" s="7" t="s">
        <v>13</v>
      </c>
      <c r="D5" s="8" t="s">
        <v>11</v>
      </c>
    </row>
    <row r="6" spans="1:4" ht="15.75" x14ac:dyDescent="0.25">
      <c r="A6" s="13" t="s">
        <v>82</v>
      </c>
      <c r="B6" s="38">
        <v>290</v>
      </c>
      <c r="C6" s="48">
        <v>8</v>
      </c>
      <c r="D6" s="38">
        <f>B6*C6</f>
        <v>2320</v>
      </c>
    </row>
    <row r="7" spans="1:4" ht="15.75" x14ac:dyDescent="0.25">
      <c r="A7" s="13" t="s">
        <v>7</v>
      </c>
      <c r="B7" s="38">
        <v>145</v>
      </c>
      <c r="C7" s="48">
        <v>56</v>
      </c>
      <c r="D7" s="38">
        <f t="shared" ref="D7:D9" si="0">B7*C7</f>
        <v>8120</v>
      </c>
    </row>
    <row r="8" spans="1:4" ht="15.75" x14ac:dyDescent="0.25">
      <c r="A8" s="13" t="s">
        <v>83</v>
      </c>
      <c r="B8" s="38">
        <v>1450</v>
      </c>
      <c r="C8" s="48">
        <v>2</v>
      </c>
      <c r="D8" s="38">
        <f t="shared" si="0"/>
        <v>2900</v>
      </c>
    </row>
    <row r="9" spans="1:4" ht="15.75" x14ac:dyDescent="0.25">
      <c r="A9" s="13" t="s">
        <v>81</v>
      </c>
      <c r="B9" s="38">
        <v>244.9</v>
      </c>
      <c r="C9" s="48">
        <v>51</v>
      </c>
      <c r="D9" s="38">
        <f t="shared" si="0"/>
        <v>12489.9</v>
      </c>
    </row>
    <row r="10" spans="1:4" x14ac:dyDescent="0.25">
      <c r="A10" s="13" t="s">
        <v>104</v>
      </c>
      <c r="B10" s="40"/>
      <c r="C10" s="40"/>
      <c r="D10" s="38"/>
    </row>
    <row r="11" spans="1:4" x14ac:dyDescent="0.25">
      <c r="A11" s="13" t="s">
        <v>103</v>
      </c>
      <c r="B11" s="40"/>
      <c r="C11" s="40"/>
      <c r="D11" s="38">
        <f>SUM(D6:D10)</f>
        <v>25829.9</v>
      </c>
    </row>
    <row r="14" spans="1:4" x14ac:dyDescent="0.25">
      <c r="C14" s="4">
        <v>0.03</v>
      </c>
      <c r="D14" s="28">
        <f>D11*C14</f>
        <v>774.89700000000005</v>
      </c>
    </row>
    <row r="15" spans="1:4" x14ac:dyDescent="0.25">
      <c r="C15" s="4">
        <v>0.01</v>
      </c>
      <c r="D15" s="28">
        <f>D11*C15</f>
        <v>258.29900000000004</v>
      </c>
    </row>
    <row r="16" spans="1:4" x14ac:dyDescent="0.25">
      <c r="C16" s="4">
        <v>1.2E-2</v>
      </c>
      <c r="D16" s="28">
        <f>D11*C16</f>
        <v>309.9588</v>
      </c>
    </row>
    <row r="17" spans="3:4" x14ac:dyDescent="0.25">
      <c r="C17" s="4">
        <v>6.4999999999999997E-3</v>
      </c>
      <c r="D17" s="28">
        <f>D11*C17</f>
        <v>167.89435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20" sqref="A20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36">
        <v>2</v>
      </c>
      <c r="D4" s="23">
        <f>B4*C4</f>
        <v>800</v>
      </c>
      <c r="F4" s="35">
        <v>0.03</v>
      </c>
      <c r="G4" s="28">
        <f>D9*F4</f>
        <v>387</v>
      </c>
    </row>
    <row r="5" spans="1:7" ht="18.75" x14ac:dyDescent="0.25">
      <c r="A5" s="1" t="s">
        <v>7</v>
      </c>
      <c r="B5" s="18">
        <v>150</v>
      </c>
      <c r="C5" s="36">
        <v>14</v>
      </c>
      <c r="D5" s="23">
        <f t="shared" ref="D5:D7" si="0">B5*C5</f>
        <v>2100</v>
      </c>
      <c r="F5" s="35">
        <v>0.01</v>
      </c>
      <c r="G5" s="28">
        <f>D9*F5</f>
        <v>129</v>
      </c>
    </row>
    <row r="6" spans="1:7" ht="18.75" x14ac:dyDescent="0.25">
      <c r="A6" s="1" t="s">
        <v>15</v>
      </c>
      <c r="B6" s="18">
        <v>1500</v>
      </c>
      <c r="C6" s="36">
        <v>2</v>
      </c>
      <c r="D6" s="23">
        <f t="shared" si="0"/>
        <v>3000</v>
      </c>
      <c r="F6" s="35">
        <v>1.2E-2</v>
      </c>
      <c r="G6" s="28">
        <f>D9*F6</f>
        <v>154.80000000000001</v>
      </c>
    </row>
    <row r="7" spans="1:7" ht="18.75" x14ac:dyDescent="0.25">
      <c r="A7" s="1" t="s">
        <v>16</v>
      </c>
      <c r="B7" s="18">
        <v>350</v>
      </c>
      <c r="C7" s="36">
        <v>20</v>
      </c>
      <c r="D7" s="23">
        <f t="shared" si="0"/>
        <v>7000</v>
      </c>
      <c r="F7" s="35">
        <v>6.4999999999999997E-3</v>
      </c>
      <c r="G7" s="28">
        <f>D9*F7</f>
        <v>83.85</v>
      </c>
    </row>
    <row r="8" spans="1:7" x14ac:dyDescent="0.25">
      <c r="A8" s="1" t="s">
        <v>107</v>
      </c>
      <c r="B8" s="19"/>
      <c r="C8" s="19"/>
      <c r="D8" s="23"/>
    </row>
    <row r="9" spans="1:7" x14ac:dyDescent="0.25">
      <c r="A9" s="1" t="s">
        <v>103</v>
      </c>
      <c r="B9" s="19"/>
      <c r="C9" s="19"/>
      <c r="D9" s="23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102</v>
      </c>
      <c r="B5" s="6" t="s">
        <v>12</v>
      </c>
      <c r="C5" s="7" t="s">
        <v>13</v>
      </c>
      <c r="D5" s="8" t="s">
        <v>11</v>
      </c>
    </row>
    <row r="6" spans="1:4" ht="15.75" x14ac:dyDescent="0.25">
      <c r="A6" s="13" t="s">
        <v>87</v>
      </c>
      <c r="B6" s="39">
        <v>390</v>
      </c>
      <c r="C6" s="51">
        <v>2</v>
      </c>
      <c r="D6" s="39">
        <f>B6*C6</f>
        <v>780</v>
      </c>
    </row>
    <row r="7" spans="1:4" ht="15.75" x14ac:dyDescent="0.25">
      <c r="A7" s="13" t="s">
        <v>7</v>
      </c>
      <c r="B7" s="39">
        <v>190</v>
      </c>
      <c r="C7" s="51">
        <v>14</v>
      </c>
      <c r="D7" s="39">
        <f t="shared" ref="D7:D9" si="0">B7*C7</f>
        <v>2660</v>
      </c>
    </row>
    <row r="8" spans="1:4" ht="15.75" x14ac:dyDescent="0.25">
      <c r="A8" s="13" t="s">
        <v>88</v>
      </c>
      <c r="B8" s="39">
        <v>1500</v>
      </c>
      <c r="C8" s="51">
        <v>2</v>
      </c>
      <c r="D8" s="39">
        <f t="shared" si="0"/>
        <v>3000</v>
      </c>
    </row>
    <row r="9" spans="1:4" ht="15.75" x14ac:dyDescent="0.25">
      <c r="A9" s="13" t="s">
        <v>86</v>
      </c>
      <c r="B9" s="39">
        <v>354.71</v>
      </c>
      <c r="C9" s="51">
        <v>14</v>
      </c>
      <c r="D9" s="39">
        <f t="shared" si="0"/>
        <v>4965.9399999999996</v>
      </c>
    </row>
    <row r="10" spans="1:4" x14ac:dyDescent="0.25">
      <c r="A10" s="13" t="s">
        <v>125</v>
      </c>
      <c r="B10" s="13"/>
      <c r="C10" s="13"/>
      <c r="D10" s="39"/>
    </row>
    <row r="11" spans="1:4" x14ac:dyDescent="0.25">
      <c r="A11" s="13" t="s">
        <v>103</v>
      </c>
      <c r="B11" s="13"/>
      <c r="C11" s="13"/>
      <c r="D11" s="39">
        <f>SUM(D6:D10)</f>
        <v>11405.939999999999</v>
      </c>
    </row>
    <row r="14" spans="1:4" x14ac:dyDescent="0.25">
      <c r="B14" s="4">
        <v>0.03</v>
      </c>
      <c r="C14" s="28">
        <f>D11*B14</f>
        <v>342.17819999999995</v>
      </c>
    </row>
    <row r="15" spans="1:4" x14ac:dyDescent="0.25">
      <c r="B15" s="4">
        <v>0.01</v>
      </c>
      <c r="C15" s="28">
        <f>D11*B15</f>
        <v>114.05939999999998</v>
      </c>
    </row>
    <row r="16" spans="1:4" x14ac:dyDescent="0.25">
      <c r="B16" s="4">
        <v>1.2E-2</v>
      </c>
      <c r="C16" s="28">
        <f>D11*B16</f>
        <v>136.87127999999998</v>
      </c>
    </row>
    <row r="17" spans="2:3" x14ac:dyDescent="0.25">
      <c r="B17" s="4">
        <v>6.4999999999999997E-3</v>
      </c>
      <c r="C17" s="28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91</v>
      </c>
      <c r="B5" s="6" t="s">
        <v>12</v>
      </c>
      <c r="C5" s="7" t="s">
        <v>13</v>
      </c>
      <c r="D5" s="8" t="s">
        <v>11</v>
      </c>
    </row>
    <row r="6" spans="1:4" ht="15.75" x14ac:dyDescent="0.25">
      <c r="A6" s="13" t="s">
        <v>90</v>
      </c>
      <c r="B6" s="34">
        <v>290</v>
      </c>
      <c r="C6" s="48">
        <v>2</v>
      </c>
      <c r="D6" s="34">
        <f>B6*C6</f>
        <v>580</v>
      </c>
    </row>
    <row r="7" spans="1:4" ht="15.75" x14ac:dyDescent="0.25">
      <c r="A7" s="13" t="s">
        <v>7</v>
      </c>
      <c r="B7" s="34">
        <v>210</v>
      </c>
      <c r="C7" s="52">
        <v>12</v>
      </c>
      <c r="D7" s="34">
        <f t="shared" ref="D7:D9" si="0">B7*C7</f>
        <v>2520</v>
      </c>
    </row>
    <row r="8" spans="1:4" ht="15.75" x14ac:dyDescent="0.25">
      <c r="A8" s="13" t="s">
        <v>92</v>
      </c>
      <c r="B8" s="34">
        <v>1000</v>
      </c>
      <c r="C8" s="48">
        <v>2</v>
      </c>
      <c r="D8" s="34">
        <f t="shared" si="0"/>
        <v>2000</v>
      </c>
    </row>
    <row r="9" spans="1:4" ht="15.75" x14ac:dyDescent="0.25">
      <c r="A9" s="13" t="s">
        <v>89</v>
      </c>
      <c r="B9" s="34">
        <v>312</v>
      </c>
      <c r="C9" s="48">
        <v>8</v>
      </c>
      <c r="D9" s="34">
        <f t="shared" si="0"/>
        <v>2496</v>
      </c>
    </row>
    <row r="10" spans="1:4" x14ac:dyDescent="0.25">
      <c r="A10" s="13" t="s">
        <v>126</v>
      </c>
      <c r="B10" s="34"/>
      <c r="C10" s="41"/>
      <c r="D10" s="34"/>
    </row>
    <row r="11" spans="1:4" x14ac:dyDescent="0.25">
      <c r="A11" s="13" t="s">
        <v>103</v>
      </c>
      <c r="B11" s="42"/>
      <c r="C11" s="42"/>
      <c r="D11" s="34">
        <f>SUM(D6:D10)</f>
        <v>7596</v>
      </c>
    </row>
    <row r="14" spans="1:4" x14ac:dyDescent="0.25">
      <c r="C14" s="4">
        <v>0.03</v>
      </c>
      <c r="D14" s="28">
        <f>D11*C14</f>
        <v>227.88</v>
      </c>
    </row>
    <row r="15" spans="1:4" x14ac:dyDescent="0.25">
      <c r="C15" s="4">
        <v>0.01</v>
      </c>
      <c r="D15" s="28">
        <f>D11*C15</f>
        <v>75.960000000000008</v>
      </c>
    </row>
    <row r="16" spans="1:4" x14ac:dyDescent="0.25">
      <c r="C16" s="4">
        <v>1.2E-2</v>
      </c>
      <c r="D16" s="28">
        <f>D11*C16</f>
        <v>91.152000000000001</v>
      </c>
    </row>
    <row r="17" spans="3:4" x14ac:dyDescent="0.25">
      <c r="C17" s="4">
        <v>6.4999999999999997E-3</v>
      </c>
      <c r="D17" s="28">
        <f>D11*C17</f>
        <v>49.373999999999995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H10" sqref="H10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3" x14ac:dyDescent="0.25">
      <c r="A1" s="26" t="s">
        <v>95</v>
      </c>
      <c r="B1" s="26" t="s">
        <v>96</v>
      </c>
      <c r="C1" s="43" t="s">
        <v>105</v>
      </c>
    </row>
    <row r="2" spans="1:3" x14ac:dyDescent="0.25">
      <c r="A2" s="16" t="s">
        <v>97</v>
      </c>
      <c r="B2" s="17">
        <f>'Pirassununga-SP'!D12</f>
        <v>14750</v>
      </c>
      <c r="C2" s="25">
        <v>1222</v>
      </c>
    </row>
    <row r="3" spans="1:3" x14ac:dyDescent="0.25">
      <c r="A3" s="25" t="s">
        <v>17</v>
      </c>
      <c r="B3" s="22">
        <f>'Guaratinguetá-SP'!D9</f>
        <v>12900</v>
      </c>
      <c r="C3" s="25">
        <v>1223</v>
      </c>
    </row>
    <row r="4" spans="1:3" x14ac:dyDescent="0.25">
      <c r="A4" s="27" t="s">
        <v>21</v>
      </c>
      <c r="B4" s="14">
        <f>'São José dos Campos-SP'!D11</f>
        <v>11599.96</v>
      </c>
      <c r="C4" s="25">
        <v>1224</v>
      </c>
    </row>
    <row r="5" spans="1:3" x14ac:dyDescent="0.25">
      <c r="A5" s="25" t="s">
        <v>25</v>
      </c>
      <c r="B5" s="22">
        <f>'Barbacena-MG'!D11</f>
        <v>10700</v>
      </c>
      <c r="C5" s="25">
        <v>1225</v>
      </c>
    </row>
    <row r="6" spans="1:3" x14ac:dyDescent="0.25">
      <c r="A6" s="25" t="s">
        <v>28</v>
      </c>
      <c r="B6" s="22">
        <f>'Lagoa Santa-LS'!D11</f>
        <v>16500</v>
      </c>
      <c r="C6" s="25">
        <v>1226</v>
      </c>
    </row>
    <row r="7" spans="1:3" x14ac:dyDescent="0.25">
      <c r="A7" s="25" t="s">
        <v>30</v>
      </c>
      <c r="B7" s="14">
        <f>'Santa Maria-RS'!D11</f>
        <v>11610.06</v>
      </c>
      <c r="C7" s="25">
        <v>1227</v>
      </c>
    </row>
    <row r="8" spans="1:3" x14ac:dyDescent="0.25">
      <c r="A8" s="25" t="s">
        <v>34</v>
      </c>
      <c r="B8" s="22">
        <f>'Canoas-RS'!D10</f>
        <v>17960</v>
      </c>
      <c r="C8" s="25">
        <v>1228</v>
      </c>
    </row>
    <row r="9" spans="1:3" x14ac:dyDescent="0.25">
      <c r="A9" s="25" t="s">
        <v>41</v>
      </c>
      <c r="B9" s="22">
        <f>'Florianópolis-SC'!D10</f>
        <v>9080</v>
      </c>
      <c r="C9" s="25">
        <v>1229</v>
      </c>
    </row>
    <row r="10" spans="1:3" x14ac:dyDescent="0.25">
      <c r="A10" s="25" t="s">
        <v>45</v>
      </c>
      <c r="B10" s="22">
        <f>'Curitiba-PR'!D10</f>
        <v>9540</v>
      </c>
      <c r="C10" s="25">
        <v>1230</v>
      </c>
    </row>
    <row r="11" spans="1:3" x14ac:dyDescent="0.25">
      <c r="A11" s="25" t="s">
        <v>49</v>
      </c>
      <c r="B11" s="14">
        <f>'Belém-PA'!D11</f>
        <v>18593.080000000002</v>
      </c>
      <c r="C11" s="25">
        <v>1231</v>
      </c>
    </row>
    <row r="12" spans="1:3" x14ac:dyDescent="0.25">
      <c r="A12" s="25" t="s">
        <v>53</v>
      </c>
      <c r="B12" s="22">
        <f>'Manaus-AM'!D10</f>
        <v>25310</v>
      </c>
      <c r="C12" s="25">
        <v>1232</v>
      </c>
    </row>
    <row r="13" spans="1:3" x14ac:dyDescent="0.25">
      <c r="A13" s="25" t="s">
        <v>56</v>
      </c>
      <c r="B13" s="22">
        <f>'Boa Vista-RR'!D10</f>
        <v>13540</v>
      </c>
      <c r="C13" s="25">
        <v>1233</v>
      </c>
    </row>
    <row r="14" spans="1:3" x14ac:dyDescent="0.25">
      <c r="A14" s="25" t="s">
        <v>59</v>
      </c>
      <c r="B14" s="22">
        <f>'Porto Velho-RO'!D10</f>
        <v>13460</v>
      </c>
      <c r="C14" s="25">
        <v>1234</v>
      </c>
    </row>
    <row r="15" spans="1:3" x14ac:dyDescent="0.25">
      <c r="A15" s="25" t="s">
        <v>64</v>
      </c>
      <c r="B15" s="22">
        <f>'Alcântara e São Luís-MA'!D10</f>
        <v>0</v>
      </c>
      <c r="C15" s="25"/>
    </row>
    <row r="16" spans="1:3" x14ac:dyDescent="0.25">
      <c r="A16" s="25" t="s">
        <v>68</v>
      </c>
      <c r="B16" s="22">
        <f>'Fortaleza-CE'!D10</f>
        <v>10660</v>
      </c>
      <c r="C16" s="25">
        <v>1235</v>
      </c>
    </row>
    <row r="17" spans="1:5" x14ac:dyDescent="0.25">
      <c r="A17" s="25" t="s">
        <v>70</v>
      </c>
      <c r="B17" s="22">
        <f>'Natal-RN'!D10</f>
        <v>16250</v>
      </c>
      <c r="C17" s="25">
        <v>1236</v>
      </c>
    </row>
    <row r="18" spans="1:5" x14ac:dyDescent="0.25">
      <c r="A18" s="25" t="s">
        <v>99</v>
      </c>
      <c r="B18" s="22">
        <f>'Recife-PE'!D10</f>
        <v>22098</v>
      </c>
      <c r="C18" s="25">
        <v>1237</v>
      </c>
    </row>
    <row r="19" spans="1:5" x14ac:dyDescent="0.25">
      <c r="A19" s="25" t="s">
        <v>80</v>
      </c>
      <c r="B19" s="22">
        <f>'Salvador-BA'!D11</f>
        <v>14620</v>
      </c>
      <c r="C19" s="25">
        <v>1238</v>
      </c>
    </row>
    <row r="20" spans="1:5" x14ac:dyDescent="0.25">
      <c r="A20" s="25" t="s">
        <v>84</v>
      </c>
      <c r="B20" s="22">
        <f>'Brasília-DF'!D11</f>
        <v>25829.9</v>
      </c>
      <c r="C20" s="25">
        <v>1239</v>
      </c>
    </row>
    <row r="21" spans="1:5" x14ac:dyDescent="0.25">
      <c r="A21" s="25" t="s">
        <v>101</v>
      </c>
      <c r="B21" s="22">
        <f>'Anápolis-GO'!D11</f>
        <v>11405.939999999999</v>
      </c>
      <c r="C21" s="25">
        <v>1240</v>
      </c>
    </row>
    <row r="22" spans="1:5" x14ac:dyDescent="0.25">
      <c r="A22" s="25" t="s">
        <v>100</v>
      </c>
      <c r="B22" s="22">
        <f>'Campo Grande-MS'!D11</f>
        <v>7596</v>
      </c>
      <c r="C22" s="25">
        <v>1241</v>
      </c>
    </row>
    <row r="23" spans="1:5" x14ac:dyDescent="0.25">
      <c r="A23" s="25"/>
      <c r="B23" s="22"/>
      <c r="C23" s="1"/>
    </row>
    <row r="24" spans="1:5" x14ac:dyDescent="0.25">
      <c r="A24" s="25" t="s">
        <v>98</v>
      </c>
      <c r="B24" s="29">
        <f>SUM(B2:B23)</f>
        <v>294002.94</v>
      </c>
      <c r="C24" s="1"/>
      <c r="D24" s="53">
        <v>294002.56727272732</v>
      </c>
      <c r="E24" s="28">
        <f>B24-D24</f>
        <v>0.37272727268282324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44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44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44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44">
        <v>18</v>
      </c>
      <c r="D9" s="23">
        <f t="shared" si="0"/>
        <v>6300</v>
      </c>
    </row>
    <row r="10" spans="1:7" x14ac:dyDescent="0.25">
      <c r="A10" s="1" t="s">
        <v>108</v>
      </c>
      <c r="B10" s="20"/>
      <c r="C10" s="20"/>
      <c r="D10" s="23"/>
    </row>
    <row r="11" spans="1:7" x14ac:dyDescent="0.25">
      <c r="A11" s="1" t="s">
        <v>103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1" sqref="A21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36">
        <v>2</v>
      </c>
      <c r="D6" s="21">
        <f>B6*C6</f>
        <v>800</v>
      </c>
    </row>
    <row r="7" spans="1:4" ht="18.75" x14ac:dyDescent="0.25">
      <c r="A7" s="1" t="s">
        <v>7</v>
      </c>
      <c r="B7" s="21">
        <v>150</v>
      </c>
      <c r="C7" s="36">
        <v>14</v>
      </c>
      <c r="D7" s="21">
        <f t="shared" ref="D7:D9" si="0">B7*C7</f>
        <v>2100</v>
      </c>
    </row>
    <row r="8" spans="1:4" ht="18.75" x14ac:dyDescent="0.25">
      <c r="A8" s="1" t="s">
        <v>23</v>
      </c>
      <c r="B8" s="21">
        <v>1500</v>
      </c>
      <c r="C8" s="36">
        <v>2</v>
      </c>
      <c r="D8" s="21">
        <f t="shared" si="0"/>
        <v>3000</v>
      </c>
    </row>
    <row r="9" spans="1:4" ht="18.75" x14ac:dyDescent="0.25">
      <c r="A9" s="1" t="s">
        <v>24</v>
      </c>
      <c r="B9" s="21">
        <v>400</v>
      </c>
      <c r="C9" s="36">
        <v>12</v>
      </c>
      <c r="D9" s="21">
        <f t="shared" si="0"/>
        <v>4800</v>
      </c>
    </row>
    <row r="10" spans="1:4" x14ac:dyDescent="0.25">
      <c r="A10" s="1" t="s">
        <v>109</v>
      </c>
      <c r="B10" s="21"/>
      <c r="C10" s="1"/>
      <c r="D10" s="21"/>
    </row>
    <row r="11" spans="1:4" x14ac:dyDescent="0.25">
      <c r="A11" s="1" t="s">
        <v>103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6" sqref="A16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44">
        <v>6</v>
      </c>
      <c r="D6" s="24">
        <f>B6*C6</f>
        <v>1200</v>
      </c>
    </row>
    <row r="7" spans="1:4" ht="18.75" x14ac:dyDescent="0.25">
      <c r="A7" s="1" t="s">
        <v>7</v>
      </c>
      <c r="B7" s="24">
        <v>150</v>
      </c>
      <c r="C7" s="44">
        <v>42</v>
      </c>
      <c r="D7" s="24">
        <f t="shared" ref="D7:D9" si="0">B7*C7</f>
        <v>6300</v>
      </c>
    </row>
    <row r="8" spans="1:4" ht="18.75" x14ac:dyDescent="0.25">
      <c r="A8" s="1" t="s">
        <v>29</v>
      </c>
      <c r="B8" s="24">
        <v>1500</v>
      </c>
      <c r="C8" s="44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44">
        <v>16</v>
      </c>
      <c r="D9" s="24">
        <f t="shared" si="0"/>
        <v>6000</v>
      </c>
    </row>
    <row r="10" spans="1:4" x14ac:dyDescent="0.25">
      <c r="A10" s="1" t="s">
        <v>110</v>
      </c>
      <c r="B10" s="24"/>
      <c r="C10" s="19"/>
      <c r="D10" s="19"/>
    </row>
    <row r="11" spans="1:4" x14ac:dyDescent="0.25">
      <c r="A11" s="1" t="s">
        <v>103</v>
      </c>
      <c r="B11" s="19"/>
      <c r="C11" s="19"/>
      <c r="D11" s="24">
        <f>SUM(D6:D10)</f>
        <v>16500</v>
      </c>
    </row>
    <row r="14" spans="1:4" x14ac:dyDescent="0.25">
      <c r="C14" s="4">
        <v>0.03</v>
      </c>
      <c r="D14" s="28">
        <f>D11*C14</f>
        <v>495</v>
      </c>
    </row>
    <row r="15" spans="1:4" x14ac:dyDescent="0.25">
      <c r="C15" s="4">
        <v>0.01</v>
      </c>
      <c r="D15" s="28">
        <f>D11*C15</f>
        <v>165</v>
      </c>
    </row>
    <row r="16" spans="1:4" x14ac:dyDescent="0.25">
      <c r="C16" s="4">
        <v>1.2E-2</v>
      </c>
      <c r="D16" s="28">
        <f>D11*C16</f>
        <v>198</v>
      </c>
    </row>
    <row r="17" spans="3:4" x14ac:dyDescent="0.25">
      <c r="C17" s="4">
        <v>6.4999999999999997E-3</v>
      </c>
      <c r="D17" s="28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36">
        <v>2</v>
      </c>
      <c r="D6" s="21">
        <f>B6*C6</f>
        <v>790</v>
      </c>
    </row>
    <row r="7" spans="1:4" ht="18.75" x14ac:dyDescent="0.25">
      <c r="A7" s="1" t="s">
        <v>7</v>
      </c>
      <c r="B7" s="21">
        <v>244.29</v>
      </c>
      <c r="C7" s="36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36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37">
        <v>12</v>
      </c>
      <c r="D9" s="21">
        <f t="shared" si="0"/>
        <v>4500</v>
      </c>
    </row>
    <row r="10" spans="1:4" x14ac:dyDescent="0.25">
      <c r="A10" s="1" t="s">
        <v>111</v>
      </c>
      <c r="B10" s="21"/>
      <c r="C10" s="1"/>
      <c r="D10" s="21"/>
    </row>
    <row r="11" spans="1:4" x14ac:dyDescent="0.25">
      <c r="A11" s="1" t="s">
        <v>103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opLeftCell="A4" zoomScale="82" zoomScaleNormal="82" workbookViewId="0">
      <selection activeCell="A24" sqref="A24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44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44">
        <v>42</v>
      </c>
      <c r="D6" s="24">
        <f t="shared" ref="D6:D8" si="0">B6*C6</f>
        <v>6090</v>
      </c>
    </row>
    <row r="7" spans="1:4" ht="18.75" x14ac:dyDescent="0.25">
      <c r="A7" s="1" t="s">
        <v>35</v>
      </c>
      <c r="B7" s="24">
        <v>1450</v>
      </c>
      <c r="C7" s="44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44">
        <v>20</v>
      </c>
      <c r="D8" s="24">
        <f t="shared" si="0"/>
        <v>7800</v>
      </c>
    </row>
    <row r="9" spans="1:4" x14ac:dyDescent="0.25">
      <c r="A9" s="1" t="s">
        <v>112</v>
      </c>
      <c r="B9" s="19"/>
      <c r="C9" s="19"/>
      <c r="D9" s="19"/>
    </row>
    <row r="10" spans="1:4" x14ac:dyDescent="0.25">
      <c r="A10" s="1" t="s">
        <v>103</v>
      </c>
      <c r="B10" s="19"/>
      <c r="C10" s="19"/>
      <c r="D10" s="24">
        <f>SUM(D5:D9)</f>
        <v>17960</v>
      </c>
    </row>
    <row r="13" spans="1:4" x14ac:dyDescent="0.25">
      <c r="C13" s="4">
        <v>0.03</v>
      </c>
      <c r="D13" s="28">
        <f>D10*C13</f>
        <v>538.79999999999995</v>
      </c>
    </row>
    <row r="14" spans="1:4" x14ac:dyDescent="0.25">
      <c r="C14" s="4">
        <v>0.01</v>
      </c>
      <c r="D14" s="28">
        <f>D10*C14</f>
        <v>179.6</v>
      </c>
    </row>
    <row r="15" spans="1:4" x14ac:dyDescent="0.25">
      <c r="C15" s="4">
        <v>1.2E-2</v>
      </c>
      <c r="D15" s="28">
        <f>D10*C15</f>
        <v>215.52</v>
      </c>
    </row>
    <row r="16" spans="1:4" x14ac:dyDescent="0.25">
      <c r="C16" s="4">
        <v>6.4999999999999997E-3</v>
      </c>
      <c r="D16" s="28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8" sqref="A18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38</v>
      </c>
      <c r="B5" s="39">
        <v>400</v>
      </c>
      <c r="C5" s="36">
        <v>2</v>
      </c>
      <c r="D5" s="39">
        <f>B5*C5</f>
        <v>800</v>
      </c>
    </row>
    <row r="6" spans="1:4" ht="18.75" x14ac:dyDescent="0.25">
      <c r="A6" s="13" t="s">
        <v>7</v>
      </c>
      <c r="B6" s="39">
        <v>140</v>
      </c>
      <c r="C6" s="36">
        <v>14</v>
      </c>
      <c r="D6" s="39">
        <f t="shared" ref="D6:D8" si="0">B6*C6</f>
        <v>1960</v>
      </c>
    </row>
    <row r="7" spans="1:4" ht="18.75" x14ac:dyDescent="0.25">
      <c r="A7" s="13" t="s">
        <v>40</v>
      </c>
      <c r="B7" s="39">
        <v>1450</v>
      </c>
      <c r="C7" s="36">
        <v>2</v>
      </c>
      <c r="D7" s="39">
        <f t="shared" si="0"/>
        <v>2900</v>
      </c>
    </row>
    <row r="8" spans="1:4" ht="18.75" x14ac:dyDescent="0.25">
      <c r="A8" s="13" t="s">
        <v>39</v>
      </c>
      <c r="B8" s="39">
        <v>380</v>
      </c>
      <c r="C8" s="36">
        <v>9</v>
      </c>
      <c r="D8" s="39">
        <f t="shared" si="0"/>
        <v>3420</v>
      </c>
    </row>
    <row r="9" spans="1:4" x14ac:dyDescent="0.25">
      <c r="A9" s="13" t="s">
        <v>113</v>
      </c>
      <c r="B9" s="39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8" sqref="A18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43</v>
      </c>
      <c r="B5" s="38">
        <v>395</v>
      </c>
      <c r="C5" s="44">
        <v>2</v>
      </c>
      <c r="D5" s="38">
        <f>B5*C5</f>
        <v>790</v>
      </c>
    </row>
    <row r="6" spans="1:4" ht="18.75" x14ac:dyDescent="0.25">
      <c r="A6" s="13" t="s">
        <v>7</v>
      </c>
      <c r="B6" s="38">
        <v>150</v>
      </c>
      <c r="C6" s="44">
        <v>14</v>
      </c>
      <c r="D6" s="38">
        <f t="shared" ref="D6:D8" si="0">B6*C6</f>
        <v>2100</v>
      </c>
    </row>
    <row r="7" spans="1:4" ht="18.75" x14ac:dyDescent="0.25">
      <c r="A7" s="13" t="s">
        <v>44</v>
      </c>
      <c r="B7" s="38">
        <v>1450</v>
      </c>
      <c r="C7" s="44">
        <v>2</v>
      </c>
      <c r="D7" s="38">
        <f t="shared" si="0"/>
        <v>2900</v>
      </c>
    </row>
    <row r="8" spans="1:4" ht="18.75" x14ac:dyDescent="0.25">
      <c r="A8" s="13" t="s">
        <v>42</v>
      </c>
      <c r="B8" s="38">
        <v>375</v>
      </c>
      <c r="C8" s="44">
        <v>10</v>
      </c>
      <c r="D8" s="38">
        <f t="shared" si="0"/>
        <v>3750</v>
      </c>
    </row>
    <row r="9" spans="1:4" x14ac:dyDescent="0.25">
      <c r="A9" s="13" t="s">
        <v>114</v>
      </c>
      <c r="B9" s="39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2021-08-24T19:30:29Z</cp:lastPrinted>
  <dcterms:created xsi:type="dcterms:W3CDTF">2021-01-28T11:49:11Z</dcterms:created>
  <dcterms:modified xsi:type="dcterms:W3CDTF">2021-08-27T15:23:23Z</dcterms:modified>
</cp:coreProperties>
</file>