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4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</calcChain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1ª visita do COMAR continua sem aparecer a assinatura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1 relatório da BACO não abriu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Falta 1 amostra de superfície do GAP-MN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há relatórios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há relatórios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foi possível abrir a página de assinaturas do 2° relatório.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Não há relatório da 2ª visita da ALA 1
</t>
        </r>
      </text>
    </comment>
  </commentList>
</comments>
</file>

<file path=xl/sharedStrings.xml><?xml version="1.0" encoding="utf-8"?>
<sst xmlns="http://schemas.openxmlformats.org/spreadsheetml/2006/main" count="341" uniqueCount="159">
  <si>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</si>
  <si>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</si>
  <si>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</si>
  <si>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</si>
  <si>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</si>
  <si>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</si>
  <si>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</si>
  <si>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</si>
  <si>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</si>
  <si>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</si>
  <si>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</si>
  <si>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</si>
  <si>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</si>
  <si>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</si>
  <si>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</si>
  <si>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</si>
  <si>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</si>
  <si>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</si>
  <si>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</si>
  <si>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</si>
  <si>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</si>
  <si>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</si>
  <si>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</si>
  <si>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</si>
  <si>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</si>
  <si>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</si>
  <si>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</si>
  <si>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</si>
  <si>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</si>
  <si>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</si>
  <si>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</si>
  <si>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</si>
  <si>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</si>
  <si>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</si>
  <si>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</si>
  <si>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</si>
  <si>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</si>
  <si>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</si>
  <si>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</si>
  <si>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</si>
  <si>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</si>
  <si>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</si>
  <si>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</si>
  <si>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</si>
  <si>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</si>
  <si>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</si>
  <si>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</si>
  <si>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</si>
  <si>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</si>
  <si>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</si>
  <si>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</si>
  <si>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</si>
  <si>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</si>
  <si>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</si>
  <si>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</si>
  <si>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</si>
  <si>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</si>
  <si>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</si>
  <si>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</si>
  <si>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</si>
  <si>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</si>
  <si>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</si>
  <si>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</si>
  <si>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</si>
  <si>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</si>
  <si>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</si>
  <si>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</si>
  <si>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</si>
  <si>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</si>
  <si>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</si>
  <si>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</si>
  <si>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</si>
  <si>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</si>
  <si>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</si>
  <si>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</si>
  <si>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</si>
  <si>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</si>
  <si>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</si>
  <si>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</si>
  <si>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</si>
  <si>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</si>
  <si>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</si>
  <si>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</si>
  <si>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</si>
  <si>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</si>
  <si>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</si>
  <si>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</si>
  <si>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</si>
  <si>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</si>
  <si>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</si>
  <si>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</si>
  <si>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</si>
  <si>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</si>
  <si>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</si>
  <si>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</si>
  <si>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</si>
  <si>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</si>
  <si>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</si>
  <si>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</si>
  <si>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</si>
  <si>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</si>
  <si>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</si>
  <si>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</si>
  <si>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</si>
  <si>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</si>
  <si>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</si>
  <si>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</si>
  <si>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</si>
  <si>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</si>
  <si>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</si>
  <si>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</si>
  <si>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</si>
  <si>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</si>
  <si>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</si>
  <si>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</si>
  <si>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</si>
  <si>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</si>
  <si>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</si>
  <si>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</si>
  <si>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</si>
  <si>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</si>
  <si>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</si>
  <si>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</si>
  <si>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</si>
  <si>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</si>
  <si>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</si>
  <si>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</si>
  <si>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</si>
  <si>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</si>
  <si>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</si>
  <si>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</si>
  <si>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</si>
  <si>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</si>
  <si>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Ref 2023.</t>
  </si>
  <si>
    <t>Anápolis-GO - GAP A N</t>
  </si>
  <si>
    <t>Reajuste -  3,99244 % - Inicio Novembro 2023</t>
  </si>
  <si>
    <t xml:space="preserve">Valor Antigo </t>
  </si>
  <si>
    <t>Ref Dezembro 2023.</t>
  </si>
  <si>
    <t>CONTRATO Nº 266/CAE-SDAB/2020 - Processo nº 67106.000987/2020-15 - Pregão nº 122/CAE/2020 - Grupamento de apoio Pirassununga - GAP - YS - Ref mês Dezembro 2023.</t>
  </si>
  <si>
    <t>CONTRATO Nº 266/CAE-SDAB/2020 - Processo nº 67106.000987/2020-15 - Pregão nº 122/CAE/2020 - Grupamento de apoio Guaratinguetá - Gap GW -  Ref mês Dezembro  2023.</t>
  </si>
  <si>
    <t>CONTRATO Nº 266/CAE-SDAB/2020 - Processo nº 67106.000987/2020-15 - Pregão nº 122/CAE/2020 - Grupamento de apoio São José dos Campos-SP - Gap SJ - Ref Dezembro 2023.</t>
  </si>
  <si>
    <t>CONTRATO Nº 266/CAE-SDAB/2020 - Processo nº 67106.000987/2020-15 - Pregão nº 122/CAE/2020 - Grupamento de apoio Barbacena-MG - Gap BQ -  Ref mês Dezembro 2023.</t>
  </si>
  <si>
    <t>CONTRATO Nº 266/CAE-SDAB/2020 - Processo nº 67106.000987/2020-15 - Pregão nº 122/CAE/2020 - Grupamento de apoio Lagoa Santa-MG - Gap LS - Ref mês Dezembro 2023.</t>
  </si>
  <si>
    <t>CONTRATO Nº 266/CAE-SDAB/2020 - Processo nº 67106.000987/2020-15 - Pregão nº 122/CAE/2020 - Grupamento de apoio Santa Maria-RS - Gap SM -  Ref mês Dezembro 2023.</t>
  </si>
  <si>
    <t>CONTRATO Nº 266/CAE-SDAB/2020 - Processo nº 67106.000987/2020-15 - Pregão nº 122/CAE/2020 - Grupamento de apoio Canoas-RS - Gap CO -  Ref mês Dezembro 2023.</t>
  </si>
  <si>
    <t>CONTRATO Nº 266/CAE-SDAB/2020 - Processo nº 67106.000987/2020-15 - Pregão nº 122/CAE/2020 - Grupamento de apoio Florianópolis-SC - BAFL -  Ref mês Dezembro 2023.</t>
  </si>
  <si>
    <t>CONTRATO Nº 266/CAE-SDAB/2020 - Processo nº 67106.000987/2020-15 - Pregão nº 122/CAE/2020 - Grupamento de apoio Curitiba-PR - Gap CT -  Ref mês Dezembro 2023.</t>
  </si>
  <si>
    <t>CONTRATO Nº 266/CAE-SDAB/2020 - Processo nº 67106.000987/2020-15 - Pregão nº 122/CAE/2020 - Grupamento de apoio Belém-PA - Gap BE -  Ref mês Dezembro 2023.</t>
  </si>
  <si>
    <t>CONTRATO Nº 266/CAE-SDAB/2020 - Processo nº 67106.000987/2020-15 - Pregão nº 122/CAE/2020 - Grupamento de apoio Manaus-AM - Gap MN -  Ref mês Dezembro 2023.</t>
  </si>
  <si>
    <t>CONTRATO Nº 266/CAE-SDAB/2020 - Processo nº 67106.000987/2020-15 - Pregão nº 122/CAE/2020 - Grupamento de apoio Boa Vista-RR - Gap BV - Ref mês Dezembro 2023.</t>
  </si>
  <si>
    <t>CONTRATO Nº 266/CAE-SDAB/2020 - Processo nº 67106.000987/2020-15 - Pregão nº 122/CAE/2020 - Grupamento de apoio Porto Velho-RO - Gap PV -  Ref mês Dezembro 2023.</t>
  </si>
  <si>
    <t>CONTRATO Nº 266/CAE-SDAB/2020 - Processo nº 67106.000987/2020-15 - Pregão nº 122/CAE/2020 - Grupamento de apoio Alcântara e São Luís-MA - Gap AK - Ref mês Dezembro 2023.</t>
  </si>
  <si>
    <t>CONTRATO Nº 266/CAE-SDAB/2020 - Processo nº 67106.000987/2020-15 - Pregão nº 122/CAE/2020 - Grupamento de apoio Fortaleza-CE - BAFZ - Ref mês Dezembro 2023.</t>
  </si>
  <si>
    <t>CONTRATO Nº 266/CAE-SDAB/2020 - Processo nº 67106.000987/2020-15 - Pregão nº 122/CAE/2020 - Grupamento de apoio Natal-RN - GAP NT - Ref mês Dezembro 2023.</t>
  </si>
  <si>
    <t>CONTRATO Nº 266/CAE-SDAB/2020 - Processo nº 67106.000987/2020-15 - Pregão nº 122/CAE/2020 - Grupamento de apoio Recife-PE - GAP RF - Ref mês Dezembro 2023.</t>
  </si>
  <si>
    <t>CONTRATO Nº 266/CAE-SDAB/2020 - Processo nº 67106.000987/2020-15 - Pregão nº 122/CAE/2020 - Grupamento de apoio Salvador - BA - BASV -  Ref mês Dezembro 2023.</t>
  </si>
  <si>
    <t>CONTRATO Nº 266/CAE-SDAB/2020 - Processo nº 67106.000987/2020-15 - Pregão nº 122/CAE/2020 - Grupamento de apoio Brasília-DF - Gap DF -  Ref mês Dezembro 2023.</t>
  </si>
  <si>
    <t>CONTRATO Nº 266/CAE-SDAB/2020 - Processo nº 67106.000987/2020-15 - Pregão nº 122/CAE/2020 - Grupamento de apoio Anápolis-GO - GAP AN - Ref mês Dezembro</t>
  </si>
  <si>
    <t>CONTRATO Nº 266/CAE-SDAB/2020 - Processo nº 67106.000987/2020-15 - Pregão nº 122/CAE/2020 - Grupamento de apoio Campo Grande-MS - GAP CG - Ref mês Dezembro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</si>
</sst>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2" fillId="12" borderId="0" applyNumberFormat="0" applyBorder="0" applyProtection="0"/>
    <xf numFmtId="0" fontId="12" fillId="13" borderId="0" applyNumberFormat="0" applyBorder="0" applyProtection="0"/>
    <xf numFmtId="0" fontId="12" fillId="0" borderId="0" applyNumberFormat="0" applyBorder="0" applyProtection="0"/>
    <xf numFmtId="0" fontId="14" fillId="14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6" fillId="17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8" borderId="0" applyNumberFormat="0" applyBorder="0" applyProtection="0"/>
    <xf numFmtId="0" fontId="19" fillId="18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19" borderId="0" applyNumberFormat="0" applyBorder="0" applyProtection="0"/>
    <xf numFmtId="0" fontId="26" fillId="19" borderId="0" applyNumberFormat="0" applyBorder="0" applyProtection="0"/>
    <xf numFmtId="0" fontId="27" fillId="19" borderId="4" applyNumberFormat="0" applyProtection="0"/>
    <xf numFmtId="0" fontId="27" fillId="19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30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31" fillId="8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A13" sqref="A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69" t="s">
        <v>107</v>
      </c>
      <c r="B1" s="2"/>
    </row>
    <row r="2" spans="1:16" x14ac:dyDescent="0.25">
      <c r="A2" s="70" t="s">
        <v>108</v>
      </c>
      <c r="B2" s="2"/>
    </row>
    <row r="3" spans="1:16" x14ac:dyDescent="0.25">
      <c r="A3" s="70" t="s">
        <v>135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7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77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77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77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3" x14ac:dyDescent="0.25">
      <c r="A18" s="71" t="s">
        <v>136</v>
      </c>
      <c r="B18" s="51">
        <v>440.28</v>
      </c>
      <c r="C18" s="74">
        <v>3.9924399999999999E-2</v>
      </c>
    </row>
    <row r="19" spans="1:3" x14ac:dyDescent="0.25">
      <c r="B19" s="51">
        <v>110.07</v>
      </c>
    </row>
    <row r="20" spans="1:3" x14ac:dyDescent="0.25">
      <c r="B20" s="51">
        <v>1651.05</v>
      </c>
    </row>
    <row r="21" spans="1:3" x14ac:dyDescent="0.25">
      <c r="B21" s="51">
        <v>385.24523809523799</v>
      </c>
    </row>
    <row r="23" spans="1:3" x14ac:dyDescent="0.25">
      <c r="A23" s="26"/>
    </row>
    <row r="24" spans="1:3" x14ac:dyDescent="0.25">
      <c r="A24" s="53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1" t="s">
        <v>136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40">
        <v>41</v>
      </c>
      <c r="D6" s="23">
        <f t="shared" ref="D6:D8" si="0">B6*C6</f>
        <v>11732.60906757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28912.964225116084</v>
      </c>
    </row>
    <row r="13" spans="1:4" x14ac:dyDescent="0.25">
      <c r="C13" s="4"/>
      <c r="D13" s="27"/>
    </row>
    <row r="14" spans="1:4" x14ac:dyDescent="0.25">
      <c r="A14" s="71" t="s">
        <v>136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9" sqref="A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7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77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77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77">
        <v>10</v>
      </c>
      <c r="D8" s="36">
        <f t="shared" si="0"/>
        <v>5869.9732670769226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1" t="s">
        <v>136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40">
        <v>0</v>
      </c>
      <c r="D6" s="35">
        <f t="shared" ref="D6:D8" si="0">B6*C6</f>
        <v>0</v>
      </c>
    </row>
    <row r="7" spans="1:4" ht="15.75" customHeight="1" x14ac:dyDescent="0.25">
      <c r="A7" s="13" t="s">
        <v>57</v>
      </c>
      <c r="B7" s="48">
        <v>2575.4507709300001</v>
      </c>
      <c r="C7" s="40">
        <v>0</v>
      </c>
      <c r="D7" s="35">
        <f t="shared" si="0"/>
        <v>0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5472.7895304691638</v>
      </c>
    </row>
    <row r="13" spans="1:4" x14ac:dyDescent="0.25">
      <c r="C13" s="4"/>
      <c r="D13" s="27"/>
    </row>
    <row r="14" spans="1:4" x14ac:dyDescent="0.25">
      <c r="A14" s="71" t="s">
        <v>136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6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6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77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77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1" t="s">
        <v>136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78">
        <v>1</v>
      </c>
      <c r="D5" s="35">
        <f>B5*C5</f>
        <v>492.19725844440001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11956.255049045631</v>
      </c>
    </row>
    <row r="13" spans="1:4" x14ac:dyDescent="0.25">
      <c r="A13" s="71" t="s">
        <v>136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A9" sqref="A9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77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7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77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77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71" t="s">
        <v>136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40">
        <v>22</v>
      </c>
      <c r="D8" s="35">
        <f t="shared" si="0"/>
        <v>9551.863395633105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25402.904407116948</v>
      </c>
    </row>
    <row r="13" spans="1:4" x14ac:dyDescent="0.25">
      <c r="A13" s="71" t="s">
        <v>136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77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7">
        <v>28</v>
      </c>
      <c r="D7" s="47">
        <f t="shared" ref="D7:D9" si="0">B7*C7</f>
        <v>6410.010807648001</v>
      </c>
    </row>
    <row r="8" spans="1:4" ht="15.75" customHeight="1" x14ac:dyDescent="0.25">
      <c r="A8" s="13" t="s">
        <v>83</v>
      </c>
      <c r="B8" s="36">
        <v>1659.7349412660003</v>
      </c>
      <c r="C8" s="77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76">
        <v>11</v>
      </c>
      <c r="D9" s="36">
        <f t="shared" si="0"/>
        <v>4784.6152099944011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16299.741768019203</v>
      </c>
    </row>
    <row r="14" spans="1:4" x14ac:dyDescent="0.25">
      <c r="A14" s="71" t="s">
        <v>136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10" sqref="A10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7</v>
      </c>
      <c r="D6" s="35">
        <f>B6*C6</f>
        <v>2323.6289177724002</v>
      </c>
    </row>
    <row r="7" spans="1:4" ht="14.25" customHeight="1" x14ac:dyDescent="0.25">
      <c r="A7" s="13" t="s">
        <v>6</v>
      </c>
      <c r="B7" s="48">
        <v>165.9734941266</v>
      </c>
      <c r="C7" s="40">
        <v>56</v>
      </c>
      <c r="D7" s="35">
        <f t="shared" ref="D7:D9" si="0">B7*C7</f>
        <v>9294.5156710896008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46</v>
      </c>
      <c r="D9" s="35">
        <f t="shared" si="0"/>
        <v>13022.657741959274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27960.272213353273</v>
      </c>
    </row>
    <row r="14" spans="1:4" x14ac:dyDescent="0.25">
      <c r="A14" s="71" t="s">
        <v>136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A8" sqref="A8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2"/>
    </row>
    <row r="12" spans="1:7" x14ac:dyDescent="0.25">
      <c r="B12" s="73"/>
    </row>
    <row r="13" spans="1:7" x14ac:dyDescent="0.25">
      <c r="A13" s="71" t="s">
        <v>136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A10" sqref="A10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77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7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77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7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1" t="s">
        <v>136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2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4" sqref="A23:A24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6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1" t="s">
        <v>136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16" sqref="H16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7" t="s">
        <v>106</v>
      </c>
      <c r="E1" s="57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185</v>
      </c>
      <c r="D2" s="42">
        <v>45321</v>
      </c>
      <c r="E2" s="42">
        <v>45352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12860.084182843802</v>
      </c>
      <c r="C7" s="3"/>
    </row>
    <row r="8" spans="1:5" x14ac:dyDescent="0.25">
      <c r="A8" s="24" t="s">
        <v>33</v>
      </c>
      <c r="B8" s="21">
        <f>'Canoas-RS'!D10</f>
        <v>20168.641148349601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28912.964225116084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5472.7895304691638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11956.255049045631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25402.904407116948</v>
      </c>
      <c r="C18" s="3"/>
    </row>
    <row r="19" spans="1:6" x14ac:dyDescent="0.25">
      <c r="A19" s="24" t="s">
        <v>78</v>
      </c>
      <c r="B19" s="21">
        <f>'Salvador-BA'!D11</f>
        <v>16299.741768019203</v>
      </c>
      <c r="C19" s="3"/>
    </row>
    <row r="20" spans="1:6" x14ac:dyDescent="0.25">
      <c r="A20" s="24" t="s">
        <v>82</v>
      </c>
      <c r="B20" s="21">
        <f>'Brasília-DF'!D11</f>
        <v>27960.272213353273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338550.8204903474</v>
      </c>
      <c r="C24" s="2"/>
      <c r="D24" s="41"/>
      <c r="E24" s="52"/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23" sqref="C23:D23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8"/>
      <c r="B3" s="58"/>
      <c r="C3" s="58"/>
      <c r="D3" s="58"/>
      <c r="E3" s="82" t="s">
        <v>111</v>
      </c>
      <c r="F3" s="83"/>
      <c r="G3" s="83"/>
      <c r="H3" s="84"/>
    </row>
    <row r="4" spans="1:8" x14ac:dyDescent="0.25">
      <c r="A4" s="54" t="s">
        <v>112</v>
      </c>
      <c r="B4" s="21">
        <f>'Pirassununga-SP'!D14</f>
        <v>17088.709126138245</v>
      </c>
      <c r="E4" s="54" t="s">
        <v>112</v>
      </c>
      <c r="F4" s="21">
        <f>B4</f>
        <v>17088.709126138245</v>
      </c>
      <c r="G4" s="54" t="s">
        <v>113</v>
      </c>
      <c r="H4" s="21">
        <f>B5</f>
        <v>14765.917753332</v>
      </c>
    </row>
    <row r="5" spans="1:8" x14ac:dyDescent="0.25">
      <c r="A5" s="54" t="s">
        <v>113</v>
      </c>
      <c r="B5" s="21">
        <f>'Guaratinguetá-SP'!D9</f>
        <v>14765.917753332</v>
      </c>
      <c r="E5" s="54" t="s">
        <v>114</v>
      </c>
      <c r="F5" s="21">
        <f>B6</f>
        <v>13179.095116996439</v>
      </c>
      <c r="G5" s="54" t="s">
        <v>115</v>
      </c>
      <c r="H5" s="21">
        <f>B7</f>
        <v>12486.581612103131</v>
      </c>
    </row>
    <row r="6" spans="1:8" x14ac:dyDescent="0.25">
      <c r="A6" s="54" t="s">
        <v>114</v>
      </c>
      <c r="B6" s="21">
        <f>'São José dos Campos-SP'!D11</f>
        <v>13179.095116996439</v>
      </c>
      <c r="E6" s="54" t="s">
        <v>116</v>
      </c>
      <c r="F6" s="21">
        <f>B8</f>
        <v>16134.040808365715</v>
      </c>
      <c r="G6" s="55" t="s">
        <v>117</v>
      </c>
      <c r="H6" s="21">
        <f>B9</f>
        <v>12860.084182843802</v>
      </c>
    </row>
    <row r="7" spans="1:8" x14ac:dyDescent="0.25">
      <c r="A7" s="54" t="s">
        <v>115</v>
      </c>
      <c r="B7" s="21">
        <f>'Barbacena-MG'!D11</f>
        <v>12486.581612103131</v>
      </c>
      <c r="E7" s="55" t="s">
        <v>118</v>
      </c>
      <c r="F7" s="21">
        <f>B10</f>
        <v>20168.641148349601</v>
      </c>
      <c r="G7" s="55" t="s">
        <v>119</v>
      </c>
      <c r="H7" s="21">
        <f>B11</f>
        <v>10287.572364745492</v>
      </c>
    </row>
    <row r="8" spans="1:8" x14ac:dyDescent="0.25">
      <c r="A8" s="54" t="s">
        <v>116</v>
      </c>
      <c r="B8" s="21">
        <f>'Lagoa Santa-LS'!D11</f>
        <v>16134.040808365715</v>
      </c>
      <c r="E8" s="55" t="s">
        <v>120</v>
      </c>
      <c r="F8" s="21">
        <f>B12</f>
        <v>11145.828003035305</v>
      </c>
      <c r="G8" s="55" t="s">
        <v>121</v>
      </c>
      <c r="H8" s="21">
        <f>B13</f>
        <v>22114.537286385603</v>
      </c>
    </row>
    <row r="9" spans="1:8" x14ac:dyDescent="0.25">
      <c r="A9" s="55" t="s">
        <v>117</v>
      </c>
      <c r="B9" s="21">
        <f>'Santa Maria-RS'!D11</f>
        <v>12860.084182843802</v>
      </c>
      <c r="E9" s="55" t="s">
        <v>122</v>
      </c>
      <c r="F9" s="21">
        <f>B14</f>
        <v>28912.964225116084</v>
      </c>
      <c r="G9" s="55" t="s">
        <v>123</v>
      </c>
      <c r="H9" s="21">
        <f>B15</f>
        <v>16789.884535820122</v>
      </c>
    </row>
    <row r="10" spans="1:8" x14ac:dyDescent="0.25">
      <c r="A10" s="55" t="s">
        <v>118</v>
      </c>
      <c r="B10" s="21">
        <f>'Canoas-RS'!D10</f>
        <v>20168.641148349601</v>
      </c>
      <c r="E10" s="55" t="s">
        <v>124</v>
      </c>
      <c r="F10" s="21">
        <f>B16</f>
        <v>5472.7895304691638</v>
      </c>
      <c r="G10" s="55" t="s">
        <v>125</v>
      </c>
      <c r="H10" s="21">
        <f>B17</f>
        <v>14194.214086703938</v>
      </c>
    </row>
    <row r="11" spans="1:8" x14ac:dyDescent="0.25">
      <c r="A11" s="55" t="s">
        <v>119</v>
      </c>
      <c r="B11" s="21">
        <f>'Florianópolis-SC'!D10</f>
        <v>10287.572364745492</v>
      </c>
      <c r="E11" s="55" t="s">
        <v>126</v>
      </c>
      <c r="F11" s="21">
        <f>B18</f>
        <v>11956.255049045631</v>
      </c>
      <c r="G11" s="55" t="s">
        <v>127</v>
      </c>
      <c r="H11" s="21">
        <f>B19</f>
        <v>18805.676306758243</v>
      </c>
    </row>
    <row r="12" spans="1:8" x14ac:dyDescent="0.25">
      <c r="A12" s="55" t="s">
        <v>120</v>
      </c>
      <c r="B12" s="21">
        <f>'Curitiba-PR'!D10</f>
        <v>11145.828003035305</v>
      </c>
      <c r="E12" s="55" t="s">
        <v>128</v>
      </c>
      <c r="F12" s="21">
        <f>B20</f>
        <v>25402.904407116948</v>
      </c>
      <c r="G12" s="55" t="s">
        <v>129</v>
      </c>
      <c r="H12" s="21">
        <f>B21</f>
        <v>16299.741768019203</v>
      </c>
    </row>
    <row r="13" spans="1:8" x14ac:dyDescent="0.25">
      <c r="A13" s="55" t="s">
        <v>121</v>
      </c>
      <c r="B13" s="21">
        <f>'Belém-PA'!D11</f>
        <v>22114.537286385603</v>
      </c>
      <c r="E13" s="55" t="s">
        <v>130</v>
      </c>
      <c r="F13" s="21">
        <f>B22</f>
        <v>27960.272213353273</v>
      </c>
      <c r="G13" s="55" t="s">
        <v>134</v>
      </c>
      <c r="H13" s="21">
        <f>B23</f>
        <v>13159.169459846104</v>
      </c>
    </row>
    <row r="14" spans="1:8" x14ac:dyDescent="0.25">
      <c r="A14" s="55" t="s">
        <v>122</v>
      </c>
      <c r="B14" s="21">
        <f>'Manaus-AM'!D10</f>
        <v>28912.964225116084</v>
      </c>
      <c r="E14" s="60" t="s">
        <v>132</v>
      </c>
      <c r="F14" s="21">
        <f>B24</f>
        <v>9365.9415058033919</v>
      </c>
      <c r="G14" s="2"/>
      <c r="H14" s="2"/>
    </row>
    <row r="15" spans="1:8" x14ac:dyDescent="0.25">
      <c r="A15" s="55" t="s">
        <v>123</v>
      </c>
      <c r="B15" s="21">
        <f>'Boa Vista-RR'!D10</f>
        <v>16789.884535820122</v>
      </c>
      <c r="E15" s="67" t="s">
        <v>131</v>
      </c>
      <c r="F15" s="21">
        <f>F4+H4+F5+H5+F6+H6+F7+H7+F8+H8+F9+H9+F10+H10+F11+H11+F12+H12+F13+H13+F14</f>
        <v>338550.8204903474</v>
      </c>
      <c r="G15" s="2"/>
      <c r="H15" s="2"/>
    </row>
    <row r="16" spans="1:8" x14ac:dyDescent="0.25">
      <c r="A16" s="55" t="s">
        <v>124</v>
      </c>
      <c r="B16" s="21">
        <f>'Porto Velho-RO'!D10</f>
        <v>5472.7895304691638</v>
      </c>
      <c r="E16" s="68" t="s">
        <v>137</v>
      </c>
      <c r="F16" s="2"/>
      <c r="G16" s="2"/>
      <c r="H16" s="2"/>
    </row>
    <row r="17" spans="1:8" x14ac:dyDescent="0.25">
      <c r="A17" s="55" t="s">
        <v>125</v>
      </c>
      <c r="B17" s="21">
        <f>'Alcântara e São Luís-MA'!D10</f>
        <v>14194.214086703938</v>
      </c>
      <c r="E17" s="81" t="s">
        <v>101</v>
      </c>
      <c r="F17" s="81"/>
      <c r="G17" s="81"/>
      <c r="H17" s="2"/>
    </row>
    <row r="18" spans="1:8" x14ac:dyDescent="0.25">
      <c r="A18" s="55" t="s">
        <v>126</v>
      </c>
      <c r="B18" s="21">
        <f>'Fortaleza-CE'!D10</f>
        <v>11956.255049045631</v>
      </c>
      <c r="E18" s="2"/>
      <c r="F18" s="2"/>
      <c r="G18" s="2"/>
      <c r="H18" s="2"/>
    </row>
    <row r="19" spans="1:8" x14ac:dyDescent="0.25">
      <c r="A19" s="55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5" t="s">
        <v>128</v>
      </c>
      <c r="B20" s="21">
        <f>'Recife-PE'!D10</f>
        <v>25402.904407116948</v>
      </c>
      <c r="E20" s="2"/>
      <c r="F20" s="2"/>
      <c r="G20" s="2"/>
      <c r="H20" s="2"/>
    </row>
    <row r="21" spans="1:8" x14ac:dyDescent="0.25">
      <c r="A21" s="55" t="s">
        <v>129</v>
      </c>
      <c r="B21" s="21">
        <f>'Salvador-BA'!D11</f>
        <v>16299.741768019203</v>
      </c>
      <c r="E21" s="2"/>
      <c r="F21" s="2"/>
      <c r="G21" s="2"/>
      <c r="H21" s="2"/>
    </row>
    <row r="22" spans="1:8" x14ac:dyDescent="0.25">
      <c r="A22" s="55" t="s">
        <v>130</v>
      </c>
      <c r="B22" s="21">
        <f>'Brasília-DF'!D11</f>
        <v>27960.272213353273</v>
      </c>
    </row>
    <row r="23" spans="1:8" x14ac:dyDescent="0.25">
      <c r="A23" s="55" t="s">
        <v>134</v>
      </c>
      <c r="B23" s="21">
        <f>'Anápolis-GO'!D11</f>
        <v>13159.169459846104</v>
      </c>
    </row>
    <row r="24" spans="1:8" x14ac:dyDescent="0.25">
      <c r="A24" s="60" t="s">
        <v>132</v>
      </c>
      <c r="B24" s="21">
        <f>'Campo Grande-MS'!D11</f>
        <v>9365.9415058033919</v>
      </c>
    </row>
    <row r="25" spans="1:8" x14ac:dyDescent="0.25">
      <c r="A25" s="56" t="s">
        <v>131</v>
      </c>
      <c r="B25" s="59">
        <f>SUM(B4:B24)</f>
        <v>338550.8204903474</v>
      </c>
      <c r="C25" s="65" t="s">
        <v>133</v>
      </c>
    </row>
    <row r="26" spans="1:8" x14ac:dyDescent="0.25">
      <c r="A26" s="80" t="s">
        <v>101</v>
      </c>
      <c r="B26" s="80"/>
      <c r="C26" s="80"/>
    </row>
    <row r="30" spans="1:8" x14ac:dyDescent="0.25">
      <c r="A30" s="62"/>
      <c r="B30" s="62"/>
      <c r="C30" s="62"/>
      <c r="D30" s="61"/>
    </row>
    <row r="31" spans="1:8" x14ac:dyDescent="0.25">
      <c r="A31" s="63"/>
      <c r="B31" s="63"/>
      <c r="C31" s="63"/>
      <c r="D31" s="61"/>
    </row>
    <row r="32" spans="1:8" x14ac:dyDescent="0.25">
      <c r="A32" s="63"/>
      <c r="B32" s="63"/>
      <c r="C32" s="63"/>
      <c r="D32" s="61"/>
    </row>
    <row r="33" spans="1:4" x14ac:dyDescent="0.25">
      <c r="A33" s="63"/>
      <c r="B33" s="63"/>
      <c r="C33" s="63"/>
      <c r="D33" s="61"/>
    </row>
    <row r="34" spans="1:4" x14ac:dyDescent="0.25">
      <c r="A34" s="63"/>
      <c r="B34" s="63"/>
      <c r="C34" s="63"/>
      <c r="D34" s="61"/>
    </row>
    <row r="35" spans="1:4" x14ac:dyDescent="0.25">
      <c r="A35" s="63"/>
      <c r="B35" s="63"/>
      <c r="C35" s="63"/>
      <c r="D35" s="61"/>
    </row>
    <row r="36" spans="1:4" x14ac:dyDescent="0.25">
      <c r="A36" s="63"/>
      <c r="B36" s="63"/>
      <c r="C36" s="63"/>
      <c r="D36" s="61"/>
    </row>
    <row r="37" spans="1:4" x14ac:dyDescent="0.25">
      <c r="A37" s="63"/>
      <c r="B37" s="63"/>
      <c r="C37" s="63"/>
      <c r="D37" s="61"/>
    </row>
    <row r="38" spans="1:4" x14ac:dyDescent="0.25">
      <c r="A38" s="63"/>
      <c r="B38" s="63"/>
      <c r="C38" s="63"/>
      <c r="D38" s="61"/>
    </row>
    <row r="39" spans="1:4" x14ac:dyDescent="0.25">
      <c r="A39" s="63"/>
      <c r="B39" s="63"/>
      <c r="C39" s="63"/>
      <c r="D39" s="61"/>
    </row>
    <row r="40" spans="1:4" x14ac:dyDescent="0.25">
      <c r="A40" s="63"/>
      <c r="B40" s="63"/>
      <c r="C40" s="63"/>
      <c r="D40" s="61"/>
    </row>
    <row r="41" spans="1:4" x14ac:dyDescent="0.25">
      <c r="A41" s="63"/>
      <c r="B41" s="63"/>
      <c r="C41" s="63"/>
      <c r="D41" s="61"/>
    </row>
    <row r="42" spans="1:4" x14ac:dyDescent="0.25">
      <c r="A42" s="63"/>
      <c r="B42" s="63"/>
      <c r="C42" s="63"/>
      <c r="D42" s="61"/>
    </row>
    <row r="43" spans="1:4" x14ac:dyDescent="0.25">
      <c r="A43" s="63"/>
      <c r="B43" s="63"/>
      <c r="C43" s="63"/>
      <c r="D43" s="61"/>
    </row>
    <row r="44" spans="1:4" x14ac:dyDescent="0.25">
      <c r="A44" s="63"/>
      <c r="B44" s="63"/>
      <c r="C44" s="63"/>
    </row>
    <row r="46" spans="1:4" x14ac:dyDescent="0.25">
      <c r="A46" s="64"/>
      <c r="B46" s="64"/>
      <c r="C46" s="61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77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77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77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77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1" t="s">
        <v>136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1" t="s">
        <v>136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0" sqref="A1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6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6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77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7">
        <v>16</v>
      </c>
      <c r="D9" s="23">
        <f>B9*C9</f>
        <v>6976.8825117257147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1" t="s">
        <v>136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A10" sqref="A10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78">
        <v>11</v>
      </c>
      <c r="D9" s="20">
        <f t="shared" si="0"/>
        <v>4721.6597467050005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12860.084182843802</v>
      </c>
    </row>
    <row r="14" spans="1:4" x14ac:dyDescent="0.25">
      <c r="C14" s="4"/>
      <c r="D14" s="27"/>
    </row>
    <row r="15" spans="1:4" x14ac:dyDescent="0.25">
      <c r="A15" s="71" t="s">
        <v>136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9" sqref="A9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6">
        <v>5</v>
      </c>
      <c r="D5" s="23">
        <f>B5*C5</f>
        <v>1116.0286674030001</v>
      </c>
    </row>
    <row r="6" spans="1:4" ht="18.75" x14ac:dyDescent="0.25">
      <c r="A6" s="1" t="s">
        <v>6</v>
      </c>
      <c r="B6" s="48">
        <v>165.9734941266</v>
      </c>
      <c r="C6" s="76">
        <v>41</v>
      </c>
      <c r="D6" s="23">
        <f t="shared" ref="D6:D8" si="0">B6*C6</f>
        <v>6804.9132591906</v>
      </c>
    </row>
    <row r="7" spans="1:4" ht="18.75" x14ac:dyDescent="0.25">
      <c r="A7" s="1" t="s">
        <v>34</v>
      </c>
      <c r="B7" s="48">
        <v>1659.7349412660003</v>
      </c>
      <c r="C7" s="79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79">
        <v>20</v>
      </c>
      <c r="D8" s="23">
        <f t="shared" si="0"/>
        <v>8928.2293392240008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20168.641148349601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1" t="s">
        <v>136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1" t="s">
        <v>136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7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7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77">
        <v>2</v>
      </c>
      <c r="D7" s="35">
        <f t="shared" si="0"/>
        <v>3319.4698825320006</v>
      </c>
    </row>
    <row r="8" spans="1:4" ht="18.75" x14ac:dyDescent="0.25">
      <c r="A8" s="75" t="s">
        <v>41</v>
      </c>
      <c r="B8" s="48">
        <v>451.83346858421055</v>
      </c>
      <c r="C8" s="77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1" t="s">
        <v>136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2024-01-30T20:44:25Z</cp:lastPrinted>
  <dcterms:created xsi:type="dcterms:W3CDTF">2021-01-28T11:49:11Z</dcterms:created>
  <dcterms:modified xsi:type="dcterms:W3CDTF">2024-01-31T19:54:02Z</dcterms:modified>
</cp:coreProperties>
</file>